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DieseArbeitsmappe" hidePivotFieldList="1"/>
  <mc:AlternateContent xmlns:mc="http://schemas.openxmlformats.org/markup-compatibility/2006">
    <mc:Choice Requires="x15">
      <x15ac:absPath xmlns:x15ac="http://schemas.microsoft.com/office/spreadsheetml/2010/11/ac" url="Y:\Daten\Dashboards\xlsx\Regionaler Arbeitsmarkt\"/>
    </mc:Choice>
  </mc:AlternateContent>
  <xr:revisionPtr revIDLastSave="0" documentId="13_ncr:1_{15832EE2-A6D7-4310-AE1A-733B5DB8FC13}" xr6:coauthVersionLast="47" xr6:coauthVersionMax="47" xr10:uidLastSave="{00000000-0000-0000-0000-000000000000}"/>
  <bookViews>
    <workbookView xWindow="-120" yWindow="-120" windowWidth="29040" windowHeight="15840" tabRatio="874" xr2:uid="{00000000-000D-0000-FFFF-FFFF00000000}"/>
  </bookViews>
  <sheets>
    <sheet name="Dashboard" sheetId="19" r:id="rId1"/>
    <sheet name="Dropdown_Geschlecht" sheetId="36" state="veryHidden" r:id="rId2"/>
    <sheet name="Dropdown_Zeitraum" sheetId="34" state="veryHidden" r:id="rId3"/>
    <sheet name="Dropdown_Bundesland" sheetId="29" state="veryHidden" r:id="rId4"/>
    <sheet name="Arbeitsmarktdaten_Monat" sheetId="35" state="veryHidden" r:id="rId5"/>
    <sheet name="Indikator" sheetId="40" state="veryHidden" r:id="rId6"/>
  </sheets>
  <definedNames>
    <definedName name="_xlnm._FilterDatabase" localSheetId="4" hidden="1">Arbeitsmarktdaten_Monat!$A$4:$D$394</definedName>
    <definedName name="Arbeitsmarktdaten_Matrix">Arbeitsmarktdaten_Monat!$1:$1048576</definedName>
    <definedName name="Auswahl_Bundesland">Dropdown_Bundesland!$D$2</definedName>
    <definedName name="Auswahl_Zeitraum">Dropdown_Zeitraum!$C$2</definedName>
    <definedName name="_xlnm.Print_Area" localSheetId="0">Dashboard!$A$1:$K$35</definedName>
    <definedName name="Geschlecht">Dropdown_Geschlecht!$C$1</definedName>
    <definedName name="Jahresdurchschnitt">Dropdown_Zeitraum!$F$2</definedName>
    <definedName name="Kartentitel_Kreis">Indikator!$B$18</definedName>
    <definedName name="Kartentitel_Landkarte">Indikator!$B$15</definedName>
    <definedName name="Kartentitel_Veränderung">Indikator!$B$17</definedName>
    <definedName name="Spaltenindex">Arbeitsmarktdaten_Monat!$B$2</definedName>
    <definedName name="Verae_absolut_bld">Indikator!$G$13</definedName>
    <definedName name="Verae_absolut_gesamt">Indikator!$G$11</definedName>
    <definedName name="Verae_proz_bld">Indikator!$H$13</definedName>
    <definedName name="Verae_proz_gesamt">Indikator!$H$11</definedName>
    <definedName name="Zeitraum">Dropdown_Zeitraum!$D$2</definedName>
    <definedName name="Zeitraum_Beschriftung">Dropdown_Zeitraum!$G$2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I3" i="35" l="1"/>
  <c r="HI2" i="35" s="1"/>
  <c r="HH3" i="35"/>
  <c r="HH2" i="35" s="1"/>
  <c r="C1" i="36"/>
  <c r="HG3" i="35"/>
  <c r="HG2" i="35" s="1"/>
  <c r="HF3" i="35"/>
  <c r="HF2" i="35" s="1"/>
  <c r="HE3" i="35"/>
  <c r="HE2" i="35" s="1"/>
  <c r="HD3" i="35"/>
  <c r="HD2" i="35" s="1"/>
  <c r="HC3" i="35" l="1"/>
  <c r="HC2" i="35" s="1"/>
  <c r="HB3" i="35"/>
  <c r="HB2" i="35" s="1"/>
  <c r="HA3" i="35"/>
  <c r="HA2" i="35" s="1"/>
  <c r="GZ3" i="35"/>
  <c r="GZ2" i="35" s="1"/>
  <c r="GY3" i="35"/>
  <c r="GY2" i="35" s="1"/>
  <c r="GX3" i="35"/>
  <c r="GX2" i="35" s="1"/>
  <c r="D2" i="34"/>
  <c r="GW3" i="35"/>
  <c r="GW2" i="35" s="1"/>
  <c r="GV3" i="35"/>
  <c r="GV2" i="35" s="1"/>
  <c r="GU3" i="35"/>
  <c r="GU2" i="35" s="1"/>
  <c r="GT3" i="35"/>
  <c r="GT2" i="35" s="1"/>
  <c r="GS3" i="35"/>
  <c r="GS2" i="35" s="1"/>
  <c r="GR3" i="35"/>
  <c r="GR2" i="35" s="1"/>
  <c r="GQ3" i="35"/>
  <c r="GQ2" i="35" s="1"/>
  <c r="GP3" i="35"/>
  <c r="GP2" i="35" s="1"/>
  <c r="GO3" i="35"/>
  <c r="GO2" i="35" s="1"/>
  <c r="GN3" i="35"/>
  <c r="GN2" i="35" s="1"/>
  <c r="GM3" i="35"/>
  <c r="GM2" i="35" s="1"/>
  <c r="GL3" i="35"/>
  <c r="GL2" i="35" s="1"/>
  <c r="GK3" i="35"/>
  <c r="GK2" i="35" s="1"/>
  <c r="GJ3" i="35"/>
  <c r="GJ2" i="35" s="1"/>
  <c r="GI3" i="35"/>
  <c r="GI2" i="35" s="1"/>
  <c r="GH3" i="35"/>
  <c r="GH2" i="35" s="1"/>
  <c r="GG3" i="35"/>
  <c r="GG2" i="35" s="1"/>
  <c r="GF3" i="35"/>
  <c r="GF2" i="35" s="1"/>
  <c r="GE3" i="35"/>
  <c r="GE2" i="35" s="1"/>
  <c r="GD3" i="35" l="1"/>
  <c r="GD2" i="35" s="1"/>
  <c r="GC3" i="35" l="1"/>
  <c r="GC2" i="35" s="1"/>
  <c r="GB3" i="35"/>
  <c r="GB2" i="35" s="1"/>
  <c r="GA3" i="35"/>
  <c r="GA2" i="35" s="1"/>
  <c r="FZ3" i="35"/>
  <c r="FZ2" i="35" s="1"/>
  <c r="FY3" i="35"/>
  <c r="FY2" i="35" s="1"/>
  <c r="FX3" i="35"/>
  <c r="FX2" i="35" s="1"/>
  <c r="FW3" i="35"/>
  <c r="FW2" i="35" s="1"/>
  <c r="FV3" i="35"/>
  <c r="FV2" i="35" s="1"/>
  <c r="FU3" i="35"/>
  <c r="FU2" i="35" s="1"/>
  <c r="FT3" i="35"/>
  <c r="FT2" i="35" s="1"/>
  <c r="FS3" i="35"/>
  <c r="FS2" i="35" s="1"/>
  <c r="FR3" i="35" l="1"/>
  <c r="FR2" i="35" s="1"/>
  <c r="FQ3" i="35" l="1"/>
  <c r="FQ2" i="35" s="1"/>
  <c r="FP3" i="35" l="1"/>
  <c r="FP2" i="35" s="1"/>
  <c r="FO3" i="35" l="1"/>
  <c r="FO2" i="35" s="1"/>
  <c r="FN3" i="35" l="1"/>
  <c r="FN2" i="35" s="1"/>
  <c r="FM3" i="35" l="1"/>
  <c r="FM2" i="35" s="1"/>
  <c r="FL3" i="35" l="1"/>
  <c r="FL2" i="35" s="1"/>
  <c r="FK3" i="35" l="1"/>
  <c r="FK2" i="35" s="1"/>
  <c r="FJ3" i="35" l="1"/>
  <c r="FJ2" i="35" s="1"/>
  <c r="FI3" i="35" l="1"/>
  <c r="FI2" i="35" s="1"/>
  <c r="FH3" i="35" l="1"/>
  <c r="FH2" i="35" s="1"/>
  <c r="FG3" i="35" l="1"/>
  <c r="FG2" i="35" s="1"/>
  <c r="FF3" i="35" l="1"/>
  <c r="FF2" i="35" s="1"/>
  <c r="FE3" i="35" l="1"/>
  <c r="FE2" i="35" s="1"/>
  <c r="B2" i="35" l="1"/>
  <c r="FD3" i="35"/>
  <c r="FD2" i="35" s="1"/>
  <c r="FC3" i="35" l="1"/>
  <c r="FC2" i="35" s="1"/>
  <c r="FB3" i="35" l="1"/>
  <c r="FB2" i="35" s="1"/>
  <c r="FA3" i="35" l="1"/>
  <c r="FA2" i="35" s="1"/>
  <c r="EZ3" i="35" l="1"/>
  <c r="EZ2" i="35" s="1"/>
  <c r="EY3" i="35" l="1"/>
  <c r="EY2" i="35" s="1"/>
  <c r="EX3" i="35" l="1"/>
  <c r="EX2" i="35" s="1"/>
  <c r="EW3" i="35" l="1"/>
  <c r="EW2" i="35" s="1"/>
  <c r="EV3" i="35" l="1"/>
  <c r="EV2" i="35" s="1"/>
  <c r="EU3" i="35" l="1"/>
  <c r="EU2" i="35" s="1"/>
  <c r="ET3" i="35" l="1"/>
  <c r="ET2" i="35" s="1"/>
  <c r="ES3" i="35" l="1"/>
  <c r="ES2" i="35" s="1"/>
  <c r="ER3" i="35" l="1"/>
  <c r="ER2" i="35" s="1"/>
  <c r="EQ3" i="35" l="1"/>
  <c r="EQ2" i="35" s="1"/>
  <c r="EP3" i="35" l="1"/>
  <c r="EP2" i="35" s="1"/>
  <c r="EO3" i="35" l="1"/>
  <c r="EO2" i="35" s="1"/>
  <c r="EN3" i="35" l="1"/>
  <c r="EN2" i="35" s="1"/>
  <c r="EM3" i="35" l="1"/>
  <c r="EM2" i="35" s="1"/>
  <c r="EL3" i="35" l="1"/>
  <c r="EL2" i="35" s="1"/>
  <c r="EK3" i="35" l="1"/>
  <c r="EK2" i="35" s="1"/>
  <c r="EJ3" i="35" l="1"/>
  <c r="EJ2" i="35" s="1"/>
  <c r="EI3" i="35" l="1"/>
  <c r="EI2" i="35" s="1"/>
  <c r="EH3" i="35" l="1"/>
  <c r="EH2" i="35" s="1"/>
  <c r="EG3" i="35" l="1"/>
  <c r="EG2" i="35" s="1"/>
  <c r="EF3" i="35" l="1"/>
  <c r="EF2" i="35" s="1"/>
  <c r="EE3" i="35" l="1"/>
  <c r="EE2" i="35" s="1"/>
  <c r="ED3" i="35" l="1"/>
  <c r="ED2" i="35" s="1"/>
  <c r="EC3" i="35" l="1"/>
  <c r="EC2" i="35" s="1"/>
  <c r="A28" i="19" l="1"/>
  <c r="A11" i="19"/>
  <c r="EB3" i="35" l="1"/>
  <c r="EB2" i="35" s="1"/>
  <c r="EA3" i="35" l="1"/>
  <c r="EA2" i="35" s="1"/>
  <c r="DZ3" i="35" l="1"/>
  <c r="DZ2" i="35" s="1"/>
  <c r="DY3" i="35" l="1"/>
  <c r="DY2" i="35" s="1"/>
  <c r="DX3" i="35" l="1"/>
  <c r="DX2" i="35" s="1"/>
  <c r="DW3" i="35" l="1"/>
  <c r="DW2" i="35" s="1"/>
  <c r="DV3" i="35" l="1"/>
  <c r="DV2" i="35" s="1"/>
  <c r="DU3" i="35" l="1"/>
  <c r="DU2" i="35" s="1"/>
  <c r="DT3" i="35" l="1"/>
  <c r="DT2" i="35" s="1"/>
  <c r="DS3" i="35" l="1"/>
  <c r="DS2" i="35" s="1"/>
  <c r="DQ3" i="35" l="1"/>
  <c r="DQ2" i="35" s="1"/>
  <c r="DR3" i="35"/>
  <c r="DR2" i="35" s="1"/>
  <c r="DP3" i="35" l="1"/>
  <c r="DP2" i="35" s="1"/>
  <c r="DI3" i="35"/>
  <c r="DI2" i="35" s="1"/>
  <c r="DJ3" i="35"/>
  <c r="DJ2" i="35" s="1"/>
  <c r="DK3" i="35"/>
  <c r="DK2" i="35" s="1"/>
  <c r="DL3" i="35"/>
  <c r="DL2" i="35" s="1"/>
  <c r="DM3" i="35"/>
  <c r="DM2" i="35" s="1"/>
  <c r="DN3" i="35"/>
  <c r="DN2" i="35" s="1"/>
  <c r="DO3" i="35"/>
  <c r="DO2" i="35" s="1"/>
  <c r="DH3" i="35" l="1"/>
  <c r="DH2" i="35" s="1"/>
  <c r="DG3" i="35" l="1"/>
  <c r="DG2" i="35" s="1"/>
  <c r="DF3" i="35" l="1"/>
  <c r="DF2" i="35" s="1"/>
  <c r="DE3" i="35" l="1"/>
  <c r="DE2" i="35" s="1"/>
  <c r="DD3" i="35" l="1"/>
  <c r="DD2" i="35" s="1"/>
  <c r="DC3" i="35" l="1"/>
  <c r="DC2" i="35" s="1"/>
  <c r="DB3" i="35" l="1"/>
  <c r="DB2" i="35" s="1"/>
  <c r="DA3" i="35" l="1"/>
  <c r="DA2" i="35" s="1"/>
  <c r="CZ3" i="35" l="1"/>
  <c r="CZ2" i="35" s="1"/>
  <c r="CY3" i="35" l="1"/>
  <c r="CY2" i="35" s="1"/>
  <c r="CX3" i="35" l="1"/>
  <c r="CX2" i="35" s="1"/>
  <c r="CV3" i="35" l="1"/>
  <c r="CV2" i="35" s="1"/>
  <c r="CW3" i="35"/>
  <c r="CW2" i="35" s="1"/>
  <c r="CT3" i="35" l="1"/>
  <c r="CT2" i="35" s="1"/>
  <c r="CU3" i="35"/>
  <c r="CU2" i="35" s="1"/>
  <c r="E2" i="34" l="1"/>
  <c r="G2" i="34" s="1"/>
  <c r="CM3" i="35"/>
  <c r="CM2" i="35" s="1"/>
  <c r="CN3" i="35"/>
  <c r="CN2" i="35" s="1"/>
  <c r="CO3" i="35"/>
  <c r="CO2" i="35" s="1"/>
  <c r="CP3" i="35"/>
  <c r="CP2" i="35" s="1"/>
  <c r="CQ3" i="35"/>
  <c r="CQ2" i="35" s="1"/>
  <c r="CR3" i="35"/>
  <c r="CR2" i="35" s="1"/>
  <c r="CS3" i="35"/>
  <c r="CS2" i="35" s="1"/>
  <c r="B17" i="40" l="1"/>
  <c r="A14" i="19"/>
  <c r="A31" i="19"/>
  <c r="E2" i="19"/>
  <c r="M12" i="40" l="1"/>
  <c r="B18" i="40" l="1"/>
  <c r="B16" i="40"/>
  <c r="A394" i="35" l="1"/>
  <c r="A393" i="35"/>
  <c r="A392" i="35"/>
  <c r="A391" i="35"/>
  <c r="A390" i="35"/>
  <c r="A389" i="35"/>
  <c r="A388" i="35"/>
  <c r="A387" i="35"/>
  <c r="A386" i="35"/>
  <c r="A385" i="35"/>
  <c r="A384" i="35"/>
  <c r="A383" i="35"/>
  <c r="A382" i="35"/>
  <c r="A381" i="35"/>
  <c r="A380" i="35"/>
  <c r="A379" i="35"/>
  <c r="A378" i="35"/>
  <c r="A377" i="35"/>
  <c r="A376" i="35"/>
  <c r="A375" i="35"/>
  <c r="A374" i="35"/>
  <c r="A373" i="35"/>
  <c r="A372" i="35"/>
  <c r="A371" i="35"/>
  <c r="A370" i="35"/>
  <c r="A369" i="35"/>
  <c r="A368" i="35"/>
  <c r="A367" i="35"/>
  <c r="A366" i="35"/>
  <c r="A365" i="35"/>
  <c r="A364" i="35"/>
  <c r="A363" i="35"/>
  <c r="A362" i="35"/>
  <c r="A361" i="35"/>
  <c r="A360" i="35"/>
  <c r="A359" i="35"/>
  <c r="A358" i="35"/>
  <c r="A357" i="35"/>
  <c r="A356" i="35"/>
  <c r="A355" i="35"/>
  <c r="A354" i="35"/>
  <c r="A353" i="35"/>
  <c r="A352" i="35"/>
  <c r="A351" i="35"/>
  <c r="A350" i="35"/>
  <c r="A349" i="35"/>
  <c r="A348" i="35"/>
  <c r="A347" i="35"/>
  <c r="A346" i="35"/>
  <c r="A345" i="35"/>
  <c r="A344" i="35"/>
  <c r="A343" i="35"/>
  <c r="A342" i="35"/>
  <c r="A341" i="35"/>
  <c r="A340" i="35"/>
  <c r="A339" i="35"/>
  <c r="A338" i="35"/>
  <c r="A337" i="35"/>
  <c r="A336" i="35"/>
  <c r="A335" i="35"/>
  <c r="A334" i="35"/>
  <c r="A333" i="35"/>
  <c r="A332" i="35"/>
  <c r="A331" i="35"/>
  <c r="A330" i="35"/>
  <c r="A329" i="35"/>
  <c r="A328" i="35"/>
  <c r="A327" i="35"/>
  <c r="A326" i="35"/>
  <c r="A325" i="35"/>
  <c r="A324" i="35"/>
  <c r="A323" i="35"/>
  <c r="A322" i="35"/>
  <c r="A321" i="35"/>
  <c r="A320" i="35"/>
  <c r="A319" i="35"/>
  <c r="A318" i="35"/>
  <c r="A317" i="35"/>
  <c r="A316" i="35"/>
  <c r="A315" i="35"/>
  <c r="A314" i="35"/>
  <c r="A313" i="35"/>
  <c r="A312" i="35"/>
  <c r="A311" i="35"/>
  <c r="A310" i="35"/>
  <c r="A309" i="35"/>
  <c r="A308" i="35"/>
  <c r="A307" i="35"/>
  <c r="A306" i="35"/>
  <c r="A305" i="35"/>
  <c r="A304" i="35"/>
  <c r="A303" i="35"/>
  <c r="A302" i="35"/>
  <c r="A301" i="35"/>
  <c r="A300" i="35"/>
  <c r="A299" i="35"/>
  <c r="A298" i="35"/>
  <c r="A297" i="35"/>
  <c r="A296" i="35"/>
  <c r="A295" i="35"/>
  <c r="A294" i="35"/>
  <c r="A293" i="35"/>
  <c r="A292" i="35"/>
  <c r="A291" i="35"/>
  <c r="A290" i="35"/>
  <c r="A289" i="35"/>
  <c r="A288" i="35"/>
  <c r="A287" i="35"/>
  <c r="A286" i="35"/>
  <c r="A285" i="35"/>
  <c r="A284" i="35"/>
  <c r="A283" i="35"/>
  <c r="A282" i="35"/>
  <c r="A281" i="35"/>
  <c r="A280" i="35"/>
  <c r="A279" i="35"/>
  <c r="A278" i="35"/>
  <c r="A277" i="35"/>
  <c r="A276" i="35"/>
  <c r="A275" i="35"/>
  <c r="A274" i="35"/>
  <c r="A273" i="35"/>
  <c r="A272" i="35"/>
  <c r="A271" i="35"/>
  <c r="A270" i="35"/>
  <c r="A269" i="35"/>
  <c r="A268" i="35"/>
  <c r="A267" i="35"/>
  <c r="A266" i="35"/>
  <c r="A265" i="35"/>
  <c r="A264" i="35"/>
  <c r="A263" i="35"/>
  <c r="A262" i="35"/>
  <c r="A261" i="35"/>
  <c r="A260" i="35"/>
  <c r="A259" i="35"/>
  <c r="A258" i="35"/>
  <c r="A257" i="35"/>
  <c r="A256" i="35"/>
  <c r="A255" i="35"/>
  <c r="A254" i="35"/>
  <c r="A253" i="35"/>
  <c r="A252" i="35"/>
  <c r="A251" i="35"/>
  <c r="A250" i="35"/>
  <c r="A249" i="35"/>
  <c r="A248" i="35"/>
  <c r="A247" i="35"/>
  <c r="A246" i="35"/>
  <c r="A245" i="35"/>
  <c r="A244" i="35"/>
  <c r="A243" i="35"/>
  <c r="A242" i="35"/>
  <c r="A241" i="35"/>
  <c r="A240" i="35"/>
  <c r="A239" i="35"/>
  <c r="A238" i="35"/>
  <c r="A237" i="35"/>
  <c r="A236" i="35"/>
  <c r="A235" i="35"/>
  <c r="A234" i="35"/>
  <c r="A233" i="35"/>
  <c r="A232" i="35"/>
  <c r="A231" i="35"/>
  <c r="A230" i="35"/>
  <c r="A229" i="35"/>
  <c r="A228" i="35"/>
  <c r="A227" i="35"/>
  <c r="A226" i="35"/>
  <c r="A225" i="35"/>
  <c r="A224" i="35"/>
  <c r="A223" i="35"/>
  <c r="A222" i="35"/>
  <c r="A221" i="35"/>
  <c r="A220" i="35"/>
  <c r="A219" i="35"/>
  <c r="A218" i="35"/>
  <c r="A217" i="35"/>
  <c r="A216" i="35"/>
  <c r="A215" i="35"/>
  <c r="A214" i="35"/>
  <c r="A213" i="35"/>
  <c r="A212" i="35"/>
  <c r="A211" i="35"/>
  <c r="A210" i="35"/>
  <c r="A209" i="35"/>
  <c r="A208" i="35"/>
  <c r="A207" i="35"/>
  <c r="A206" i="35"/>
  <c r="A205" i="35"/>
  <c r="A204" i="35"/>
  <c r="A203" i="35"/>
  <c r="A202" i="35"/>
  <c r="A201" i="35"/>
  <c r="A200" i="35"/>
  <c r="A199" i="35"/>
  <c r="A198" i="35"/>
  <c r="A197" i="35"/>
  <c r="A196" i="35"/>
  <c r="A195" i="35"/>
  <c r="A194" i="35"/>
  <c r="A193" i="35"/>
  <c r="A192" i="35"/>
  <c r="A191" i="35"/>
  <c r="A190" i="35"/>
  <c r="A189" i="35"/>
  <c r="A188" i="35"/>
  <c r="A187" i="35"/>
  <c r="A186" i="35"/>
  <c r="A185" i="35"/>
  <c r="A184" i="35"/>
  <c r="A183" i="35"/>
  <c r="A182" i="35"/>
  <c r="A181" i="35"/>
  <c r="A180" i="35"/>
  <c r="A179" i="35"/>
  <c r="A178" i="35"/>
  <c r="A177" i="35"/>
  <c r="A176" i="35"/>
  <c r="A175" i="35"/>
  <c r="A174" i="35"/>
  <c r="A173" i="35"/>
  <c r="A172" i="35"/>
  <c r="A171" i="35"/>
  <c r="A170" i="35"/>
  <c r="A169" i="35"/>
  <c r="A168" i="35"/>
  <c r="A167" i="35"/>
  <c r="A166" i="35"/>
  <c r="A165" i="35"/>
  <c r="A164" i="35"/>
  <c r="A163" i="35"/>
  <c r="A162" i="35"/>
  <c r="A161" i="35"/>
  <c r="A160" i="35"/>
  <c r="A159" i="35"/>
  <c r="A158" i="35"/>
  <c r="A157" i="35"/>
  <c r="A156" i="35"/>
  <c r="A155" i="35"/>
  <c r="A154" i="35"/>
  <c r="A153" i="35"/>
  <c r="A152" i="35"/>
  <c r="A151" i="35"/>
  <c r="A150" i="35"/>
  <c r="A149" i="35"/>
  <c r="A148" i="35"/>
  <c r="A147" i="35"/>
  <c r="A146" i="35"/>
  <c r="A145" i="35"/>
  <c r="A144" i="35"/>
  <c r="A143" i="35"/>
  <c r="A142" i="35"/>
  <c r="A141" i="35"/>
  <c r="A140" i="35"/>
  <c r="A139" i="35"/>
  <c r="A138" i="35"/>
  <c r="A137" i="35"/>
  <c r="A136" i="35"/>
  <c r="A135" i="35"/>
  <c r="A134" i="35"/>
  <c r="A133" i="35"/>
  <c r="A132" i="35"/>
  <c r="A131" i="35"/>
  <c r="A130" i="35"/>
  <c r="A129" i="35"/>
  <c r="A128" i="35"/>
  <c r="A127" i="35"/>
  <c r="A126" i="35"/>
  <c r="A125" i="35"/>
  <c r="A124" i="35"/>
  <c r="A123" i="35"/>
  <c r="A122" i="35"/>
  <c r="A121" i="35"/>
  <c r="A120" i="35"/>
  <c r="A119" i="35"/>
  <c r="A118" i="35"/>
  <c r="A117" i="35"/>
  <c r="A116" i="35"/>
  <c r="A115" i="35"/>
  <c r="A114" i="35"/>
  <c r="A113" i="35"/>
  <c r="A112" i="35"/>
  <c r="A111" i="35"/>
  <c r="A110" i="35"/>
  <c r="A109" i="35"/>
  <c r="A108" i="35"/>
  <c r="A107" i="35"/>
  <c r="A106" i="35"/>
  <c r="A105" i="35"/>
  <c r="A104" i="35"/>
  <c r="A103" i="35"/>
  <c r="A102" i="35"/>
  <c r="A101" i="35"/>
  <c r="A100" i="35"/>
  <c r="A99" i="35"/>
  <c r="A98" i="35"/>
  <c r="A97" i="35"/>
  <c r="A96" i="35"/>
  <c r="A95" i="35"/>
  <c r="A94" i="35"/>
  <c r="A93" i="35"/>
  <c r="A92" i="35"/>
  <c r="A91" i="35"/>
  <c r="A90" i="35"/>
  <c r="A89" i="35"/>
  <c r="A88" i="35"/>
  <c r="A87" i="35"/>
  <c r="A86" i="35"/>
  <c r="A85" i="35"/>
  <c r="A84" i="35"/>
  <c r="A83" i="35"/>
  <c r="A82" i="35"/>
  <c r="A81" i="35"/>
  <c r="A80" i="35"/>
  <c r="A79" i="35"/>
  <c r="A78" i="35"/>
  <c r="A77" i="35"/>
  <c r="A76" i="35"/>
  <c r="A75" i="35"/>
  <c r="A74" i="35"/>
  <c r="A73" i="35"/>
  <c r="A72" i="35"/>
  <c r="A71" i="35"/>
  <c r="A70" i="35"/>
  <c r="A69" i="35"/>
  <c r="A68" i="35"/>
  <c r="A67" i="35"/>
  <c r="A66" i="35"/>
  <c r="A65" i="35"/>
  <c r="A64" i="35"/>
  <c r="A63" i="35"/>
  <c r="A62" i="35"/>
  <c r="A61" i="35"/>
  <c r="A60" i="35"/>
  <c r="A59" i="35"/>
  <c r="A58" i="35"/>
  <c r="A57" i="35"/>
  <c r="A56" i="35"/>
  <c r="A55" i="35"/>
  <c r="A54" i="35"/>
  <c r="A53" i="35"/>
  <c r="A52" i="35"/>
  <c r="A51" i="35"/>
  <c r="A50" i="35"/>
  <c r="A49" i="35"/>
  <c r="A48" i="35"/>
  <c r="A47" i="35"/>
  <c r="A46" i="35"/>
  <c r="A45" i="35"/>
  <c r="A44" i="35"/>
  <c r="A43" i="35"/>
  <c r="A42" i="35"/>
  <c r="A41" i="35"/>
  <c r="A40" i="35"/>
  <c r="A39" i="35"/>
  <c r="A38" i="35"/>
  <c r="A37" i="35"/>
  <c r="A36" i="35"/>
  <c r="A35" i="35"/>
  <c r="A34" i="35"/>
  <c r="A33" i="35"/>
  <c r="A32" i="35"/>
  <c r="A31" i="35"/>
  <c r="A30" i="35"/>
  <c r="A29" i="35"/>
  <c r="A28" i="35"/>
  <c r="A27" i="35"/>
  <c r="A26" i="35"/>
  <c r="A25" i="35"/>
  <c r="A24" i="35"/>
  <c r="A23" i="35"/>
  <c r="A22" i="35"/>
  <c r="A21" i="35"/>
  <c r="A20" i="35"/>
  <c r="A19" i="35"/>
  <c r="A18" i="35"/>
  <c r="A17" i="35"/>
  <c r="A16" i="35"/>
  <c r="A15" i="35"/>
  <c r="A14" i="35"/>
  <c r="A13" i="35"/>
  <c r="A12" i="35"/>
  <c r="A11" i="35"/>
  <c r="A10" i="35"/>
  <c r="A9" i="35"/>
  <c r="A8" i="35"/>
  <c r="A7" i="35"/>
  <c r="A6" i="35"/>
  <c r="A5" i="35"/>
  <c r="CL3" i="35"/>
  <c r="CL2" i="35" s="1"/>
  <c r="CK3" i="35"/>
  <c r="CK2" i="35" s="1"/>
  <c r="CJ3" i="35"/>
  <c r="CJ2" i="35" s="1"/>
  <c r="CI3" i="35"/>
  <c r="CI2" i="35" s="1"/>
  <c r="CH3" i="35"/>
  <c r="CH2" i="35" s="1"/>
  <c r="CG3" i="35"/>
  <c r="CG2" i="35" s="1"/>
  <c r="CF3" i="35"/>
  <c r="CF2" i="35" s="1"/>
  <c r="CE3" i="35"/>
  <c r="CE2" i="35" s="1"/>
  <c r="CD3" i="35"/>
  <c r="CD2" i="35" s="1"/>
  <c r="CC3" i="35"/>
  <c r="CC2" i="35" s="1"/>
  <c r="CB3" i="35"/>
  <c r="CB2" i="35" s="1"/>
  <c r="CA3" i="35"/>
  <c r="CA2" i="35" s="1"/>
  <c r="BZ3" i="35"/>
  <c r="BZ2" i="35" s="1"/>
  <c r="BY3" i="35"/>
  <c r="BY2" i="35" s="1"/>
  <c r="BX3" i="35"/>
  <c r="BX2" i="35" s="1"/>
  <c r="BW3" i="35"/>
  <c r="BW2" i="35" s="1"/>
  <c r="BV3" i="35"/>
  <c r="BV2" i="35" s="1"/>
  <c r="BU3" i="35"/>
  <c r="BU2" i="35" s="1"/>
  <c r="BT3" i="35"/>
  <c r="BT2" i="35" s="1"/>
  <c r="BS3" i="35"/>
  <c r="BS2" i="35" s="1"/>
  <c r="BR3" i="35"/>
  <c r="BR2" i="35" s="1"/>
  <c r="BQ3" i="35"/>
  <c r="BQ2" i="35" s="1"/>
  <c r="BP3" i="35"/>
  <c r="BP2" i="35" s="1"/>
  <c r="BO3" i="35"/>
  <c r="BO2" i="35" s="1"/>
  <c r="BN3" i="35"/>
  <c r="BN2" i="35" s="1"/>
  <c r="BM3" i="35"/>
  <c r="BM2" i="35" s="1"/>
  <c r="BL3" i="35"/>
  <c r="BL2" i="35" s="1"/>
  <c r="BK3" i="35"/>
  <c r="BK2" i="35" s="1"/>
  <c r="BJ3" i="35"/>
  <c r="BJ2" i="35" s="1"/>
  <c r="BI3" i="35"/>
  <c r="BI2" i="35" s="1"/>
  <c r="BH3" i="35"/>
  <c r="BH2" i="35" s="1"/>
  <c r="BG3" i="35"/>
  <c r="BG2" i="35" s="1"/>
  <c r="BF3" i="35"/>
  <c r="BF2" i="35" s="1"/>
  <c r="BE3" i="35"/>
  <c r="BE2" i="35" s="1"/>
  <c r="BD3" i="35"/>
  <c r="BD2" i="35" s="1"/>
  <c r="BC3" i="35"/>
  <c r="BC2" i="35" s="1"/>
  <c r="BB3" i="35"/>
  <c r="BB2" i="35" s="1"/>
  <c r="BA3" i="35"/>
  <c r="BA2" i="35" s="1"/>
  <c r="AZ3" i="35"/>
  <c r="AZ2" i="35" s="1"/>
  <c r="AY3" i="35"/>
  <c r="AY2" i="35" s="1"/>
  <c r="AX3" i="35"/>
  <c r="AX2" i="35" s="1"/>
  <c r="AW3" i="35"/>
  <c r="AW2" i="35" s="1"/>
  <c r="AV3" i="35"/>
  <c r="AV2" i="35" s="1"/>
  <c r="AU3" i="35"/>
  <c r="AU2" i="35" s="1"/>
  <c r="AT3" i="35"/>
  <c r="AT2" i="35" s="1"/>
  <c r="AS3" i="35"/>
  <c r="AS2" i="35" s="1"/>
  <c r="AR3" i="35"/>
  <c r="AR2" i="35" s="1"/>
  <c r="AQ3" i="35"/>
  <c r="AQ2" i="35" s="1"/>
  <c r="AP3" i="35"/>
  <c r="AP2" i="35" s="1"/>
  <c r="AO3" i="35"/>
  <c r="AO2" i="35" s="1"/>
  <c r="AN3" i="35"/>
  <c r="AN2" i="35" s="1"/>
  <c r="AM3" i="35"/>
  <c r="AM2" i="35" s="1"/>
  <c r="AL3" i="35"/>
  <c r="AL2" i="35" s="1"/>
  <c r="AK3" i="35"/>
  <c r="AK2" i="35" s="1"/>
  <c r="AJ3" i="35"/>
  <c r="AJ2" i="35" s="1"/>
  <c r="AI3" i="35"/>
  <c r="AI2" i="35" s="1"/>
  <c r="AH3" i="35"/>
  <c r="AH2" i="35" s="1"/>
  <c r="AG3" i="35"/>
  <c r="AG2" i="35" s="1"/>
  <c r="AF3" i="35"/>
  <c r="AF2" i="35" s="1"/>
  <c r="AE3" i="35"/>
  <c r="AE2" i="35" s="1"/>
  <c r="AD3" i="35"/>
  <c r="AD2" i="35" s="1"/>
  <c r="AC3" i="35"/>
  <c r="AC2" i="35" s="1"/>
  <c r="AB3" i="35"/>
  <c r="AB2" i="35" s="1"/>
  <c r="AA3" i="35"/>
  <c r="AA2" i="35" s="1"/>
  <c r="Z3" i="35"/>
  <c r="Z2" i="35" s="1"/>
  <c r="Y3" i="35"/>
  <c r="Y2" i="35" s="1"/>
  <c r="X3" i="35"/>
  <c r="X2" i="35" s="1"/>
  <c r="W3" i="35"/>
  <c r="W2" i="35" s="1"/>
  <c r="V3" i="35"/>
  <c r="V2" i="35" s="1"/>
  <c r="U3" i="35"/>
  <c r="U2" i="35" s="1"/>
  <c r="T3" i="35"/>
  <c r="T2" i="35" s="1"/>
  <c r="S3" i="35"/>
  <c r="S2" i="35" s="1"/>
  <c r="R3" i="35"/>
  <c r="R2" i="35" s="1"/>
  <c r="Q3" i="35"/>
  <c r="Q2" i="35" s="1"/>
  <c r="P3" i="35"/>
  <c r="P2" i="35" s="1"/>
  <c r="O3" i="35"/>
  <c r="O2" i="35" s="1"/>
  <c r="N3" i="35"/>
  <c r="N2" i="35" s="1"/>
  <c r="M3" i="35"/>
  <c r="M2" i="35" s="1"/>
  <c r="L3" i="35"/>
  <c r="L2" i="35" s="1"/>
  <c r="K3" i="35"/>
  <c r="K2" i="35" s="1"/>
  <c r="J3" i="35"/>
  <c r="J2" i="35" s="1"/>
  <c r="I3" i="35"/>
  <c r="I2" i="35" s="1"/>
  <c r="H3" i="35"/>
  <c r="H2" i="35" s="1"/>
  <c r="G3" i="35"/>
  <c r="G2" i="35" s="1"/>
  <c r="F3" i="35"/>
  <c r="F2" i="35" s="1"/>
  <c r="A29" i="19" l="1"/>
  <c r="A12" i="19"/>
  <c r="A5" i="40"/>
  <c r="A9" i="40"/>
  <c r="C11" i="40"/>
  <c r="C9" i="40"/>
  <c r="A6" i="40"/>
  <c r="A10" i="40"/>
  <c r="D10" i="40" s="1"/>
  <c r="C6" i="40"/>
  <c r="A3" i="40"/>
  <c r="A7" i="40"/>
  <c r="A11" i="40"/>
  <c r="C13" i="40"/>
  <c r="C10" i="40"/>
  <c r="C8" i="40"/>
  <c r="A4" i="40"/>
  <c r="A8" i="40"/>
  <c r="A2" i="40"/>
  <c r="C7" i="40"/>
  <c r="C5" i="40"/>
  <c r="C3" i="40"/>
  <c r="C2" i="40"/>
  <c r="C4" i="40"/>
  <c r="D11" i="40" l="1"/>
  <c r="D2" i="29"/>
  <c r="M9" i="40" l="1"/>
  <c r="O9" i="40" s="1"/>
  <c r="M4" i="40"/>
  <c r="O4" i="40" s="1"/>
  <c r="M1" i="40"/>
  <c r="M8" i="40"/>
  <c r="O8" i="40" s="1"/>
  <c r="M6" i="40"/>
  <c r="O6" i="40" s="1"/>
  <c r="B13" i="40"/>
  <c r="S13" i="40" s="1"/>
  <c r="N1" i="40"/>
  <c r="C2" i="19"/>
  <c r="A27" i="19"/>
  <c r="C21" i="40" l="1"/>
  <c r="K13" i="40"/>
  <c r="D21" i="40" s="1"/>
  <c r="G21" i="40" s="1"/>
  <c r="I13" i="40"/>
  <c r="J13" i="40"/>
  <c r="A13" i="40"/>
  <c r="F21" i="40" l="1"/>
  <c r="C23" i="40"/>
  <c r="D23" i="40" s="1"/>
  <c r="C27" i="40"/>
  <c r="D27" i="40" s="1"/>
  <c r="C28" i="40"/>
  <c r="D28" i="40" s="1"/>
  <c r="C25" i="40"/>
  <c r="D25" i="40" s="1"/>
  <c r="C29" i="40"/>
  <c r="D29" i="40" s="1"/>
  <c r="C26" i="40"/>
  <c r="D26" i="40" s="1"/>
  <c r="C22" i="40"/>
  <c r="D22" i="40" s="1"/>
  <c r="C24" i="40"/>
  <c r="D24" i="40" s="1"/>
  <c r="E20" i="19"/>
  <c r="M7" i="40" l="1"/>
  <c r="O7" i="40" s="1"/>
  <c r="E1" i="40"/>
  <c r="F2" i="34"/>
  <c r="A15" i="40"/>
  <c r="B15" i="40" s="1"/>
  <c r="D1" i="40"/>
  <c r="E11" i="40" s="1"/>
  <c r="E13" i="40" l="1"/>
  <c r="E6" i="40"/>
  <c r="E10" i="40"/>
  <c r="E3" i="40"/>
  <c r="E7" i="40"/>
  <c r="E9" i="40"/>
  <c r="E4" i="40"/>
  <c r="E8" i="40"/>
  <c r="E2" i="40"/>
  <c r="E5" i="40"/>
  <c r="B20" i="19"/>
  <c r="D8" i="40"/>
  <c r="D7" i="40"/>
  <c r="D9" i="40"/>
  <c r="D4" i="40"/>
  <c r="D6" i="40"/>
  <c r="D13" i="40"/>
  <c r="D2" i="40"/>
  <c r="D3" i="40"/>
  <c r="D5" i="40"/>
  <c r="G4" i="40" l="1"/>
  <c r="H11" i="40"/>
  <c r="A16" i="19" s="1"/>
  <c r="G3" i="40"/>
  <c r="M3" i="40" s="1"/>
  <c r="O3" i="40" s="1"/>
  <c r="F10" i="40"/>
  <c r="L10" i="40" s="1"/>
  <c r="F5" i="40"/>
  <c r="L5" i="40" s="1"/>
  <c r="H7" i="40"/>
  <c r="N7" i="40" s="1"/>
  <c r="F3" i="40"/>
  <c r="L3" i="40" s="1"/>
  <c r="F4" i="40"/>
  <c r="L4" i="40" s="1"/>
  <c r="E23" i="40" s="1"/>
  <c r="F2" i="40"/>
  <c r="L2" i="40" s="1"/>
  <c r="G11" i="40"/>
  <c r="A15" i="19" s="1"/>
  <c r="F6" i="40"/>
  <c r="L6" i="40" s="1"/>
  <c r="E25" i="40" s="1"/>
  <c r="G7" i="40"/>
  <c r="H4" i="40"/>
  <c r="N4" i="40" s="1"/>
  <c r="H5" i="40"/>
  <c r="N5" i="40" s="1"/>
  <c r="H10" i="40"/>
  <c r="N10" i="40" s="1"/>
  <c r="G10" i="40"/>
  <c r="M10" i="40" s="1"/>
  <c r="O10" i="40" s="1"/>
  <c r="H9" i="40"/>
  <c r="N9" i="40" s="1"/>
  <c r="G9" i="40"/>
  <c r="G8" i="40"/>
  <c r="H8" i="40"/>
  <c r="N8" i="40" s="1"/>
  <c r="G5" i="40"/>
  <c r="M5" i="40" s="1"/>
  <c r="O5" i="40" s="1"/>
  <c r="H2" i="40"/>
  <c r="N2" i="40" s="1"/>
  <c r="G2" i="40"/>
  <c r="H6" i="40"/>
  <c r="N6" i="40" s="1"/>
  <c r="G6" i="40"/>
  <c r="H3" i="40"/>
  <c r="N3" i="40" s="1"/>
  <c r="M13" i="40"/>
  <c r="A30" i="19"/>
  <c r="N13" i="40"/>
  <c r="F11" i="40"/>
  <c r="F7" i="40"/>
  <c r="L7" i="40" s="1"/>
  <c r="E26" i="40" s="1"/>
  <c r="N11" i="40"/>
  <c r="A13" i="19"/>
  <c r="M11" i="40"/>
  <c r="O11" i="40" s="1"/>
  <c r="F8" i="40"/>
  <c r="L8" i="40" s="1"/>
  <c r="F9" i="40"/>
  <c r="L9" i="40" s="1"/>
  <c r="E28" i="40" s="1"/>
  <c r="E24" i="40" l="1"/>
  <c r="E29" i="40"/>
  <c r="E27" i="40"/>
  <c r="E22" i="40"/>
  <c r="L13" i="40"/>
  <c r="E21" i="40" s="1"/>
  <c r="H21" i="40" s="1"/>
  <c r="G13" i="40"/>
  <c r="A32" i="19" s="1"/>
  <c r="P2" i="40"/>
  <c r="P4" i="40" s="1"/>
  <c r="M2" i="40"/>
  <c r="O2" i="40" s="1"/>
  <c r="Q2" i="40"/>
  <c r="Q4" i="40" s="1"/>
  <c r="H13" i="40"/>
  <c r="A33" i="19" s="1"/>
  <c r="G25" i="40" l="1"/>
  <c r="G24" i="40"/>
  <c r="G30" i="40"/>
  <c r="H27" i="40"/>
  <c r="H22" i="40"/>
  <c r="H30" i="40"/>
  <c r="G29" i="40"/>
  <c r="H26" i="40"/>
  <c r="G28" i="40"/>
  <c r="G27" i="40"/>
  <c r="G22" i="40"/>
  <c r="H24" i="40"/>
  <c r="H29" i="40"/>
  <c r="G23" i="40"/>
  <c r="G26" i="40"/>
  <c r="H28" i="40"/>
  <c r="H23" i="40"/>
  <c r="H25" i="40"/>
</calcChain>
</file>

<file path=xl/sharedStrings.xml><?xml version="1.0" encoding="utf-8"?>
<sst xmlns="http://schemas.openxmlformats.org/spreadsheetml/2006/main" count="1446" uniqueCount="268">
  <si>
    <t>Auswahl</t>
  </si>
  <si>
    <t>Burgenland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</si>
  <si>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</si>
  <si>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</si>
  <si>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</si>
  <si>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</si>
  <si>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</si>
  <si>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</si>
  <si>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</si>
  <si>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Wien</t>
  </si>
  <si>
    <t>Österreich</t>
  </si>
  <si>
    <t>Anteil</t>
  </si>
  <si>
    <t>Veraend_Proz</t>
  </si>
  <si>
    <t>Veraend_abs</t>
  </si>
  <si>
    <t>B</t>
  </si>
  <si>
    <t>K</t>
  </si>
  <si>
    <t>NÖ</t>
  </si>
  <si>
    <t>OÖ</t>
  </si>
  <si>
    <t>S</t>
  </si>
  <si>
    <t>ST</t>
  </si>
  <si>
    <t>T</t>
  </si>
  <si>
    <t>V</t>
  </si>
  <si>
    <t>W</t>
  </si>
  <si>
    <t>Anteil absteigend sortiert für Kreisdiagramm - mittels Formel</t>
  </si>
  <si>
    <t>Auswahl_Bundesland</t>
  </si>
  <si>
    <t>X</t>
  </si>
  <si>
    <t>Y</t>
  </si>
  <si>
    <t>Österreich:</t>
  </si>
  <si>
    <t>Spaltenindex</t>
  </si>
  <si>
    <t>BLD_Indikator_Geschlecht</t>
  </si>
  <si>
    <t>Zeilenindex</t>
  </si>
  <si>
    <t>BLD_Langbezeichnung</t>
  </si>
  <si>
    <t>Indikator</t>
  </si>
  <si>
    <t>Geschlecht</t>
  </si>
  <si>
    <t>01_01_2008</t>
  </si>
  <si>
    <t>01_02_2008</t>
  </si>
  <si>
    <t>01_03_2008</t>
  </si>
  <si>
    <t>01_04_2008</t>
  </si>
  <si>
    <t>01_05_2008</t>
  </si>
  <si>
    <t>01_06_2008</t>
  </si>
  <si>
    <t>01_07_2008</t>
  </si>
  <si>
    <t>01_08_2008</t>
  </si>
  <si>
    <t>01_09_2008</t>
  </si>
  <si>
    <t>01_10_2008</t>
  </si>
  <si>
    <t>01_11_2008</t>
  </si>
  <si>
    <t>01_12_2008</t>
  </si>
  <si>
    <t>01_01_2009</t>
  </si>
  <si>
    <t>01_02_2009</t>
  </si>
  <si>
    <t>01_03_2009</t>
  </si>
  <si>
    <t>01_04_2009</t>
  </si>
  <si>
    <t>01_05_2009</t>
  </si>
  <si>
    <t>01_06_2009</t>
  </si>
  <si>
    <t>01_07_2009</t>
  </si>
  <si>
    <t>01_08_2009</t>
  </si>
  <si>
    <t>01_09_2009</t>
  </si>
  <si>
    <t>01_10_2009</t>
  </si>
  <si>
    <t>01_11_2009</t>
  </si>
  <si>
    <t>01_12_2009</t>
  </si>
  <si>
    <t>01_01_2010</t>
  </si>
  <si>
    <t>01_02_2010</t>
  </si>
  <si>
    <t>01_03_2010</t>
  </si>
  <si>
    <t>01_04_2010</t>
  </si>
  <si>
    <t>01_05_2010</t>
  </si>
  <si>
    <t>01_06_2010</t>
  </si>
  <si>
    <t>01_07_2010</t>
  </si>
  <si>
    <t>01_08_2010</t>
  </si>
  <si>
    <t>01_09_2010</t>
  </si>
  <si>
    <t>01_10_2010</t>
  </si>
  <si>
    <t>01_11_2010</t>
  </si>
  <si>
    <t>01_12_2010</t>
  </si>
  <si>
    <t>01_01_2011</t>
  </si>
  <si>
    <t>01_02_2011</t>
  </si>
  <si>
    <t>01_03_2011</t>
  </si>
  <si>
    <t>01_04_2011</t>
  </si>
  <si>
    <t>01_05_2011</t>
  </si>
  <si>
    <t>01_06_2011</t>
  </si>
  <si>
    <t>01_07_2011</t>
  </si>
  <si>
    <t>01_08_2011</t>
  </si>
  <si>
    <t>01_09_2011</t>
  </si>
  <si>
    <t>01_10_2011</t>
  </si>
  <si>
    <t>01_11_2011</t>
  </si>
  <si>
    <t>01_12_2011</t>
  </si>
  <si>
    <t>01_01_2012</t>
  </si>
  <si>
    <t>01_02_2012</t>
  </si>
  <si>
    <t>01_03_2012</t>
  </si>
  <si>
    <t>01_04_2012</t>
  </si>
  <si>
    <t>01_05_2012</t>
  </si>
  <si>
    <t>01_07_2012</t>
  </si>
  <si>
    <t>01_08_2012</t>
  </si>
  <si>
    <t>01_09_2012</t>
  </si>
  <si>
    <t>01_10_2012</t>
  </si>
  <si>
    <t>01_11_2012</t>
  </si>
  <si>
    <t>01_12_2012</t>
  </si>
  <si>
    <t>01_01_2013</t>
  </si>
  <si>
    <t>01_02_2013</t>
  </si>
  <si>
    <t>01_03_2013</t>
  </si>
  <si>
    <t>01_04_2013</t>
  </si>
  <si>
    <t>01_05_2013</t>
  </si>
  <si>
    <t>01_06_2013</t>
  </si>
  <si>
    <t>01_07_2013</t>
  </si>
  <si>
    <t>01_08_2013</t>
  </si>
  <si>
    <t>01_09_2013</t>
  </si>
  <si>
    <t>01_10_2013</t>
  </si>
  <si>
    <t>01_11_2013</t>
  </si>
  <si>
    <t>01_12_2013</t>
  </si>
  <si>
    <t>01_01_2014</t>
  </si>
  <si>
    <t>01_02_2014</t>
  </si>
  <si>
    <t>01_03_2014</t>
  </si>
  <si>
    <t>01_04_2014</t>
  </si>
  <si>
    <t>01_05_2014</t>
  </si>
  <si>
    <t>01_06_2014</t>
  </si>
  <si>
    <t>01_07_2014</t>
  </si>
  <si>
    <t>01_08_2014</t>
  </si>
  <si>
    <t>01_09_2014</t>
  </si>
  <si>
    <t>01_10_2014</t>
  </si>
  <si>
    <t>01_11_2014</t>
  </si>
  <si>
    <t>01_12_2014</t>
  </si>
  <si>
    <t>01_01_2015</t>
  </si>
  <si>
    <t>Arbeitskräftepotential</t>
  </si>
  <si>
    <t>Frauen</t>
  </si>
  <si>
    <t>Unselbständig Beschäftigte</t>
  </si>
  <si>
    <t>darunter UB AusländerInnen</t>
  </si>
  <si>
    <t>Geringfügig Beschäftigte</t>
  </si>
  <si>
    <t>Arbeitslosenquote in %</t>
  </si>
  <si>
    <t>Arbeitslose</t>
  </si>
  <si>
    <t>darunter bis 24 Jahre</t>
  </si>
  <si>
    <t>50 Jahre und älter</t>
  </si>
  <si>
    <t>Ausländer</t>
  </si>
  <si>
    <t>offene Stellen</t>
  </si>
  <si>
    <t>Stellenandrangziffer</t>
  </si>
  <si>
    <t>Lehrstellensuchende</t>
  </si>
  <si>
    <t>offene Lehrstellen</t>
  </si>
  <si>
    <t>Gesamt</t>
  </si>
  <si>
    <t>Quelle: AMS (Regionale Arbeitsmarktdaten)</t>
  </si>
  <si>
    <t>01_06_2012</t>
  </si>
  <si>
    <t>Max_Veraend_abs</t>
  </si>
  <si>
    <t>Max_Veraend_Proz</t>
  </si>
  <si>
    <t>Min_Veraend_abs</t>
  </si>
  <si>
    <t>Min_Veraend_Proz</t>
  </si>
  <si>
    <t>31_12_2008</t>
  </si>
  <si>
    <t>31_12_2009</t>
  </si>
  <si>
    <t>31_12_2010</t>
  </si>
  <si>
    <t>31_12_2011</t>
  </si>
  <si>
    <t>31_12_2012</t>
  </si>
  <si>
    <t>31_12_2013</t>
  </si>
  <si>
    <t>31_12_2014</t>
  </si>
  <si>
    <t>01_02_2015</t>
  </si>
  <si>
    <t>01_03_2015</t>
  </si>
  <si>
    <t>01_04_2015</t>
  </si>
  <si>
    <t>01_05_2015</t>
  </si>
  <si>
    <t>01_06_2015</t>
  </si>
  <si>
    <t>01_07_2015</t>
  </si>
  <si>
    <t>01_08_2015</t>
  </si>
  <si>
    <t>01_09_2015</t>
  </si>
  <si>
    <t>01_10_2015</t>
  </si>
  <si>
    <t>01_11_2015</t>
  </si>
  <si>
    <t>01_12_2015</t>
  </si>
  <si>
    <t>31_12_2015</t>
  </si>
  <si>
    <t>01_01_2016</t>
  </si>
  <si>
    <t>01_02_2016</t>
  </si>
  <si>
    <t>01_03_2016</t>
  </si>
  <si>
    <t>01_04_2016</t>
  </si>
  <si>
    <t>01_05_2016</t>
  </si>
  <si>
    <t>01_06_2016</t>
  </si>
  <si>
    <t>01_07_2016</t>
  </si>
  <si>
    <t>01_08_2016</t>
  </si>
  <si>
    <t>01_09_2016</t>
  </si>
  <si>
    <t>01_10_2016</t>
  </si>
  <si>
    <t>01_11_2016</t>
  </si>
  <si>
    <t>01_12_2016</t>
  </si>
  <si>
    <t>31_12_2016</t>
  </si>
  <si>
    <t>01_01_2017</t>
  </si>
  <si>
    <t>01_02_2017</t>
  </si>
  <si>
    <t>01_03_2017</t>
  </si>
  <si>
    <t>01_04_2017</t>
  </si>
  <si>
    <t>01_05_2017</t>
  </si>
  <si>
    <t>01_06_2017</t>
  </si>
  <si>
    <t>01_07_2017</t>
  </si>
  <si>
    <t>01_08_2017</t>
  </si>
  <si>
    <t>01_09_2017</t>
  </si>
  <si>
    <t>01_10_2017</t>
  </si>
  <si>
    <t>Arbeitslose in</t>
  </si>
  <si>
    <t>01_11_2017</t>
  </si>
  <si>
    <t>01_12_2017</t>
  </si>
  <si>
    <t>31_12_2017</t>
  </si>
  <si>
    <t>01_01_2018</t>
  </si>
  <si>
    <t>01_02_2018</t>
  </si>
  <si>
    <t>01_03_2018</t>
  </si>
  <si>
    <t>01_04_2018</t>
  </si>
  <si>
    <t>01_05_2018</t>
  </si>
  <si>
    <t>01_06_2018</t>
  </si>
  <si>
    <t>01_07_2018</t>
  </si>
  <si>
    <t>01_08_2018</t>
  </si>
  <si>
    <t>01_09_2018</t>
  </si>
  <si>
    <t>01_10_2018</t>
  </si>
  <si>
    <t>01_11_2018</t>
  </si>
  <si>
    <t>01_12_2018</t>
  </si>
  <si>
    <t>31_12_2018</t>
  </si>
  <si>
    <t>01_01_2019</t>
  </si>
  <si>
    <t>01_02_2019</t>
  </si>
  <si>
    <t>01_03_2019</t>
  </si>
  <si>
    <t>01_04_2019</t>
  </si>
  <si>
    <t>01_05_2019</t>
  </si>
  <si>
    <t>01_06_2019</t>
  </si>
  <si>
    <t>01_07_2019</t>
  </si>
  <si>
    <t>01_08_2019</t>
  </si>
  <si>
    <t>01_09_2019</t>
  </si>
  <si>
    <t>01_10_2019</t>
  </si>
  <si>
    <t>01_11_2019</t>
  </si>
  <si>
    <t>01_12_2019</t>
  </si>
  <si>
    <t>31_12_2019</t>
  </si>
  <si>
    <t>01_01_2020</t>
  </si>
  <si>
    <t>01_02_2020</t>
  </si>
  <si>
    <t>01_03_2020</t>
  </si>
  <si>
    <t>01_04_2020</t>
  </si>
  <si>
    <t>01_05_2020</t>
  </si>
  <si>
    <t>01_06_2020</t>
  </si>
  <si>
    <t>01_07_2020</t>
  </si>
  <si>
    <t>01_08_2020</t>
  </si>
  <si>
    <t>01_09_2020</t>
  </si>
  <si>
    <t>01_10_2020</t>
  </si>
  <si>
    <t>01_11_2020</t>
  </si>
  <si>
    <t>01_12_2020</t>
  </si>
  <si>
    <t>31_12_2020</t>
  </si>
  <si>
    <t>01_01_2021</t>
  </si>
  <si>
    <t>01_02_2021</t>
  </si>
  <si>
    <t>01_03_2021</t>
  </si>
  <si>
    <t>01_04_2021</t>
  </si>
  <si>
    <t>01_05_2021</t>
  </si>
  <si>
    <t>01_06_2021</t>
  </si>
  <si>
    <t>01_07_2021</t>
  </si>
  <si>
    <t>01_08_2021</t>
  </si>
  <si>
    <t>01_09_2021</t>
  </si>
  <si>
    <t>01_10_2021</t>
  </si>
  <si>
    <t>01_11_2021</t>
  </si>
  <si>
    <t>01_12_2021</t>
  </si>
  <si>
    <t>31_12_2021</t>
  </si>
  <si>
    <t>01_01_2022</t>
  </si>
  <si>
    <t>01_02_2022</t>
  </si>
  <si>
    <t>01_03_2022</t>
  </si>
  <si>
    <t>01_04_2022</t>
  </si>
  <si>
    <t>01_05_2022</t>
  </si>
  <si>
    <t>01_06_2022</t>
  </si>
  <si>
    <t>01_07_2022</t>
  </si>
  <si>
    <t>01_08_2022</t>
  </si>
  <si>
    <t>01_09_2022</t>
  </si>
  <si>
    <t>01_10_2022</t>
  </si>
  <si>
    <t>01_11_2022</t>
  </si>
  <si>
    <t>01_12_2022</t>
  </si>
  <si>
    <t>31_12_2022</t>
  </si>
  <si>
    <t>01_01_2023</t>
  </si>
  <si>
    <t>01_02_2023</t>
  </si>
  <si>
    <t>01_03_2023</t>
  </si>
  <si>
    <t>01_04_2023</t>
  </si>
  <si>
    <t>01_05_2023</t>
  </si>
  <si>
    <t>01_06_2023</t>
  </si>
  <si>
    <t>01_07_2023</t>
  </si>
  <si>
    <t>01_08_2023</t>
  </si>
  <si>
    <t>01_09_2023</t>
  </si>
  <si>
    <t>01_10_2023</t>
  </si>
  <si>
    <t>01_11_2023</t>
  </si>
  <si>
    <t>01_12_2023</t>
  </si>
  <si>
    <t>31_12_2023</t>
  </si>
  <si>
    <t>01_01_2024</t>
  </si>
  <si>
    <t>01_02_2024</t>
  </si>
  <si>
    <t>Männer und altern. Geschl.</t>
  </si>
  <si>
    <t>01_03_2024</t>
  </si>
  <si>
    <t>01_04_2024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</si>
</sst>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0.0"/>
    <numFmt numFmtId="165" formatCode="_-* #,##0.00\ &quot;€&quot;_-;\-* #,##0.00\ &quot;€&quot;_-;_-* &quot;-&quot;??\ &quot;€&quot;_-;_-@_-"/>
    <numFmt numFmtId="166" formatCode="_-* #,##0_-;\-* #,##0_-;_-* &quot;-&quot;??_-;_-@_-"/>
    <numFmt numFmtId="167" formatCode="0.0%"/>
    <numFmt numFmtId="168" formatCode="#,###"/>
    <numFmt numFmtId="169" formatCode="???.0"/>
    <numFmt numFmtId="170" formatCode="_-\ ?,##0_-;\-\ ?,##0_-;_-\ &quot;-&quot;??_-;_-@_-"/>
    <numFmt numFmtId="171" formatCode="#,##0.0"/>
    <numFmt numFmtId="172" formatCode="mmm/\ yy"/>
    <numFmt numFmtId="173" formatCode="mmmm\ yyyy"/>
    <numFmt numFmtId="174" formatCode="yyyy"/>
    <numFmt numFmtId="175" formatCode="dd/mm/yyyy;@"/>
    <numFmt numFmtId="176" formatCode="_(* #,##0_);_(* \(#,##0\);_(* &quot;-&quot;_);_(@_)"/>
    <numFmt numFmtId="177" formatCode="_(* #,##0.00_);_(* \(#,##0.00\);_(* &quot;-&quot;??_);_(@_)"/>
    <numFmt numFmtId="178" formatCode="_(&quot;$&quot;* #,##0.00_);_(&quot;$&quot;* \(#,##0.00\);_(&quot;$&quot;* &quot;-&quot;??_);_(@_)"/>
    <numFmt numFmtId="179" formatCode="_(&quot;$&quot;* #,##0_);_(&quot;$&quot;* \(#,##0\);_(&quot;$&quot;* &quot;-&quot;_);_(@_)"/>
  </numFmts>
  <fonts count="27" x14ac:knownFonts="1">
    <font>
      <sz val="10"/>
      <name val="Arial"/>
      <family val="2"/>
    </font>
    <font>
      <sz val="10"/>
      <color theme="1"/>
      <name val="Trebuchet MS"/>
      <family val="2"/>
    </font>
    <font>
      <sz val="11"/>
      <color theme="1"/>
      <name val="Trebuchet MS"/>
      <family val="2"/>
    </font>
    <font>
      <sz val="11"/>
      <color theme="1"/>
      <name val="Trebuchet MS"/>
      <family val="2"/>
    </font>
    <font>
      <sz val="11"/>
      <color theme="1"/>
      <name val="Trebuchet MS"/>
      <family val="2"/>
    </font>
    <font>
      <sz val="10"/>
      <name val="Arial"/>
      <family val="2"/>
    </font>
    <font>
      <sz val="10"/>
      <name val="Trebuchet MS"/>
      <family val="2"/>
    </font>
    <font>
      <b/>
      <sz val="10"/>
      <name val="Trebuchet MS"/>
      <family val="2"/>
    </font>
    <font>
      <b/>
      <sz val="12"/>
      <name val="Trebuchet MS"/>
      <family val="2"/>
    </font>
    <font>
      <b/>
      <sz val="11"/>
      <name val="Trebuchet MS"/>
      <family val="2"/>
    </font>
    <font>
      <b/>
      <sz val="10"/>
      <color rgb="FF375F91"/>
      <name val="Trebuchet MS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Trebuchet MS"/>
      <family val="2"/>
    </font>
    <font>
      <b/>
      <sz val="11"/>
      <color rgb="FF5A5A5A"/>
      <name val="Trebuchet MS"/>
      <family val="2"/>
    </font>
    <font>
      <b/>
      <sz val="10"/>
      <color rgb="FF5A5A5A"/>
      <name val="Trebuchet MS"/>
      <family val="2"/>
    </font>
    <font>
      <sz val="10"/>
      <color rgb="FF5A5A5A"/>
      <name val="Trebuchet MS"/>
      <family val="2"/>
    </font>
    <font>
      <sz val="11"/>
      <color rgb="FF5A5A5A"/>
      <name val="Trebuchet MS"/>
      <family val="2"/>
    </font>
    <font>
      <sz val="8"/>
      <color rgb="FF000000"/>
      <name val="Tahoma"/>
      <family val="2"/>
    </font>
    <font>
      <b/>
      <sz val="14"/>
      <color rgb="FFE20613"/>
      <name val="Trebuchet MS"/>
      <family val="2"/>
    </font>
    <font>
      <b/>
      <sz val="12"/>
      <color rgb="FFE20613"/>
      <name val="Trebuchet MS"/>
      <family val="2"/>
    </font>
    <font>
      <b/>
      <sz val="11"/>
      <color rgb="FFE20613"/>
      <name val="Trebuchet MS"/>
      <family val="2"/>
    </font>
    <font>
      <b/>
      <sz val="11"/>
      <color rgb="FF666666"/>
      <name val="Trebuchet MS"/>
      <family val="2"/>
    </font>
    <font>
      <b/>
      <sz val="14"/>
      <color rgb="FF666666"/>
      <name val="Trebuchet MS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rgb="FF666666"/>
      <name val="Trebuchet MS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E6E6E6"/>
        <bgColor indexed="64"/>
      </patternFill>
    </fill>
    <fill>
      <patternFill patternType="solid">
        <fgColor indexed="22"/>
        <bgColor indexed="0"/>
      </patternFill>
    </fill>
  </fills>
  <borders count="6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rgb="FFE20613"/>
      </bottom>
      <diagonal/>
    </border>
    <border>
      <left/>
      <right/>
      <top style="thin">
        <color rgb="FFE20613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">
    <xf numFmtId="0" fontId="0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24" fillId="0" borderId="0"/>
  </cellStyleXfs>
  <cellXfs count="85">
    <xf numFmtId="0" fontId="0" fillId="0" borderId="0" xfId="0"/>
    <xf numFmtId="0" fontId="6" fillId="0" borderId="0" xfId="0" applyFont="1"/>
    <xf numFmtId="0" fontId="0" fillId="0" borderId="0" xfId="0" applyAlignment="1">
      <alignment horizontal="left"/>
    </xf>
    <xf numFmtId="168" fontId="0" fillId="0" borderId="0" xfId="0" applyNumberFormat="1"/>
    <xf numFmtId="0" fontId="11" fillId="2" borderId="1" xfId="0" applyFont="1" applyFill="1" applyBorder="1" applyAlignment="1">
      <alignment horizontal="left"/>
    </xf>
    <xf numFmtId="164" fontId="0" fillId="0" borderId="0" xfId="3" applyNumberFormat="1" applyFont="1"/>
    <xf numFmtId="0" fontId="12" fillId="0" borderId="0" xfId="0" applyFont="1" applyAlignment="1">
      <alignment horizontal="left"/>
    </xf>
    <xf numFmtId="168" fontId="6" fillId="0" borderId="0" xfId="0" applyNumberFormat="1" applyFont="1"/>
    <xf numFmtId="164" fontId="13" fillId="0" borderId="0" xfId="4" applyNumberFormat="1" applyFont="1"/>
    <xf numFmtId="0" fontId="13" fillId="0" borderId="0" xfId="4" applyFont="1"/>
    <xf numFmtId="0" fontId="5" fillId="0" borderId="0" xfId="0" applyFont="1"/>
    <xf numFmtId="164" fontId="5" fillId="0" borderId="0" xfId="0" applyNumberFormat="1" applyFont="1"/>
    <xf numFmtId="0" fontId="3" fillId="0" borderId="0" xfId="5"/>
    <xf numFmtId="168" fontId="0" fillId="0" borderId="0" xfId="0" applyNumberFormat="1" applyFont="1"/>
    <xf numFmtId="171" fontId="0" fillId="0" borderId="0" xfId="0" applyNumberFormat="1"/>
    <xf numFmtId="0" fontId="2" fillId="0" borderId="0" xfId="6"/>
    <xf numFmtId="172" fontId="6" fillId="0" borderId="0" xfId="0" applyNumberFormat="1" applyFont="1"/>
    <xf numFmtId="14" fontId="6" fillId="0" borderId="0" xfId="0" applyNumberFormat="1" applyFont="1"/>
    <xf numFmtId="172" fontId="0" fillId="0" borderId="0" xfId="0" applyNumberFormat="1"/>
    <xf numFmtId="173" fontId="0" fillId="0" borderId="0" xfId="0" applyNumberFormat="1"/>
    <xf numFmtId="168" fontId="3" fillId="0" borderId="0" xfId="5" applyNumberFormat="1"/>
    <xf numFmtId="0" fontId="3" fillId="0" borderId="0" xfId="5" applyAlignment="1"/>
    <xf numFmtId="172" fontId="3" fillId="0" borderId="0" xfId="5" applyNumberFormat="1"/>
    <xf numFmtId="174" fontId="2" fillId="0" borderId="0" xfId="6" applyNumberFormat="1"/>
    <xf numFmtId="175" fontId="2" fillId="0" borderId="0" xfId="6" applyNumberFormat="1"/>
    <xf numFmtId="14" fontId="2" fillId="0" borderId="0" xfId="6" applyNumberFormat="1"/>
    <xf numFmtId="0" fontId="2" fillId="0" borderId="0" xfId="6" applyNumberFormat="1"/>
    <xf numFmtId="0" fontId="6" fillId="3" borderId="0" xfId="0" applyFont="1" applyFill="1" applyBorder="1" applyProtection="1">
      <protection hidden="1"/>
    </xf>
    <xf numFmtId="0" fontId="6" fillId="0" borderId="0" xfId="0" applyFont="1" applyBorder="1" applyProtection="1">
      <protection hidden="1"/>
    </xf>
    <xf numFmtId="0" fontId="6" fillId="0" borderId="0" xfId="0" applyFont="1" applyProtection="1">
      <protection hidden="1"/>
    </xf>
    <xf numFmtId="0" fontId="23" fillId="3" borderId="0" xfId="0" applyFont="1" applyFill="1" applyBorder="1" applyProtection="1">
      <protection hidden="1"/>
    </xf>
    <xf numFmtId="0" fontId="6" fillId="3" borderId="0" xfId="0" applyFont="1" applyFill="1" applyProtection="1">
      <protection hidden="1"/>
    </xf>
    <xf numFmtId="0" fontId="19" fillId="3" borderId="0" xfId="0" applyFont="1" applyFill="1" applyBorder="1" applyAlignment="1" applyProtection="1">
      <alignment horizontal="left"/>
      <protection hidden="1"/>
    </xf>
    <xf numFmtId="0" fontId="8" fillId="3" borderId="0" xfId="0" applyFont="1" applyFill="1" applyBorder="1" applyAlignment="1" applyProtection="1">
      <protection hidden="1"/>
    </xf>
    <xf numFmtId="0" fontId="15" fillId="3" borderId="2" xfId="0" applyFont="1" applyFill="1" applyBorder="1" applyProtection="1">
      <protection hidden="1"/>
    </xf>
    <xf numFmtId="0" fontId="16" fillId="3" borderId="2" xfId="0" applyFont="1" applyFill="1" applyBorder="1" applyProtection="1">
      <protection hidden="1"/>
    </xf>
    <xf numFmtId="0" fontId="6" fillId="3" borderId="2" xfId="0" applyFont="1" applyFill="1" applyBorder="1" applyProtection="1">
      <protection hidden="1"/>
    </xf>
    <xf numFmtId="0" fontId="15" fillId="3" borderId="2" xfId="0" applyFont="1" applyFill="1" applyBorder="1" applyAlignment="1" applyProtection="1">
      <protection hidden="1"/>
    </xf>
    <xf numFmtId="0" fontId="7" fillId="3" borderId="2" xfId="0" applyFont="1" applyFill="1" applyBorder="1" applyAlignment="1" applyProtection="1">
      <protection hidden="1"/>
    </xf>
    <xf numFmtId="0" fontId="10" fillId="3" borderId="2" xfId="0" applyFont="1" applyFill="1" applyBorder="1" applyAlignment="1" applyProtection="1">
      <protection hidden="1"/>
    </xf>
    <xf numFmtId="0" fontId="6" fillId="0" borderId="3" xfId="0" applyFont="1" applyFill="1" applyBorder="1" applyProtection="1">
      <protection hidden="1"/>
    </xf>
    <xf numFmtId="0" fontId="6" fillId="0" borderId="0" xfId="0" applyFont="1" applyFill="1" applyBorder="1" applyProtection="1">
      <protection hidden="1"/>
    </xf>
    <xf numFmtId="0" fontId="14" fillId="0" borderId="0" xfId="0" applyFont="1" applyFill="1" applyBorder="1" applyProtection="1">
      <protection hidden="1"/>
    </xf>
    <xf numFmtId="0" fontId="17" fillId="0" borderId="0" xfId="0" applyFont="1" applyFill="1" applyBorder="1" applyProtection="1">
      <protection hidden="1"/>
    </xf>
    <xf numFmtId="0" fontId="17" fillId="0" borderId="0" xfId="0" applyFont="1" applyBorder="1" applyProtection="1">
      <protection hidden="1"/>
    </xf>
    <xf numFmtId="0" fontId="6" fillId="0" borderId="0" xfId="0" applyFont="1" applyFill="1" applyProtection="1">
      <protection hidden="1"/>
    </xf>
    <xf numFmtId="0" fontId="9" fillId="0" borderId="0" xfId="0" applyFont="1" applyFill="1" applyBorder="1" applyProtection="1">
      <protection hidden="1"/>
    </xf>
    <xf numFmtId="0" fontId="7" fillId="0" borderId="0" xfId="0" applyFont="1" applyFill="1" applyBorder="1" applyAlignment="1" applyProtection="1">
      <protection hidden="1"/>
    </xf>
    <xf numFmtId="166" fontId="7" fillId="0" borderId="0" xfId="2" applyNumberFormat="1" applyFont="1" applyFill="1" applyBorder="1" applyAlignment="1" applyProtection="1">
      <alignment wrapText="1"/>
      <protection hidden="1"/>
    </xf>
    <xf numFmtId="0" fontId="6" fillId="0" borderId="0" xfId="0" applyFont="1" applyFill="1" applyBorder="1" applyAlignment="1" applyProtection="1">
      <alignment wrapText="1"/>
      <protection hidden="1"/>
    </xf>
    <xf numFmtId="166" fontId="6" fillId="0" borderId="0" xfId="2" applyNumberFormat="1" applyFont="1" applyFill="1" applyBorder="1" applyProtection="1">
      <protection hidden="1"/>
    </xf>
    <xf numFmtId="0" fontId="7" fillId="0" borderId="0" xfId="0" applyFont="1" applyFill="1" applyBorder="1" applyAlignment="1" applyProtection="1">
      <alignment vertical="center"/>
      <protection hidden="1"/>
    </xf>
    <xf numFmtId="0" fontId="7" fillId="0" borderId="0" xfId="0" applyNumberFormat="1" applyFont="1" applyFill="1" applyBorder="1" applyAlignment="1" applyProtection="1">
      <protection hidden="1"/>
    </xf>
    <xf numFmtId="0" fontId="7" fillId="0" borderId="0" xfId="0" applyFont="1" applyFill="1" applyBorder="1" applyAlignment="1" applyProtection="1">
      <alignment wrapText="1"/>
      <protection hidden="1"/>
    </xf>
    <xf numFmtId="166" fontId="7" fillId="0" borderId="0" xfId="0" applyNumberFormat="1" applyFont="1" applyFill="1" applyBorder="1" applyAlignment="1" applyProtection="1"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166" fontId="7" fillId="0" borderId="0" xfId="0" applyNumberFormat="1" applyFont="1" applyFill="1" applyBorder="1" applyAlignment="1" applyProtection="1">
      <alignment horizontal="center"/>
      <protection hidden="1"/>
    </xf>
    <xf numFmtId="0" fontId="7" fillId="0" borderId="0" xfId="0" applyFont="1" applyFill="1" applyBorder="1" applyAlignment="1" applyProtection="1">
      <alignment horizontal="center"/>
      <protection hidden="1"/>
    </xf>
    <xf numFmtId="166" fontId="6" fillId="0" borderId="0" xfId="2" applyNumberFormat="1" applyFont="1" applyFill="1" applyBorder="1" applyAlignment="1" applyProtection="1">
      <alignment horizontal="right"/>
      <protection hidden="1"/>
    </xf>
    <xf numFmtId="169" fontId="6" fillId="0" borderId="0" xfId="0" applyNumberFormat="1" applyFont="1" applyFill="1" applyBorder="1" applyAlignment="1" applyProtection="1">
      <alignment horizontal="center"/>
      <protection hidden="1"/>
    </xf>
    <xf numFmtId="170" fontId="6" fillId="0" borderId="0" xfId="2" applyNumberFormat="1" applyFont="1" applyFill="1" applyBorder="1" applyAlignment="1" applyProtection="1">
      <alignment horizontal="center"/>
      <protection hidden="1"/>
    </xf>
    <xf numFmtId="164" fontId="6" fillId="0" borderId="0" xfId="0" applyNumberFormat="1" applyFont="1" applyFill="1" applyBorder="1" applyAlignment="1" applyProtection="1">
      <alignment horizontal="center"/>
      <protection hidden="1"/>
    </xf>
    <xf numFmtId="3" fontId="9" fillId="0" borderId="0" xfId="2" applyNumberFormat="1" applyFont="1" applyFill="1" applyBorder="1" applyAlignment="1" applyProtection="1">
      <alignment horizontal="center"/>
      <protection hidden="1"/>
    </xf>
    <xf numFmtId="166" fontId="7" fillId="0" borderId="0" xfId="2" applyNumberFormat="1" applyFont="1" applyFill="1" applyBorder="1" applyAlignment="1" applyProtection="1">
      <alignment horizontal="right"/>
      <protection hidden="1"/>
    </xf>
    <xf numFmtId="169" fontId="7" fillId="0" borderId="0" xfId="0" applyNumberFormat="1" applyFont="1" applyFill="1" applyBorder="1" applyAlignment="1" applyProtection="1">
      <alignment horizontal="center"/>
      <protection hidden="1"/>
    </xf>
    <xf numFmtId="170" fontId="7" fillId="0" borderId="0" xfId="2" applyNumberFormat="1" applyFont="1" applyFill="1" applyBorder="1" applyAlignment="1" applyProtection="1">
      <alignment horizontal="center"/>
      <protection hidden="1"/>
    </xf>
    <xf numFmtId="164" fontId="7" fillId="0" borderId="0" xfId="0" applyNumberFormat="1" applyFont="1" applyFill="1" applyBorder="1" applyAlignment="1" applyProtection="1">
      <alignment horizontal="center"/>
      <protection hidden="1"/>
    </xf>
    <xf numFmtId="0" fontId="7" fillId="0" borderId="0" xfId="0" applyFont="1" applyFill="1" applyBorder="1" applyProtection="1">
      <protection hidden="1"/>
    </xf>
    <xf numFmtId="166" fontId="7" fillId="0" borderId="0" xfId="2" applyNumberFormat="1" applyFont="1" applyFill="1" applyBorder="1" applyProtection="1">
      <protection hidden="1"/>
    </xf>
    <xf numFmtId="0" fontId="21" fillId="0" borderId="0" xfId="0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left"/>
      <protection hidden="1"/>
    </xf>
    <xf numFmtId="0" fontId="8" fillId="0" borderId="0" xfId="0" applyFont="1" applyBorder="1" applyProtection="1">
      <protection hidden="1"/>
    </xf>
    <xf numFmtId="0" fontId="6" fillId="0" borderId="0" xfId="0" applyFont="1" applyFill="1" applyBorder="1" applyAlignment="1" applyProtection="1">
      <protection hidden="1"/>
    </xf>
    <xf numFmtId="167" fontId="6" fillId="0" borderId="0" xfId="3" applyNumberFormat="1" applyFont="1" applyFill="1" applyBorder="1" applyProtection="1">
      <protection hidden="1"/>
    </xf>
    <xf numFmtId="166" fontId="6" fillId="0" borderId="0" xfId="2" applyNumberFormat="1" applyFont="1" applyFill="1" applyBorder="1" applyAlignment="1" applyProtection="1">
      <protection hidden="1"/>
    </xf>
    <xf numFmtId="0" fontId="1" fillId="3" borderId="2" xfId="0" applyFont="1" applyFill="1" applyBorder="1" applyProtection="1"/>
    <xf numFmtId="0" fontId="25" fillId="4" borderId="4" xfId="7" applyFont="1" applyFill="1" applyBorder="1" applyAlignment="1">
      <alignment horizontal="center"/>
    </xf>
    <xf numFmtId="0" fontId="25" fillId="0" borderId="5" xfId="7" applyFont="1" applyFill="1" applyBorder="1" applyAlignment="1">
      <alignment wrapText="1"/>
    </xf>
    <xf numFmtId="0" fontId="25" fillId="0" borderId="5" xfId="7" applyFont="1" applyFill="1" applyBorder="1" applyAlignment="1">
      <alignment horizontal="right" wrapText="1"/>
    </xf>
    <xf numFmtId="0" fontId="24" fillId="0" borderId="0" xfId="7"/>
    <xf numFmtId="0" fontId="15" fillId="0" borderId="0" xfId="0" applyFont="1" applyFill="1" applyBorder="1" applyAlignment="1" applyProtection="1">
      <alignment horizontal="center"/>
      <protection hidden="1"/>
    </xf>
    <xf numFmtId="0" fontId="26" fillId="0" borderId="0" xfId="0" applyFont="1" applyFill="1" applyBorder="1" applyAlignment="1" applyProtection="1">
      <alignment horizontal="center"/>
      <protection hidden="1"/>
    </xf>
    <xf numFmtId="173" fontId="20" fillId="3" borderId="0" xfId="0" applyNumberFormat="1" applyFont="1" applyFill="1" applyBorder="1" applyAlignment="1" applyProtection="1">
      <alignment horizontal="center"/>
      <protection hidden="1"/>
    </xf>
    <xf numFmtId="166" fontId="7" fillId="0" borderId="0" xfId="0" applyNumberFormat="1" applyFont="1" applyFill="1" applyBorder="1" applyAlignment="1" applyProtection="1">
      <alignment horizontal="center"/>
      <protection hidden="1"/>
    </xf>
    <xf numFmtId="170" fontId="8" fillId="0" borderId="0" xfId="2" applyNumberFormat="1" applyFont="1" applyFill="1" applyBorder="1" applyAlignment="1" applyProtection="1">
      <alignment horizontal="center"/>
      <protection hidden="1"/>
    </xf>
  </cellXfs>
  <cellStyles count="8">
    <cellStyle name="Euro" xfId="1" xr:uid="{00000000-0005-0000-0000-000000000000}"/>
    <cellStyle name="Komma" xfId="2" builtinId="3"/>
    <cellStyle name="Prozent" xfId="3" builtinId="5"/>
    <cellStyle name="Standard" xfId="0" builtinId="0"/>
    <cellStyle name="Standard 2" xfId="4" xr:uid="{00000000-0005-0000-0000-000004000000}"/>
    <cellStyle name="Standard 3" xfId="5" xr:uid="{00000000-0005-0000-0000-000005000000}"/>
    <cellStyle name="Standard 3 2" xfId="6" xr:uid="{00000000-0005-0000-0000-000006000000}"/>
    <cellStyle name="Standard_Arbeitsmarktdaten_Monat" xfId="7" xr:uid="{0D770A37-4A5B-4DA2-A3FF-2C40CF2B1828}"/>
  </cellStyles>
  <dxfs count="5">
    <dxf>
      <font>
        <b/>
        <i val="0"/>
        <color rgb="FFE20613"/>
      </font>
    </dxf>
    <dxf>
      <font>
        <b/>
        <i val="0"/>
        <color rgb="FFE20613"/>
      </font>
    </dxf>
    <dxf>
      <font>
        <b/>
        <i val="0"/>
        <color rgb="FFE20613"/>
      </font>
    </dxf>
    <dxf>
      <font>
        <b/>
        <i val="0"/>
        <color rgb="FFE20613"/>
      </font>
    </dxf>
    <dxf>
      <font>
        <b/>
        <i val="0"/>
        <color rgb="FF666666"/>
      </font>
      <fill>
        <patternFill>
          <bgColor rgb="FFE6E6E6"/>
        </patternFill>
      </fill>
    </dxf>
  </dxfs>
  <tableStyles count="0" defaultTableStyle="TableStyleMedium9" defaultPivotStyle="PivotStyleLight16"/>
  <colors>
    <mruColors>
      <color rgb="FF666666"/>
      <color rgb="FFE6E6E6"/>
      <color rgb="FFFC8086"/>
      <color rgb="FFE20613"/>
      <color rgb="FFB3B3B3"/>
      <color rgb="FFF2F2F2"/>
      <color rgb="FFCCCCCC"/>
      <color rgb="FF999999"/>
      <color rgb="FF80808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[0]!Kartentitel_Landkarte</c:f>
          <c:strCache>
            <c:ptCount val="1"/>
            <c:pt idx="0">
              <c:v>Arbeitslose (Männer und altern. Geschl.) nach Bundesländern - April 2024</c:v>
            </c:pt>
          </c:strCache>
        </c:strRef>
      </c:tx>
      <c:layout>
        <c:manualLayout>
          <c:xMode val="edge"/>
          <c:yMode val="edge"/>
          <c:x val="0.1569591778613002"/>
          <c:y val="2.681504486613594E-2"/>
        </c:manualLayout>
      </c:layout>
      <c:overlay val="0"/>
      <c:txPr>
        <a:bodyPr/>
        <a:lstStyle/>
        <a:p>
          <a:pPr>
            <a:defRPr sz="1200"/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5.5912016282984346E-2"/>
          <c:w val="1"/>
          <c:h val="0.9440880994153974"/>
        </c:manualLayout>
      </c:layout>
      <c:bubbleChart>
        <c:varyColors val="0"/>
        <c:ser>
          <c:idx val="1"/>
          <c:order val="0"/>
          <c:tx>
            <c:v>Vorarlberg</c:v>
          </c:tx>
          <c:spPr>
            <a:solidFill>
              <a:srgbClr val="E6E6E6"/>
            </a:solidFill>
            <a:ln>
              <a:noFill/>
            </a:ln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98-4E55-911F-9A70CFAE457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Indikator!$I$9</c:f>
              <c:numCache>
                <c:formatCode>General</c:formatCode>
                <c:ptCount val="1"/>
                <c:pt idx="0">
                  <c:v>0.8</c:v>
                </c:pt>
              </c:numCache>
            </c:numRef>
          </c:xVal>
          <c:yVal>
            <c:numRef>
              <c:f>Indikator!$J$9</c:f>
              <c:numCache>
                <c:formatCode>General</c:formatCode>
                <c:ptCount val="1"/>
                <c:pt idx="0">
                  <c:v>11000</c:v>
                </c:pt>
              </c:numCache>
            </c:numRef>
          </c:yVal>
          <c:bubbleSize>
            <c:numRef>
              <c:f>Indikator!$D$9</c:f>
              <c:numCache>
                <c:formatCode>#,###</c:formatCode>
                <c:ptCount val="1"/>
                <c:pt idx="0">
                  <c:v>5918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1-B198-4E55-911F-9A70CFAE457D}"/>
            </c:ext>
          </c:extLst>
        </c:ser>
        <c:ser>
          <c:idx val="2"/>
          <c:order val="1"/>
          <c:tx>
            <c:v>Tirol</c:v>
          </c:tx>
          <c:spPr>
            <a:solidFill>
              <a:srgbClr val="E6E6E6"/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Indikator!$I$8</c:f>
              <c:numCache>
                <c:formatCode>General</c:formatCode>
                <c:ptCount val="1"/>
                <c:pt idx="0">
                  <c:v>2.25</c:v>
                </c:pt>
              </c:numCache>
            </c:numRef>
          </c:xVal>
          <c:yVal>
            <c:numRef>
              <c:f>Indikator!$J$8</c:f>
              <c:numCache>
                <c:formatCode>General</c:formatCode>
                <c:ptCount val="1"/>
                <c:pt idx="0">
                  <c:v>10500</c:v>
                </c:pt>
              </c:numCache>
            </c:numRef>
          </c:yVal>
          <c:bubbleSize>
            <c:numRef>
              <c:f>Indikator!$D$8</c:f>
              <c:numCache>
                <c:formatCode>#,###</c:formatCode>
                <c:ptCount val="1"/>
                <c:pt idx="0">
                  <c:v>10141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2-B198-4E55-911F-9A70CFAE457D}"/>
            </c:ext>
          </c:extLst>
        </c:ser>
        <c:ser>
          <c:idx val="3"/>
          <c:order val="2"/>
          <c:tx>
            <c:v>Salzburg</c:v>
          </c:tx>
          <c:spPr>
            <a:solidFill>
              <a:srgbClr val="E6E6E6"/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Indikator!$I$6</c:f>
              <c:numCache>
                <c:formatCode>General</c:formatCode>
                <c:ptCount val="1"/>
                <c:pt idx="0">
                  <c:v>4.25</c:v>
                </c:pt>
              </c:numCache>
            </c:numRef>
          </c:xVal>
          <c:yVal>
            <c:numRef>
              <c:f>Indikator!$J$6</c:f>
              <c:numCache>
                <c:formatCode>General</c:formatCode>
                <c:ptCount val="1"/>
                <c:pt idx="0">
                  <c:v>11000</c:v>
                </c:pt>
              </c:numCache>
            </c:numRef>
          </c:yVal>
          <c:bubbleSize>
            <c:numRef>
              <c:f>Indikator!$D$6</c:f>
              <c:numCache>
                <c:formatCode>#,###</c:formatCode>
                <c:ptCount val="1"/>
                <c:pt idx="0">
                  <c:v>7082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3-B198-4E55-911F-9A70CFAE457D}"/>
            </c:ext>
          </c:extLst>
        </c:ser>
        <c:ser>
          <c:idx val="4"/>
          <c:order val="3"/>
          <c:tx>
            <c:v>Kärnten</c:v>
          </c:tx>
          <c:spPr>
            <a:solidFill>
              <a:srgbClr val="E6E6E6"/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Indikator!$I$3</c:f>
              <c:numCache>
                <c:formatCode>General</c:formatCode>
                <c:ptCount val="1"/>
                <c:pt idx="0">
                  <c:v>5.0999999999999899</c:v>
                </c:pt>
              </c:numCache>
            </c:numRef>
          </c:xVal>
          <c:yVal>
            <c:numRef>
              <c:f>Indikator!$J$3</c:f>
              <c:numCache>
                <c:formatCode>General</c:formatCode>
                <c:ptCount val="1"/>
                <c:pt idx="0">
                  <c:v>5500</c:v>
                </c:pt>
              </c:numCache>
            </c:numRef>
          </c:yVal>
          <c:bubbleSize>
            <c:numRef>
              <c:f>Indikator!$D$3</c:f>
              <c:numCache>
                <c:formatCode>#,###</c:formatCode>
                <c:ptCount val="1"/>
                <c:pt idx="0">
                  <c:v>8840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4-B198-4E55-911F-9A70CFAE457D}"/>
            </c:ext>
          </c:extLst>
        </c:ser>
        <c:ser>
          <c:idx val="5"/>
          <c:order val="4"/>
          <c:tx>
            <c:v>Steiermark</c:v>
          </c:tx>
          <c:spPr>
            <a:solidFill>
              <a:srgbClr val="E6E6E6"/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Indikator!$I$7</c:f>
              <c:numCache>
                <c:formatCode>General</c:formatCode>
                <c:ptCount val="1"/>
                <c:pt idx="0">
                  <c:v>6.25</c:v>
                </c:pt>
              </c:numCache>
            </c:numRef>
          </c:xVal>
          <c:yVal>
            <c:numRef>
              <c:f>Indikator!$J$7</c:f>
              <c:numCache>
                <c:formatCode>General</c:formatCode>
                <c:ptCount val="1"/>
                <c:pt idx="0">
                  <c:v>12000</c:v>
                </c:pt>
              </c:numCache>
            </c:numRef>
          </c:yVal>
          <c:bubbleSize>
            <c:numRef>
              <c:f>Indikator!$D$7</c:f>
              <c:numCache>
                <c:formatCode>#,###</c:formatCode>
                <c:ptCount val="1"/>
                <c:pt idx="0">
                  <c:v>18525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5-B198-4E55-911F-9A70CFAE457D}"/>
            </c:ext>
          </c:extLst>
        </c:ser>
        <c:ser>
          <c:idx val="6"/>
          <c:order val="5"/>
          <c:tx>
            <c:v>Oberösterreich</c:v>
          </c:tx>
          <c:spPr>
            <a:solidFill>
              <a:srgbClr val="E6E6E6"/>
            </a:solidFill>
            <a:ln>
              <a:noFill/>
            </a:ln>
          </c:spPr>
          <c:invertIfNegative val="0"/>
          <c:dLbls>
            <c:dLbl>
              <c:idx val="0"/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de-DE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6="http://schemas.microsoft.com/office/drawing/2014/chart" uri="{C3380CC4-5D6E-409C-BE32-E72D297353CC}">
                  <c16:uniqueId val="{00000006-B198-4E55-911F-9A70CFAE45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Indikator!$I$5</c:f>
              <c:numCache>
                <c:formatCode>General</c:formatCode>
                <c:ptCount val="1"/>
                <c:pt idx="0">
                  <c:v>5.0999999999999899</c:v>
                </c:pt>
              </c:numCache>
            </c:numRef>
          </c:xVal>
          <c:yVal>
            <c:numRef>
              <c:f>Indikator!$J$5</c:f>
              <c:numCache>
                <c:formatCode>General</c:formatCode>
                <c:ptCount val="1"/>
                <c:pt idx="0">
                  <c:v>19500</c:v>
                </c:pt>
              </c:numCache>
            </c:numRef>
          </c:yVal>
          <c:bubbleSize>
            <c:numRef>
              <c:f>Indikator!$D$5</c:f>
              <c:numCache>
                <c:formatCode>#,###</c:formatCode>
                <c:ptCount val="1"/>
                <c:pt idx="0">
                  <c:v>17259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7-B198-4E55-911F-9A70CFAE457D}"/>
            </c:ext>
          </c:extLst>
        </c:ser>
        <c:ser>
          <c:idx val="7"/>
          <c:order val="6"/>
          <c:tx>
            <c:v>Niederösterreich</c:v>
          </c:tx>
          <c:spPr>
            <a:solidFill>
              <a:srgbClr val="E6E6E6"/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Indikator!$I$4</c:f>
              <c:numCache>
                <c:formatCode>General</c:formatCode>
                <c:ptCount val="1"/>
                <c:pt idx="0">
                  <c:v>6.75</c:v>
                </c:pt>
              </c:numCache>
            </c:numRef>
          </c:xVal>
          <c:yVal>
            <c:numRef>
              <c:f>Indikator!$J$4</c:f>
              <c:numCache>
                <c:formatCode>General</c:formatCode>
                <c:ptCount val="1"/>
                <c:pt idx="0">
                  <c:v>22000</c:v>
                </c:pt>
              </c:numCache>
            </c:numRef>
          </c:yVal>
          <c:bubbleSize>
            <c:numRef>
              <c:f>Indikator!$D$4</c:f>
              <c:numCache>
                <c:formatCode>#,###</c:formatCode>
                <c:ptCount val="1"/>
                <c:pt idx="0">
                  <c:v>22524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8-B198-4E55-911F-9A70CFAE457D}"/>
            </c:ext>
          </c:extLst>
        </c:ser>
        <c:ser>
          <c:idx val="8"/>
          <c:order val="7"/>
          <c:tx>
            <c:v>Wien</c:v>
          </c:tx>
          <c:spPr>
            <a:solidFill>
              <a:srgbClr val="E6E6E6"/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Indikator!$I$10</c:f>
              <c:numCache>
                <c:formatCode>General</c:formatCode>
                <c:ptCount val="1"/>
                <c:pt idx="0">
                  <c:v>7.75</c:v>
                </c:pt>
              </c:numCache>
            </c:numRef>
          </c:xVal>
          <c:yVal>
            <c:numRef>
              <c:f>Indikator!$J$10</c:f>
              <c:numCache>
                <c:formatCode>General</c:formatCode>
                <c:ptCount val="1"/>
                <c:pt idx="0">
                  <c:v>20000</c:v>
                </c:pt>
              </c:numCache>
            </c:numRef>
          </c:yVal>
          <c:bubbleSize>
            <c:numRef>
              <c:f>Indikator!$D$10</c:f>
              <c:numCache>
                <c:formatCode>#,###</c:formatCode>
                <c:ptCount val="1"/>
                <c:pt idx="0">
                  <c:v>66291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9-B198-4E55-911F-9A70CFAE457D}"/>
            </c:ext>
          </c:extLst>
        </c:ser>
        <c:ser>
          <c:idx val="9"/>
          <c:order val="8"/>
          <c:tx>
            <c:v>Burgenland</c:v>
          </c:tx>
          <c:spPr>
            <a:solidFill>
              <a:srgbClr val="E6E6E6"/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Indikator!$I$2</c:f>
              <c:numCache>
                <c:formatCode>General</c:formatCode>
                <c:ptCount val="1"/>
                <c:pt idx="0">
                  <c:v>7.9</c:v>
                </c:pt>
              </c:numCache>
            </c:numRef>
          </c:xVal>
          <c:yVal>
            <c:numRef>
              <c:f>Indikator!$J$2</c:f>
              <c:numCache>
                <c:formatCode>General</c:formatCode>
                <c:ptCount val="1"/>
                <c:pt idx="0">
                  <c:v>13700</c:v>
                </c:pt>
              </c:numCache>
            </c:numRef>
          </c:yVal>
          <c:bubbleSize>
            <c:numRef>
              <c:f>Indikator!$D$2</c:f>
              <c:numCache>
                <c:formatCode>#,###</c:formatCode>
                <c:ptCount val="1"/>
                <c:pt idx="0">
                  <c:v>4009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A-B198-4E55-911F-9A70CFAE457D}"/>
            </c:ext>
          </c:extLst>
        </c:ser>
        <c:ser>
          <c:idx val="0"/>
          <c:order val="9"/>
          <c:tx>
            <c:strRef>
              <c:f>Indikator!$B$13</c:f>
              <c:strCache>
                <c:ptCount val="1"/>
                <c:pt idx="0">
                  <c:v>Burgenland</c:v>
                </c:pt>
              </c:strCache>
            </c:strRef>
          </c:tx>
          <c:spPr>
            <a:solidFill>
              <a:srgbClr val="E20613"/>
            </a:solidFill>
            <a:ln w="9525">
              <a:solidFill>
                <a:srgbClr val="FC8086"/>
              </a:solidFill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Indikator!$I$13</c:f>
              <c:numCache>
                <c:formatCode>General</c:formatCode>
                <c:ptCount val="1"/>
                <c:pt idx="0">
                  <c:v>7.9</c:v>
                </c:pt>
              </c:numCache>
            </c:numRef>
          </c:xVal>
          <c:yVal>
            <c:numRef>
              <c:f>Indikator!$J$13</c:f>
              <c:numCache>
                <c:formatCode>General</c:formatCode>
                <c:ptCount val="1"/>
                <c:pt idx="0">
                  <c:v>13700</c:v>
                </c:pt>
              </c:numCache>
            </c:numRef>
          </c:yVal>
          <c:bubbleSize>
            <c:numRef>
              <c:f>Indikator!$D$13</c:f>
              <c:numCache>
                <c:formatCode>#,###</c:formatCode>
                <c:ptCount val="1"/>
                <c:pt idx="0">
                  <c:v>4009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B-B198-4E55-911F-9A70CFAE4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40"/>
        <c:showNegBubbles val="0"/>
        <c:axId val="66785280"/>
        <c:axId val="66786816"/>
      </c:bubbleChart>
      <c:valAx>
        <c:axId val="66785280"/>
        <c:scaling>
          <c:orientation val="minMax"/>
          <c:max val="9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66786816"/>
        <c:crosses val="autoZero"/>
        <c:crossBetween val="midCat"/>
      </c:valAx>
      <c:valAx>
        <c:axId val="66786816"/>
        <c:scaling>
          <c:orientation val="minMax"/>
          <c:max val="30000"/>
          <c:min val="0"/>
        </c:scaling>
        <c:delete val="1"/>
        <c:axPos val="r"/>
        <c:numFmt formatCode="#,##0" sourceLinked="0"/>
        <c:majorTickMark val="out"/>
        <c:minorTickMark val="none"/>
        <c:tickLblPos val="nextTo"/>
        <c:crossAx val="66785280"/>
        <c:crosses val="max"/>
        <c:crossBetween val="midCat"/>
        <c:majorUnit val="5000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>
          <a:latin typeface="Trebuchet MS" panose="020B0603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[0]!Kartentitel_Kreis</c:f>
          <c:strCache>
            <c:ptCount val="1"/>
            <c:pt idx="0">
              <c:v>Verteilung in Prozent</c:v>
            </c:pt>
          </c:strCache>
        </c:strRef>
      </c:tx>
      <c:layout>
        <c:manualLayout>
          <c:xMode val="edge"/>
          <c:yMode val="edge"/>
          <c:x val="0.35508158567557696"/>
          <c:y val="4.8379239095751748E-3"/>
        </c:manualLayout>
      </c:layout>
      <c:overlay val="0"/>
      <c:txPr>
        <a:bodyPr/>
        <a:lstStyle/>
        <a:p>
          <a:pPr>
            <a:defRPr sz="1200"/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23779690641540518"/>
          <c:y val="0.12483313583116275"/>
          <c:w val="0.64751020885326704"/>
          <c:h val="0.78189866228511407"/>
        </c:manualLayout>
      </c:layout>
      <c:pieChart>
        <c:varyColors val="1"/>
        <c:ser>
          <c:idx val="0"/>
          <c:order val="0"/>
          <c:tx>
            <c:v>Verteilung</c:v>
          </c:tx>
          <c:spPr>
            <a:solidFill>
              <a:srgbClr val="006464"/>
            </a:solidFill>
            <a:ln>
              <a:solidFill>
                <a:srgbClr val="375F91"/>
              </a:solidFill>
            </a:ln>
          </c:spPr>
          <c:dPt>
            <c:idx val="0"/>
            <c:bubble3D val="0"/>
            <c:spPr>
              <a:solidFill>
                <a:srgbClr val="E20613"/>
              </a:solidFill>
              <a:ln>
                <a:solidFill>
                  <a:srgbClr val="FC8086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DA7-47E6-8373-45B10DCCC726}"/>
              </c:ext>
            </c:extLst>
          </c:dPt>
          <c:dPt>
            <c:idx val="1"/>
            <c:bubble3D val="0"/>
            <c:spPr>
              <a:solidFill>
                <a:srgbClr val="666666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0DA7-47E6-8373-45B10DCCC726}"/>
              </c:ext>
            </c:extLst>
          </c:dPt>
          <c:dPt>
            <c:idx val="2"/>
            <c:bubble3D val="0"/>
            <c:spPr>
              <a:solidFill>
                <a:srgbClr val="80808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0-2CE0-4495-A31A-047CC3F6639D}"/>
              </c:ext>
            </c:extLst>
          </c:dPt>
          <c:dPt>
            <c:idx val="3"/>
            <c:bubble3D val="0"/>
            <c:spPr>
              <a:solidFill>
                <a:srgbClr val="999999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0DA7-47E6-8373-45B10DCCC726}"/>
              </c:ext>
            </c:extLst>
          </c:dPt>
          <c:dPt>
            <c:idx val="4"/>
            <c:bubble3D val="0"/>
            <c:spPr>
              <a:solidFill>
                <a:srgbClr val="B3B3B3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0DA7-47E6-8373-45B10DCCC726}"/>
              </c:ext>
            </c:extLst>
          </c:dPt>
          <c:dPt>
            <c:idx val="5"/>
            <c:bubble3D val="0"/>
            <c:spPr>
              <a:solidFill>
                <a:srgbClr val="CCCCCC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0DA7-47E6-8373-45B10DCCC726}"/>
              </c:ext>
            </c:extLst>
          </c:dPt>
          <c:dPt>
            <c:idx val="6"/>
            <c:bubble3D val="0"/>
            <c:spPr>
              <a:solidFill>
                <a:srgbClr val="E6E6E6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0DA7-47E6-8373-45B10DCCC726}"/>
              </c:ext>
            </c:extLst>
          </c:dPt>
          <c:dPt>
            <c:idx val="7"/>
            <c:bubble3D val="0"/>
            <c:spPr>
              <a:solidFill>
                <a:srgbClr val="F2F2F2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D-0DA7-47E6-8373-45B10DCCC726}"/>
              </c:ext>
            </c:extLst>
          </c:dPt>
          <c:dPt>
            <c:idx val="8"/>
            <c:bubble3D val="0"/>
            <c:spPr>
              <a:solidFill>
                <a:schemeClr val="bg1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F-0DA7-47E6-8373-45B10DCCC726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Indikator!$G$21:$G$29</c:f>
              <c:strCache>
                <c:ptCount val="9"/>
                <c:pt idx="0">
                  <c:v>B</c:v>
                </c:pt>
                <c:pt idx="1">
                  <c:v>W</c:v>
                </c:pt>
                <c:pt idx="2">
                  <c:v>NÖ</c:v>
                </c:pt>
                <c:pt idx="3">
                  <c:v>ST</c:v>
                </c:pt>
                <c:pt idx="4">
                  <c:v>OÖ</c:v>
                </c:pt>
                <c:pt idx="5">
                  <c:v>T</c:v>
                </c:pt>
                <c:pt idx="6">
                  <c:v>K</c:v>
                </c:pt>
                <c:pt idx="7">
                  <c:v>S</c:v>
                </c:pt>
                <c:pt idx="8">
                  <c:v>V</c:v>
                </c:pt>
              </c:strCache>
            </c:strRef>
          </c:cat>
          <c:val>
            <c:numRef>
              <c:f>Indikator!$H$21:$H$29</c:f>
              <c:numCache>
                <c:formatCode>General</c:formatCode>
                <c:ptCount val="9"/>
                <c:pt idx="0" formatCode="0.0">
                  <c:v>2.4964349986611785</c:v>
                </c:pt>
                <c:pt idx="1">
                  <c:v>41.279913319094085</c:v>
                </c:pt>
                <c:pt idx="2">
                  <c:v>14.025867276089894</c:v>
                </c:pt>
                <c:pt idx="3">
                  <c:v>11.535659354003077</c:v>
                </c:pt>
                <c:pt idx="4">
                  <c:v>10.747311459689019</c:v>
                </c:pt>
                <c:pt idx="5">
                  <c:v>6.31487835405912</c:v>
                </c:pt>
                <c:pt idx="6">
                  <c:v>5.5047356917348012</c:v>
                </c:pt>
                <c:pt idx="7">
                  <c:v>4.410015629962202</c:v>
                </c:pt>
                <c:pt idx="8">
                  <c:v>3.6851839167066238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DA7-47E6-8373-45B10DCCC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l"/>
      <c:layout>
        <c:manualLayout>
          <c:xMode val="edge"/>
          <c:yMode val="edge"/>
          <c:x val="2.5889967637540454E-2"/>
          <c:y val="0.11992390011544508"/>
          <c:w val="0.1291433716416516"/>
          <c:h val="0.7968177470344658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rebuchet MS" panose="020B0603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[0]!Kartentitel_Veränderung</c:f>
          <c:strCache>
            <c:ptCount val="1"/>
            <c:pt idx="0">
              <c:v>Absolute und prozentuelle Veränderung (zum Vorjahresmonat)</c:v>
            </c:pt>
          </c:strCache>
        </c:strRef>
      </c:tx>
      <c:layout>
        <c:manualLayout>
          <c:xMode val="edge"/>
          <c:yMode val="edge"/>
          <c:x val="0.11478562613901634"/>
          <c:y val="1.7919863678181056E-4"/>
        </c:manualLayout>
      </c:layout>
      <c:overlay val="0"/>
      <c:txPr>
        <a:bodyPr/>
        <a:lstStyle/>
        <a:p>
          <a:pPr>
            <a:defRPr sz="1200"/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7193368202675183"/>
          <c:y val="0.14756735124423101"/>
          <c:w val="0.68874647072083262"/>
          <c:h val="0.70300388530269498"/>
        </c:manualLayout>
      </c:layout>
      <c:barChart>
        <c:barDir val="col"/>
        <c:grouping val="clustered"/>
        <c:varyColors val="0"/>
        <c:ser>
          <c:idx val="1"/>
          <c:order val="2"/>
          <c:tx>
            <c:v>Absolute Veränderung</c:v>
          </c:tx>
          <c:spPr>
            <a:solidFill>
              <a:srgbClr val="FC8086"/>
            </a:solidFill>
            <a:ln>
              <a:noFill/>
            </a:ln>
          </c:spPr>
          <c:invertIfNegative val="1"/>
          <c:cat>
            <c:strRef>
              <c:f>Indikator!$K$2:$K$10</c:f>
              <c:strCache>
                <c:ptCount val="9"/>
                <c:pt idx="0">
                  <c:v>B</c:v>
                </c:pt>
                <c:pt idx="1">
                  <c:v>K</c:v>
                </c:pt>
                <c:pt idx="2">
                  <c:v>NÖ</c:v>
                </c:pt>
                <c:pt idx="3">
                  <c:v>OÖ</c:v>
                </c:pt>
                <c:pt idx="4">
                  <c:v>S</c:v>
                </c:pt>
                <c:pt idx="5">
                  <c:v>ST</c:v>
                </c:pt>
                <c:pt idx="6">
                  <c:v>T</c:v>
                </c:pt>
                <c:pt idx="7">
                  <c:v>V</c:v>
                </c:pt>
                <c:pt idx="8">
                  <c:v>W</c:v>
                </c:pt>
              </c:strCache>
            </c:strRef>
          </c:cat>
          <c:val>
            <c:numRef>
              <c:f>Indikator!$G$2:$G$10</c:f>
              <c:numCache>
                <c:formatCode>#,###</c:formatCode>
                <c:ptCount val="9"/>
                <c:pt idx="0">
                  <c:v>496</c:v>
                </c:pt>
                <c:pt idx="1">
                  <c:v>588</c:v>
                </c:pt>
                <c:pt idx="2">
                  <c:v>2641</c:v>
                </c:pt>
                <c:pt idx="3">
                  <c:v>3150</c:v>
                </c:pt>
                <c:pt idx="4">
                  <c:v>744</c:v>
                </c:pt>
                <c:pt idx="5">
                  <c:v>2625</c:v>
                </c:pt>
                <c:pt idx="6">
                  <c:v>1323</c:v>
                </c:pt>
                <c:pt idx="7">
                  <c:v>632</c:v>
                </c:pt>
                <c:pt idx="8">
                  <c:v>7045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666666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AAC-4F3C-9FF6-63799637C5D8}"/>
            </c:ext>
          </c:extLst>
        </c:ser>
        <c:ser>
          <c:idx val="2"/>
          <c:order val="3"/>
          <c:tx>
            <c:strRef>
              <c:f>Indikator!$M$1</c:f>
              <c:strCache>
                <c:ptCount val="1"/>
                <c:pt idx="0">
                  <c:v>Verae_absolut_Burgenland</c:v>
                </c:pt>
              </c:strCache>
            </c:strRef>
          </c:tx>
          <c:spPr>
            <a:solidFill>
              <a:srgbClr val="E20613"/>
            </a:solidFill>
            <a:ln>
              <a:solidFill>
                <a:srgbClr val="FC8086"/>
              </a:solidFill>
            </a:ln>
          </c:spPr>
          <c:invertIfNegative val="0"/>
          <c:cat>
            <c:strRef>
              <c:f>Indikator!$K$2:$K$10</c:f>
              <c:strCache>
                <c:ptCount val="9"/>
                <c:pt idx="0">
                  <c:v>B</c:v>
                </c:pt>
                <c:pt idx="1">
                  <c:v>K</c:v>
                </c:pt>
                <c:pt idx="2">
                  <c:v>NÖ</c:v>
                </c:pt>
                <c:pt idx="3">
                  <c:v>OÖ</c:v>
                </c:pt>
                <c:pt idx="4">
                  <c:v>S</c:v>
                </c:pt>
                <c:pt idx="5">
                  <c:v>ST</c:v>
                </c:pt>
                <c:pt idx="6">
                  <c:v>T</c:v>
                </c:pt>
                <c:pt idx="7">
                  <c:v>V</c:v>
                </c:pt>
                <c:pt idx="8">
                  <c:v>W</c:v>
                </c:pt>
              </c:strCache>
            </c:strRef>
          </c:cat>
          <c:val>
            <c:numRef>
              <c:f>Indikator!$O$2:$O$10</c:f>
              <c:numCache>
                <c:formatCode>General</c:formatCode>
                <c:ptCount val="9"/>
                <c:pt idx="0">
                  <c:v>496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C-4F3C-9FF6-63799637C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7302912"/>
        <c:axId val="67304448"/>
      </c:barChart>
      <c:lineChart>
        <c:grouping val="standard"/>
        <c:varyColors val="0"/>
        <c:ser>
          <c:idx val="4"/>
          <c:order val="4"/>
          <c:tx>
            <c:v>Gegenpart_Veraend_abs</c:v>
          </c:tx>
          <c:spPr>
            <a:ln>
              <a:noFill/>
            </a:ln>
          </c:spPr>
          <c:marker>
            <c:symbol val="none"/>
          </c:marker>
          <c:val>
            <c:numRef>
              <c:f>Indikator!$P$4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AC-4F3C-9FF6-63799637C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302912"/>
        <c:axId val="67304448"/>
      </c:lineChart>
      <c:lineChart>
        <c:grouping val="standard"/>
        <c:varyColors val="0"/>
        <c:ser>
          <c:idx val="5"/>
          <c:order val="5"/>
          <c:tx>
            <c:v>Gegenpart_Veraend_Proz</c:v>
          </c:tx>
          <c:spPr>
            <a:ln>
              <a:noFill/>
            </a:ln>
          </c:spPr>
          <c:marker>
            <c:symbol val="none"/>
          </c:marker>
          <c:val>
            <c:numRef>
              <c:f>Indikator!$Q$4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AC-4F3C-9FF6-63799637C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992768"/>
        <c:axId val="88990848"/>
      </c:lineChart>
      <c:scatterChart>
        <c:scatterStyle val="lineMarker"/>
        <c:varyColors val="0"/>
        <c:ser>
          <c:idx val="0"/>
          <c:order val="0"/>
          <c:tx>
            <c:v>in Prozent</c:v>
          </c:tx>
          <c:spPr>
            <a:ln>
              <a:noFill/>
            </a:ln>
          </c:spPr>
          <c:marker>
            <c:symbol val="diamond"/>
            <c:size val="10"/>
            <c:spPr>
              <a:solidFill>
                <a:srgbClr val="E6E6E6">
                  <a:alpha val="92000"/>
                </a:srgbClr>
              </a:solidFill>
              <a:ln>
                <a:solidFill>
                  <a:srgbClr val="666666"/>
                </a:solidFill>
              </a:ln>
            </c:spPr>
          </c:marker>
          <c:xVal>
            <c:strRef>
              <c:f>Indikator!$K$2:$K$10</c:f>
              <c:strCache>
                <c:ptCount val="9"/>
                <c:pt idx="0">
                  <c:v>B</c:v>
                </c:pt>
                <c:pt idx="1">
                  <c:v>K</c:v>
                </c:pt>
                <c:pt idx="2">
                  <c:v>NÖ</c:v>
                </c:pt>
                <c:pt idx="3">
                  <c:v>OÖ</c:v>
                </c:pt>
                <c:pt idx="4">
                  <c:v>S</c:v>
                </c:pt>
                <c:pt idx="5">
                  <c:v>ST</c:v>
                </c:pt>
                <c:pt idx="6">
                  <c:v>T</c:v>
                </c:pt>
                <c:pt idx="7">
                  <c:v>V</c:v>
                </c:pt>
                <c:pt idx="8">
                  <c:v>W</c:v>
                </c:pt>
              </c:strCache>
            </c:strRef>
          </c:xVal>
          <c:yVal>
            <c:numRef>
              <c:f>Indikator!$H$2:$H$10</c:f>
              <c:numCache>
                <c:formatCode>#,##0.0</c:formatCode>
                <c:ptCount val="9"/>
                <c:pt idx="0">
                  <c:v>14.11898662112155</c:v>
                </c:pt>
                <c:pt idx="1">
                  <c:v>7.1255453223460989</c:v>
                </c:pt>
                <c:pt idx="2">
                  <c:v>13.282703817331395</c:v>
                </c:pt>
                <c:pt idx="3">
                  <c:v>22.326174782054011</c:v>
                </c:pt>
                <c:pt idx="4">
                  <c:v>11.738718838750401</c:v>
                </c:pt>
                <c:pt idx="5">
                  <c:v>16.509433962264154</c:v>
                </c:pt>
                <c:pt idx="6">
                  <c:v>15.003402132002719</c:v>
                </c:pt>
                <c:pt idx="7">
                  <c:v>11.956110480514567</c:v>
                </c:pt>
                <c:pt idx="8">
                  <c:v>11.891098133207308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AAC-4F3C-9FF6-63799637C5D8}"/>
            </c:ext>
          </c:extLst>
        </c:ser>
        <c:ser>
          <c:idx val="3"/>
          <c:order val="1"/>
          <c:tx>
            <c:strRef>
              <c:f>Indikator!$N$1</c:f>
              <c:strCache>
                <c:ptCount val="1"/>
                <c:pt idx="0">
                  <c:v>Verae_Proz_Burgenland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2"/>
            <c:spPr>
              <a:solidFill>
                <a:srgbClr val="FC8086"/>
              </a:solidFill>
              <a:ln>
                <a:solidFill>
                  <a:srgbClr val="E20613"/>
                </a:solidFill>
              </a:ln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strRef>
              <c:f>Indikator!$K$2:$K$10</c:f>
              <c:strCache>
                <c:ptCount val="9"/>
                <c:pt idx="0">
                  <c:v>B</c:v>
                </c:pt>
                <c:pt idx="1">
                  <c:v>K</c:v>
                </c:pt>
                <c:pt idx="2">
                  <c:v>NÖ</c:v>
                </c:pt>
                <c:pt idx="3">
                  <c:v>OÖ</c:v>
                </c:pt>
                <c:pt idx="4">
                  <c:v>S</c:v>
                </c:pt>
                <c:pt idx="5">
                  <c:v>ST</c:v>
                </c:pt>
                <c:pt idx="6">
                  <c:v>T</c:v>
                </c:pt>
                <c:pt idx="7">
                  <c:v>V</c:v>
                </c:pt>
                <c:pt idx="8">
                  <c:v>W</c:v>
                </c:pt>
              </c:strCache>
            </c:strRef>
          </c:xVal>
          <c:yVal>
            <c:numRef>
              <c:f>Indikator!$N$2:$N$10</c:f>
              <c:numCache>
                <c:formatCode>General</c:formatCode>
                <c:ptCount val="9"/>
                <c:pt idx="0">
                  <c:v>14.11898662112155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AAC-4F3C-9FF6-63799637C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992768"/>
        <c:axId val="88990848"/>
      </c:scatterChart>
      <c:catAx>
        <c:axId val="6730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>
            <a:solidFill>
              <a:srgbClr val="B3B3B3"/>
            </a:solidFill>
          </a:ln>
        </c:spPr>
        <c:txPr>
          <a:bodyPr rot="0" vert="horz"/>
          <a:lstStyle/>
          <a:p>
            <a:pPr>
              <a:defRPr sz="1000"/>
            </a:pPr>
            <a:endParaRPr lang="de-DE"/>
          </a:p>
        </c:txPr>
        <c:crossAx val="67304448"/>
        <c:crossesAt val="0"/>
        <c:auto val="0"/>
        <c:lblAlgn val="ctr"/>
        <c:lblOffset val="100"/>
        <c:noMultiLvlLbl val="0"/>
      </c:catAx>
      <c:valAx>
        <c:axId val="673044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Absolute Veränderung</a:t>
                </a:r>
              </a:p>
            </c:rich>
          </c:tx>
          <c:layout>
            <c:manualLayout>
              <c:xMode val="edge"/>
              <c:yMode val="edge"/>
              <c:x val="3.7073535232123541E-3"/>
              <c:y val="0.2827707235226744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noFill/>
          <a:ln w="6350">
            <a:solidFill>
              <a:srgbClr val="B3B3B3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67302912"/>
        <c:crosses val="autoZero"/>
        <c:crossBetween val="between"/>
      </c:valAx>
      <c:valAx>
        <c:axId val="889908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Veränderung</a:t>
                </a:r>
                <a:r>
                  <a:rPr lang="de-AT" baseline="0"/>
                  <a:t> in % </a:t>
                </a:r>
                <a:endParaRPr lang="de-AT"/>
              </a:p>
            </c:rich>
          </c:tx>
          <c:layout>
            <c:manualLayout>
              <c:xMode val="edge"/>
              <c:yMode val="edge"/>
              <c:x val="0.95569369677426752"/>
              <c:y val="0.342643786914283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6350">
            <a:solidFill>
              <a:srgbClr val="B3B3B3"/>
            </a:solidFill>
          </a:ln>
        </c:spPr>
        <c:crossAx val="88992768"/>
        <c:crosses val="max"/>
        <c:crossBetween val="between"/>
      </c:valAx>
      <c:catAx>
        <c:axId val="88992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8990848"/>
        <c:crossesAt val="0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rebuchet MS" panose="020B0603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trlProps/ctrlProp1.xml><?xml version="1.0" encoding="utf-8"?>
<formControlPr xmlns="http://schemas.microsoft.com/office/spreadsheetml/2009/9/main" objectType="List" dx="15" fmlaLink="Dropdown_Bundesland!$C$2" fmlaRange="Dropdown_Bundesland!$B$2:$B$11" noThreeD="1" sel="2" val="0"/>
</file>

<file path=xl/ctrlProps/ctrlProp2.xml><?xml version="1.0" encoding="utf-8"?>
<formControlPr xmlns="http://schemas.microsoft.com/office/spreadsheetml/2009/9/main" objectType="GBox" noThreeD="1"/>
</file>

<file path=xl/ctrlProps/ctrlProp3.xml><?xml version="1.0" encoding="utf-8"?>
<formControlPr xmlns="http://schemas.microsoft.com/office/spreadsheetml/2009/9/main" objectType="Radio" firstButton="1" fmlaLink="Dropdown_Geschlecht!$B$1" lockText="1" noThreeD="1"/>
</file>

<file path=xl/ctrlProps/ctrlProp4.xml><?xml version="1.0" encoding="utf-8"?>
<formControlPr xmlns="http://schemas.microsoft.com/office/spreadsheetml/2009/9/main" objectType="Radio" checked="Checked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Scroll" dx="15" fmlaLink="Dropdown_Zeitraum!$C$2" horiz="1" max="217" min="6" page="13" val="217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16</xdr:row>
          <xdr:rowOff>95250</xdr:rowOff>
        </xdr:from>
        <xdr:to>
          <xdr:col>0</xdr:col>
          <xdr:colOff>1571625</xdr:colOff>
          <xdr:row>25</xdr:row>
          <xdr:rowOff>47625</xdr:rowOff>
        </xdr:to>
        <xdr:sp macro="" textlink="">
          <xdr:nvSpPr>
            <xdr:cNvPr id="612361" name="List Box 9" hidden="1">
              <a:extLst>
                <a:ext uri="{63B3BB69-23CF-44E3-9099-C40C66FF867C}">
                  <a14:compatExt spid="_x0000_s612361"/>
                </a:ext>
                <a:ext uri="{FF2B5EF4-FFF2-40B4-BE49-F238E27FC236}">
                  <a16:creationId xmlns:a16="http://schemas.microsoft.com/office/drawing/2014/main" id="{00000000-0008-0000-0000-0000095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absolute">
    <xdr:from>
      <xdr:col>1</xdr:col>
      <xdr:colOff>1493309</xdr:colOff>
      <xdr:row>3</xdr:row>
      <xdr:rowOff>50800</xdr:rowOff>
    </xdr:from>
    <xdr:to>
      <xdr:col>10</xdr:col>
      <xdr:colOff>232834</xdr:colOff>
      <xdr:row>19</xdr:row>
      <xdr:rowOff>23283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1837267</xdr:colOff>
      <xdr:row>20</xdr:row>
      <xdr:rowOff>80432</xdr:rowOff>
    </xdr:from>
    <xdr:to>
      <xdr:col>4</xdr:col>
      <xdr:colOff>311150</xdr:colOff>
      <xdr:row>34</xdr:row>
      <xdr:rowOff>47625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4</xdr:col>
      <xdr:colOff>482601</xdr:colOff>
      <xdr:row>20</xdr:row>
      <xdr:rowOff>48684</xdr:rowOff>
    </xdr:from>
    <xdr:to>
      <xdr:col>10</xdr:col>
      <xdr:colOff>193675</xdr:colOff>
      <xdr:row>34</xdr:row>
      <xdr:rowOff>18521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4</xdr:row>
          <xdr:rowOff>0</xdr:rowOff>
        </xdr:from>
        <xdr:to>
          <xdr:col>1</xdr:col>
          <xdr:colOff>76200</xdr:colOff>
          <xdr:row>7</xdr:row>
          <xdr:rowOff>0</xdr:rowOff>
        </xdr:to>
        <xdr:sp macro="" textlink="">
          <xdr:nvSpPr>
            <xdr:cNvPr id="612369" name="Group Box 17" hidden="1">
              <a:extLst>
                <a:ext uri="{63B3BB69-23CF-44E3-9099-C40C66FF867C}">
                  <a14:compatExt spid="_x0000_s612369"/>
                </a:ext>
                <a:ext uri="{FF2B5EF4-FFF2-40B4-BE49-F238E27FC236}">
                  <a16:creationId xmlns:a16="http://schemas.microsoft.com/office/drawing/2014/main" id="{00000000-0008-0000-0000-0000115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333375</xdr:colOff>
          <xdr:row>4</xdr:row>
          <xdr:rowOff>9525</xdr:rowOff>
        </xdr:from>
        <xdr:to>
          <xdr:col>0</xdr:col>
          <xdr:colOff>1162050</xdr:colOff>
          <xdr:row>5</xdr:row>
          <xdr:rowOff>9525</xdr:rowOff>
        </xdr:to>
        <xdr:sp macro="" textlink="">
          <xdr:nvSpPr>
            <xdr:cNvPr id="612370" name="Option Button 18" hidden="1">
              <a:extLst>
                <a:ext uri="{63B3BB69-23CF-44E3-9099-C40C66FF867C}">
                  <a14:compatExt spid="_x0000_s612370"/>
                </a:ext>
                <a:ext uri="{FF2B5EF4-FFF2-40B4-BE49-F238E27FC236}">
                  <a16:creationId xmlns:a16="http://schemas.microsoft.com/office/drawing/2014/main" id="{00000000-0008-0000-0000-0000125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AT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Frauen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333375</xdr:colOff>
          <xdr:row>4</xdr:row>
          <xdr:rowOff>171450</xdr:rowOff>
        </xdr:from>
        <xdr:to>
          <xdr:col>1</xdr:col>
          <xdr:colOff>0</xdr:colOff>
          <xdr:row>6</xdr:row>
          <xdr:rowOff>9525</xdr:rowOff>
        </xdr:to>
        <xdr:sp macro="" textlink="">
          <xdr:nvSpPr>
            <xdr:cNvPr id="612371" name="Option Button 19" hidden="1">
              <a:extLst>
                <a:ext uri="{63B3BB69-23CF-44E3-9099-C40C66FF867C}">
                  <a14:compatExt spid="_x0000_s612371"/>
                </a:ext>
                <a:ext uri="{FF2B5EF4-FFF2-40B4-BE49-F238E27FC236}">
                  <a16:creationId xmlns:a16="http://schemas.microsoft.com/office/drawing/2014/main" id="{00000000-0008-0000-0000-0000135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AT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Männer und altern. Geschl.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333375</xdr:colOff>
          <xdr:row>5</xdr:row>
          <xdr:rowOff>180975</xdr:rowOff>
        </xdr:from>
        <xdr:to>
          <xdr:col>0</xdr:col>
          <xdr:colOff>1219200</xdr:colOff>
          <xdr:row>6</xdr:row>
          <xdr:rowOff>180975</xdr:rowOff>
        </xdr:to>
        <xdr:sp macro="" textlink="">
          <xdr:nvSpPr>
            <xdr:cNvPr id="612372" name="Option Button 20" hidden="1">
              <a:extLst>
                <a:ext uri="{63B3BB69-23CF-44E3-9099-C40C66FF867C}">
                  <a14:compatExt spid="_x0000_s612372"/>
                </a:ext>
                <a:ext uri="{FF2B5EF4-FFF2-40B4-BE49-F238E27FC236}">
                  <a16:creationId xmlns:a16="http://schemas.microsoft.com/office/drawing/2014/main" id="{00000000-0008-0000-0000-0000145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AT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Gesamt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228600</xdr:rowOff>
        </xdr:from>
        <xdr:to>
          <xdr:col>8</xdr:col>
          <xdr:colOff>0</xdr:colOff>
          <xdr:row>2</xdr:row>
          <xdr:rowOff>161925</xdr:rowOff>
        </xdr:to>
        <xdr:sp macro="" textlink="">
          <xdr:nvSpPr>
            <xdr:cNvPr id="612373" name="Scroll Bar 21" hidden="1">
              <a:extLst>
                <a:ext uri="{63B3BB69-23CF-44E3-9099-C40C66FF867C}">
                  <a14:compatExt spid="_x0000_s612373"/>
                </a:ext>
                <a:ext uri="{FF2B5EF4-FFF2-40B4-BE49-F238E27FC236}">
                  <a16:creationId xmlns:a16="http://schemas.microsoft.com/office/drawing/2014/main" id="{00000000-0008-0000-0000-0000155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8</xdr:col>
      <xdr:colOff>403860</xdr:colOff>
      <xdr:row>1</xdr:row>
      <xdr:rowOff>0</xdr:rowOff>
    </xdr:from>
    <xdr:to>
      <xdr:col>10</xdr:col>
      <xdr:colOff>527304</xdr:colOff>
      <xdr:row>2</xdr:row>
      <xdr:rowOff>148400</xdr:rowOff>
    </xdr:to>
    <xdr:pic>
      <xdr:nvPicPr>
        <xdr:cNvPr id="13" name="Grafik 12" descr="http://mossportal.res.wk.wknet/folienportal/Bilder%20und%20Logos/WKÖ%20Logos/wika_oe4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11540" y="53340"/>
          <a:ext cx="1312164" cy="37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wrap="none" rtlCol="0"/>
      <a:lstStyle>
        <a:defPPr>
          <a:defRPr sz="800">
            <a:latin typeface="Calibri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P46"/>
  <sheetViews>
    <sheetView showGridLines="0" tabSelected="1" zoomScaleNormal="100" workbookViewId="0">
      <selection activeCell="P18" sqref="P18"/>
    </sheetView>
  </sheetViews>
  <sheetFormatPr baseColWidth="10" defaultColWidth="11.42578125" defaultRowHeight="15" x14ac:dyDescent="0.3"/>
  <cols>
    <col min="1" max="1" width="27.5703125" style="29" customWidth="1"/>
    <col min="2" max="2" width="22.7109375" style="29" customWidth="1"/>
    <col min="3" max="5" width="10.7109375" style="29" customWidth="1"/>
    <col min="6" max="6" width="3.5703125" style="29" customWidth="1"/>
    <col min="7" max="7" width="25.7109375" style="29" customWidth="1"/>
    <col min="8" max="8" width="9.7109375" style="29" customWidth="1"/>
    <col min="9" max="15" width="8.7109375" style="29" customWidth="1"/>
    <col min="16" max="16384" width="11.42578125" style="29"/>
  </cols>
  <sheetData>
    <row r="1" spans="1:16" ht="4.5" customHeight="1" x14ac:dyDescent="0.3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8"/>
      <c r="M1" s="28"/>
      <c r="N1" s="28"/>
      <c r="O1" s="28"/>
      <c r="P1" s="28"/>
    </row>
    <row r="2" spans="1:16" ht="19.5" x14ac:dyDescent="0.35">
      <c r="A2" s="30" t="s">
        <v>181</v>
      </c>
      <c r="B2" s="31"/>
      <c r="C2" s="32" t="str">
        <f>Auswahl_Bundesland</f>
        <v>Burgenland</v>
      </c>
      <c r="D2" s="31"/>
      <c r="E2" s="82" t="str">
        <f>Zeitraum_Beschriftung</f>
        <v>April 2024</v>
      </c>
      <c r="F2" s="82"/>
      <c r="G2" s="82"/>
      <c r="H2" s="82"/>
      <c r="I2" s="33"/>
      <c r="J2" s="27"/>
      <c r="K2" s="27"/>
      <c r="L2" s="28"/>
      <c r="M2" s="28"/>
      <c r="N2" s="28"/>
      <c r="O2" s="28"/>
      <c r="P2" s="28"/>
    </row>
    <row r="3" spans="1:16" x14ac:dyDescent="0.3">
      <c r="A3" s="75" t="s">
        <v>133</v>
      </c>
      <c r="B3" s="34"/>
      <c r="C3" s="35"/>
      <c r="D3" s="36"/>
      <c r="E3" s="35"/>
      <c r="F3" s="35"/>
      <c r="G3" s="37"/>
      <c r="H3" s="36"/>
      <c r="I3" s="38"/>
      <c r="J3" s="36"/>
      <c r="K3" s="39"/>
      <c r="L3" s="28"/>
      <c r="M3" s="28"/>
      <c r="N3" s="28"/>
      <c r="O3" s="28"/>
      <c r="P3" s="28"/>
    </row>
    <row r="4" spans="1:16" x14ac:dyDescent="0.3">
      <c r="A4" s="40"/>
      <c r="B4" s="41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</row>
    <row r="5" spans="1:16" ht="16.5" x14ac:dyDescent="0.3">
      <c r="A5" s="42"/>
      <c r="B5" s="43"/>
      <c r="D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</row>
    <row r="6" spans="1:16" ht="16.5" x14ac:dyDescent="0.3">
      <c r="A6" s="43"/>
      <c r="B6" s="43"/>
      <c r="C6" s="44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</row>
    <row r="7" spans="1:16" s="45" customFormat="1" ht="16.5" x14ac:dyDescent="0.3">
      <c r="A7" s="41"/>
      <c r="B7" s="43"/>
      <c r="D7" s="41"/>
      <c r="E7" s="41"/>
      <c r="F7" s="41"/>
      <c r="G7" s="46"/>
      <c r="H7" s="41"/>
      <c r="I7" s="41"/>
      <c r="J7" s="41"/>
      <c r="K7" s="41"/>
      <c r="L7" s="41"/>
      <c r="M7" s="41"/>
      <c r="N7" s="41"/>
      <c r="O7" s="41"/>
      <c r="P7" s="41"/>
    </row>
    <row r="8" spans="1:16" s="45" customFormat="1" ht="15" customHeight="1" x14ac:dyDescent="0.3">
      <c r="A8" s="41"/>
      <c r="B8" s="41"/>
      <c r="C8" s="47"/>
      <c r="D8" s="48"/>
      <c r="E8" s="48"/>
      <c r="F8" s="41"/>
      <c r="G8" s="41"/>
      <c r="H8" s="49"/>
      <c r="I8" s="50"/>
      <c r="J8" s="50"/>
      <c r="K8" s="50"/>
      <c r="L8" s="41"/>
      <c r="M8" s="41"/>
      <c r="N8" s="41"/>
      <c r="O8" s="41"/>
      <c r="P8" s="41"/>
    </row>
    <row r="9" spans="1:16" s="45" customFormat="1" ht="15" customHeight="1" x14ac:dyDescent="0.3">
      <c r="A9" s="51"/>
      <c r="B9" s="41"/>
      <c r="C9" s="52"/>
      <c r="D9" s="48"/>
      <c r="E9" s="48"/>
      <c r="F9" s="41"/>
      <c r="G9" s="51"/>
      <c r="H9" s="53"/>
      <c r="I9" s="53"/>
      <c r="J9" s="53"/>
      <c r="K9" s="54"/>
      <c r="L9" s="83"/>
      <c r="M9" s="83"/>
      <c r="N9" s="83"/>
      <c r="O9" s="83"/>
      <c r="P9" s="41"/>
    </row>
    <row r="10" spans="1:16" s="45" customFormat="1" ht="15" customHeight="1" x14ac:dyDescent="0.3">
      <c r="A10" s="55" t="s">
        <v>27</v>
      </c>
      <c r="B10" s="41"/>
      <c r="C10" s="52"/>
      <c r="D10" s="48"/>
      <c r="E10" s="48"/>
      <c r="F10" s="41"/>
      <c r="G10" s="51"/>
      <c r="H10" s="53"/>
      <c r="I10" s="53"/>
      <c r="J10" s="53"/>
      <c r="K10" s="54"/>
      <c r="L10" s="56"/>
      <c r="M10" s="56"/>
      <c r="N10" s="56"/>
      <c r="O10" s="56"/>
      <c r="P10" s="41"/>
    </row>
    <row r="11" spans="1:16" s="45" customFormat="1" ht="16.5" x14ac:dyDescent="0.3">
      <c r="A11" s="55" t="str">
        <f>"Arbeitslose"</f>
        <v>Arbeitslose</v>
      </c>
      <c r="B11" s="41"/>
      <c r="C11" s="57"/>
      <c r="D11" s="57"/>
      <c r="E11" s="57"/>
      <c r="F11" s="41"/>
      <c r="G11" s="51"/>
      <c r="H11" s="57"/>
      <c r="I11" s="57"/>
      <c r="J11" s="57"/>
      <c r="K11" s="57"/>
      <c r="L11" s="57"/>
      <c r="M11" s="57"/>
      <c r="N11" s="57"/>
      <c r="O11" s="57"/>
      <c r="P11" s="41"/>
    </row>
    <row r="12" spans="1:16" s="45" customFormat="1" x14ac:dyDescent="0.3">
      <c r="A12" s="80" t="str">
        <f>"("&amp; Geschlecht &amp; ")"</f>
        <v>(Männer und altern. Geschl.)</v>
      </c>
      <c r="B12" s="58"/>
      <c r="C12" s="59"/>
      <c r="D12" s="60"/>
      <c r="E12" s="61"/>
      <c r="F12" s="41"/>
      <c r="G12" s="41"/>
      <c r="H12" s="50"/>
      <c r="I12" s="50"/>
      <c r="J12" s="50"/>
      <c r="K12" s="50"/>
      <c r="L12" s="50"/>
      <c r="M12" s="50"/>
      <c r="N12" s="50"/>
      <c r="O12" s="50"/>
      <c r="P12" s="41"/>
    </row>
    <row r="13" spans="1:16" s="45" customFormat="1" ht="16.5" x14ac:dyDescent="0.3">
      <c r="A13" s="62">
        <f>Indikator!D11</f>
        <v>160589</v>
      </c>
      <c r="B13" s="58"/>
      <c r="C13" s="59"/>
      <c r="D13" s="60"/>
      <c r="E13" s="61"/>
      <c r="F13" s="41"/>
      <c r="G13" s="41"/>
      <c r="H13" s="50"/>
      <c r="I13" s="50"/>
      <c r="J13" s="50"/>
      <c r="K13" s="50"/>
      <c r="L13" s="50"/>
      <c r="M13" s="50"/>
      <c r="N13" s="50"/>
      <c r="O13" s="50"/>
      <c r="P13" s="41"/>
    </row>
    <row r="14" spans="1:16" s="45" customFormat="1" ht="16.5" x14ac:dyDescent="0.3">
      <c r="A14" s="55" t="str">
        <f>IF(LEFT(Zeitraum_Beschriftung,4)="Jahr","Veränderung zum Vj.","Veränderung zum Vjm.")</f>
        <v>Veränderung zum Vjm.</v>
      </c>
      <c r="B14" s="58"/>
      <c r="C14" s="59"/>
      <c r="D14" s="60"/>
      <c r="E14" s="61"/>
      <c r="F14" s="41"/>
      <c r="G14" s="41"/>
      <c r="H14" s="50"/>
      <c r="I14" s="50"/>
      <c r="J14" s="50"/>
      <c r="K14" s="50"/>
      <c r="L14" s="50"/>
      <c r="M14" s="50"/>
      <c r="N14" s="50"/>
      <c r="O14" s="50"/>
      <c r="P14" s="41"/>
    </row>
    <row r="15" spans="1:16" s="45" customFormat="1" ht="16.5" x14ac:dyDescent="0.3">
      <c r="A15" s="62" t="str">
        <f>"absolut: " &amp; Verae_absolut_gesamt</f>
        <v>absolut: 19.244</v>
      </c>
      <c r="B15" s="58"/>
      <c r="C15" s="59"/>
      <c r="D15" s="60"/>
      <c r="E15" s="61"/>
      <c r="F15" s="41"/>
      <c r="G15" s="41"/>
      <c r="H15" s="50"/>
      <c r="I15" s="50"/>
      <c r="J15" s="50"/>
      <c r="K15" s="50"/>
      <c r="L15" s="50"/>
      <c r="M15" s="50"/>
      <c r="N15" s="50"/>
      <c r="O15" s="50"/>
      <c r="P15" s="41"/>
    </row>
    <row r="16" spans="1:16" s="45" customFormat="1" ht="16.5" x14ac:dyDescent="0.3">
      <c r="A16" s="62" t="str">
        <f>"in Prozent: " &amp; Verae_proz_gesamt</f>
        <v>in Prozent: 13,6</v>
      </c>
      <c r="B16" s="58"/>
      <c r="C16" s="59"/>
      <c r="D16" s="60"/>
      <c r="E16" s="61"/>
      <c r="F16" s="41"/>
      <c r="G16" s="41"/>
      <c r="H16" s="50"/>
      <c r="I16" s="50"/>
      <c r="J16" s="50"/>
      <c r="K16" s="50"/>
      <c r="L16" s="50"/>
      <c r="M16" s="50"/>
      <c r="N16" s="50"/>
      <c r="O16" s="50"/>
      <c r="P16" s="41"/>
    </row>
    <row r="17" spans="1:16" s="45" customFormat="1" x14ac:dyDescent="0.3">
      <c r="A17" s="41"/>
      <c r="B17" s="58"/>
      <c r="C17" s="59"/>
      <c r="D17" s="60"/>
      <c r="E17" s="61"/>
      <c r="F17" s="41"/>
      <c r="G17" s="41"/>
      <c r="H17" s="50"/>
      <c r="I17" s="50"/>
      <c r="J17" s="50"/>
      <c r="K17" s="50"/>
      <c r="L17" s="50"/>
      <c r="M17" s="50"/>
      <c r="N17" s="50"/>
      <c r="O17" s="50"/>
      <c r="P17" s="41"/>
    </row>
    <row r="18" spans="1:16" s="45" customFormat="1" x14ac:dyDescent="0.3">
      <c r="A18" s="41"/>
      <c r="B18" s="58"/>
      <c r="C18" s="59"/>
      <c r="D18" s="60"/>
      <c r="E18" s="61"/>
      <c r="F18" s="41"/>
      <c r="G18" s="41"/>
      <c r="H18" s="50"/>
      <c r="I18" s="50"/>
      <c r="J18" s="50"/>
      <c r="K18" s="50"/>
      <c r="L18" s="50"/>
      <c r="M18" s="50"/>
      <c r="N18" s="50"/>
      <c r="O18" s="50"/>
      <c r="P18" s="41"/>
    </row>
    <row r="19" spans="1:16" s="45" customFormat="1" x14ac:dyDescent="0.3">
      <c r="A19" s="41"/>
      <c r="B19" s="58"/>
      <c r="C19" s="59"/>
      <c r="D19" s="60"/>
      <c r="E19" s="61"/>
      <c r="F19" s="41"/>
      <c r="G19" s="41"/>
      <c r="H19" s="50"/>
      <c r="I19" s="50"/>
      <c r="J19" s="50"/>
      <c r="K19" s="50"/>
      <c r="L19" s="50"/>
      <c r="M19" s="50"/>
      <c r="N19" s="50"/>
      <c r="O19" s="50"/>
      <c r="P19" s="41"/>
    </row>
    <row r="20" spans="1:16" s="45" customFormat="1" ht="18" x14ac:dyDescent="0.35">
      <c r="A20" s="41"/>
      <c r="B20" s="84" t="str">
        <f>Kartentitel_Landkarte</f>
        <v>Arbeitslose (Männer und altern. Geschl.) nach Bundesländern - April 2024</v>
      </c>
      <c r="C20" s="84"/>
      <c r="D20" s="84"/>
      <c r="E20" s="84" t="e">
        <f>Kartentitel</f>
        <v>#NAME?</v>
      </c>
      <c r="F20" s="84"/>
      <c r="G20" s="84"/>
      <c r="H20" s="84"/>
      <c r="I20" s="84"/>
      <c r="J20" s="84"/>
      <c r="K20" s="84"/>
      <c r="L20" s="50"/>
      <c r="M20" s="50"/>
      <c r="N20" s="50"/>
      <c r="O20" s="50"/>
      <c r="P20" s="41"/>
    </row>
    <row r="21" spans="1:16" s="45" customFormat="1" x14ac:dyDescent="0.3">
      <c r="A21" s="41"/>
      <c r="B21" s="58"/>
      <c r="C21" s="59"/>
      <c r="D21" s="60"/>
      <c r="E21" s="61"/>
      <c r="F21" s="41"/>
      <c r="G21" s="41"/>
      <c r="H21" s="50"/>
      <c r="I21" s="50"/>
      <c r="J21" s="50"/>
      <c r="K21" s="50"/>
      <c r="L21" s="50"/>
      <c r="M21" s="50"/>
      <c r="N21" s="50"/>
      <c r="O21" s="50"/>
      <c r="P21" s="41"/>
    </row>
    <row r="22" spans="1:16" s="45" customFormat="1" x14ac:dyDescent="0.3">
      <c r="A22" s="41"/>
      <c r="B22" s="63"/>
      <c r="C22" s="64"/>
      <c r="D22" s="65"/>
      <c r="E22" s="66"/>
      <c r="F22" s="41"/>
      <c r="G22" s="67"/>
      <c r="H22" s="68"/>
      <c r="I22" s="68"/>
      <c r="J22" s="68"/>
      <c r="K22" s="68"/>
      <c r="L22" s="68"/>
      <c r="M22" s="68"/>
      <c r="N22" s="68"/>
      <c r="O22" s="68"/>
      <c r="P22" s="41"/>
    </row>
    <row r="23" spans="1:16" s="45" customFormat="1" x14ac:dyDescent="0.3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</row>
    <row r="24" spans="1:16" x14ac:dyDescent="0.3">
      <c r="A24" s="41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</row>
    <row r="25" spans="1:16" x14ac:dyDescent="0.3">
      <c r="A25" s="41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</row>
    <row r="26" spans="1:16" x14ac:dyDescent="0.3">
      <c r="A26" s="41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</row>
    <row r="27" spans="1:16" ht="16.5" x14ac:dyDescent="0.3">
      <c r="A27" s="69" t="str">
        <f>Auswahl_Bundesland&amp;":"</f>
        <v>Burgenland: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</row>
    <row r="28" spans="1:16" ht="16.5" x14ac:dyDescent="0.3">
      <c r="A28" s="55" t="str">
        <f>"Arbeitslose"</f>
        <v>Arbeitslose</v>
      </c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</row>
    <row r="29" spans="1:16" x14ac:dyDescent="0.3">
      <c r="A29" s="81" t="str">
        <f>"("&amp; Geschlecht &amp; ")"</f>
        <v>(Männer und altern. Geschl.)</v>
      </c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</row>
    <row r="30" spans="1:16" ht="16.5" x14ac:dyDescent="0.3">
      <c r="A30" s="62">
        <f>Indikator!D13</f>
        <v>4009</v>
      </c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</row>
    <row r="31" spans="1:16" ht="16.5" x14ac:dyDescent="0.3">
      <c r="A31" s="55" t="str">
        <f>IF(LEFT(Zeitraum_Beschriftung,4)="Jahr","Veränderung zum Vj.","Veränderung zum Vjm.")</f>
        <v>Veränderung zum Vjm.</v>
      </c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</row>
    <row r="32" spans="1:16" ht="16.5" x14ac:dyDescent="0.3">
      <c r="A32" s="62" t="str">
        <f>"absolut: " &amp; Verae_absolut_bld</f>
        <v>absolut: 496</v>
      </c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</row>
    <row r="33" spans="1:16" ht="16.5" x14ac:dyDescent="0.3">
      <c r="A33" s="62" t="str">
        <f>"in Prozent: " &amp; Verae_proz_bld</f>
        <v>in Prozent: 14,1</v>
      </c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</row>
    <row r="34" spans="1:16" x14ac:dyDescent="0.3">
      <c r="A34" s="41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</row>
    <row r="35" spans="1:16" x14ac:dyDescent="0.3">
      <c r="A35" s="70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</row>
    <row r="36" spans="1:16" ht="18" x14ac:dyDescent="0.35">
      <c r="B36" s="28"/>
      <c r="C36" s="28"/>
      <c r="D36" s="28"/>
      <c r="E36" s="28"/>
      <c r="F36" s="28"/>
      <c r="G36" s="71"/>
      <c r="H36" s="28"/>
      <c r="I36" s="28"/>
      <c r="J36" s="28"/>
      <c r="K36" s="28"/>
      <c r="L36" s="28"/>
      <c r="M36" s="28"/>
      <c r="N36" s="28"/>
      <c r="O36" s="28"/>
      <c r="P36" s="28"/>
    </row>
    <row r="37" spans="1:16" s="45" customFormat="1" x14ac:dyDescent="0.3">
      <c r="A37" s="41"/>
      <c r="B37" s="72"/>
      <c r="C37" s="50"/>
      <c r="D37" s="50"/>
      <c r="E37" s="73"/>
      <c r="F37" s="50"/>
      <c r="G37" s="41"/>
      <c r="H37" s="74"/>
      <c r="I37" s="50"/>
      <c r="J37" s="50"/>
      <c r="K37" s="73"/>
      <c r="L37" s="41"/>
      <c r="M37" s="41"/>
      <c r="N37" s="41"/>
      <c r="O37" s="41"/>
      <c r="P37" s="41"/>
    </row>
    <row r="38" spans="1:16" s="45" customFormat="1" x14ac:dyDescent="0.3">
      <c r="A38" s="41"/>
      <c r="B38" s="72"/>
      <c r="C38" s="50"/>
      <c r="D38" s="50"/>
      <c r="E38" s="73"/>
      <c r="F38" s="50"/>
      <c r="G38" s="41"/>
      <c r="H38" s="74"/>
      <c r="I38" s="50"/>
      <c r="J38" s="50"/>
      <c r="K38" s="73"/>
      <c r="L38" s="41"/>
      <c r="M38" s="41"/>
      <c r="N38" s="41"/>
      <c r="O38" s="41"/>
      <c r="P38" s="41"/>
    </row>
    <row r="39" spans="1:16" s="45" customFormat="1" x14ac:dyDescent="0.3">
      <c r="B39" s="72"/>
      <c r="C39" s="50"/>
      <c r="D39" s="50"/>
      <c r="E39" s="73"/>
      <c r="F39" s="50"/>
      <c r="G39" s="41"/>
      <c r="H39" s="74"/>
      <c r="I39" s="50"/>
      <c r="J39" s="50"/>
      <c r="K39" s="73"/>
      <c r="L39" s="41"/>
      <c r="M39" s="41"/>
      <c r="N39" s="41"/>
      <c r="O39" s="41"/>
      <c r="P39" s="41"/>
    </row>
    <row r="40" spans="1:16" s="45" customFormat="1" x14ac:dyDescent="0.3">
      <c r="A40" s="41"/>
      <c r="B40" s="72"/>
      <c r="C40" s="50"/>
      <c r="D40" s="50"/>
      <c r="E40" s="73"/>
      <c r="F40" s="50"/>
      <c r="G40" s="41"/>
      <c r="H40" s="74"/>
      <c r="I40" s="50"/>
      <c r="J40" s="50"/>
      <c r="K40" s="73"/>
      <c r="L40" s="41"/>
      <c r="M40" s="41"/>
      <c r="N40" s="41"/>
      <c r="O40" s="41"/>
      <c r="P40" s="41"/>
    </row>
    <row r="41" spans="1:16" s="45" customFormat="1" x14ac:dyDescent="0.3">
      <c r="A41" s="41"/>
      <c r="B41" s="72"/>
      <c r="C41" s="50"/>
      <c r="D41" s="50"/>
      <c r="E41" s="73"/>
      <c r="F41" s="50"/>
      <c r="G41" s="41"/>
      <c r="H41" s="74"/>
      <c r="I41" s="50"/>
      <c r="J41" s="50"/>
      <c r="K41" s="73"/>
      <c r="L41" s="41"/>
      <c r="M41" s="41"/>
      <c r="N41" s="41"/>
      <c r="O41" s="41"/>
      <c r="P41" s="41"/>
    </row>
    <row r="42" spans="1:16" s="45" customFormat="1" x14ac:dyDescent="0.3">
      <c r="A42" s="41"/>
      <c r="B42" s="72"/>
      <c r="C42" s="50"/>
      <c r="D42" s="50"/>
      <c r="E42" s="73"/>
      <c r="F42" s="50"/>
      <c r="G42" s="41"/>
      <c r="H42" s="74"/>
      <c r="I42" s="50"/>
      <c r="J42" s="50"/>
      <c r="K42" s="73"/>
      <c r="L42" s="41"/>
      <c r="M42" s="41"/>
      <c r="N42" s="41"/>
      <c r="O42" s="41"/>
      <c r="P42" s="41"/>
    </row>
    <row r="43" spans="1:16" s="45" customFormat="1" x14ac:dyDescent="0.3">
      <c r="A43" s="41"/>
      <c r="B43" s="72"/>
      <c r="C43" s="50"/>
      <c r="D43" s="50"/>
      <c r="E43" s="73"/>
      <c r="F43" s="50"/>
      <c r="G43" s="41"/>
      <c r="H43" s="74"/>
      <c r="I43" s="50"/>
      <c r="J43" s="50"/>
      <c r="K43" s="73"/>
      <c r="L43" s="41"/>
      <c r="M43" s="41"/>
      <c r="N43" s="41"/>
      <c r="O43" s="41"/>
      <c r="P43" s="41"/>
    </row>
    <row r="44" spans="1:16" s="45" customFormat="1" x14ac:dyDescent="0.3">
      <c r="A44" s="41"/>
      <c r="B44" s="72"/>
      <c r="C44" s="50"/>
      <c r="D44" s="50"/>
      <c r="E44" s="73"/>
      <c r="F44" s="50"/>
      <c r="G44" s="41"/>
      <c r="H44" s="74"/>
      <c r="I44" s="50"/>
      <c r="J44" s="50"/>
      <c r="K44" s="73"/>
      <c r="L44" s="41"/>
      <c r="M44" s="41"/>
      <c r="N44" s="41"/>
      <c r="O44" s="41"/>
      <c r="P44" s="41"/>
    </row>
    <row r="45" spans="1:16" s="45" customFormat="1" x14ac:dyDescent="0.3">
      <c r="A45" s="41"/>
      <c r="B45" s="72"/>
      <c r="C45" s="50"/>
      <c r="D45" s="50"/>
      <c r="E45" s="73"/>
      <c r="F45" s="50"/>
      <c r="G45" s="41"/>
      <c r="H45" s="74"/>
      <c r="I45" s="50"/>
      <c r="J45" s="50"/>
      <c r="K45" s="73"/>
      <c r="L45" s="41"/>
      <c r="M45" s="41"/>
      <c r="N45" s="41"/>
      <c r="O45" s="41"/>
      <c r="P45" s="41"/>
    </row>
    <row r="46" spans="1:16" s="45" customFormat="1" x14ac:dyDescent="0.3">
      <c r="A46" s="41"/>
      <c r="B46" s="72"/>
      <c r="C46" s="50"/>
      <c r="D46" s="50"/>
      <c r="E46" s="73"/>
      <c r="F46" s="50"/>
      <c r="G46" s="41"/>
      <c r="H46" s="74"/>
      <c r="I46" s="50"/>
      <c r="J46" s="50"/>
      <c r="K46" s="73"/>
      <c r="L46" s="41"/>
      <c r="M46" s="41"/>
      <c r="N46" s="41"/>
      <c r="O46" s="41"/>
      <c r="P46" s="41"/>
    </row>
  </sheetData>
  <sheetProtection algorithmName="SHA-512" hashValue="ZuMLML8OjQcildsX7bR1lsdiLoRDCci7gx2dYHhz6nPsx9Ov+320cXkFChHzEAI4MM7f4qaRdLdcfv36JDTt1A==" saltValue="Sk2nFS/7dI5bEvgdREFLnw==" spinCount="100000" sheet="1" objects="1" scenarios="1"/>
  <mergeCells count="4">
    <mergeCell ref="E2:H2"/>
    <mergeCell ref="L9:M9"/>
    <mergeCell ref="N9:O9"/>
    <mergeCell ref="B20:K20"/>
  </mergeCells>
  <conditionalFormatting sqref="K8:K10">
    <cfRule type="dataBar" priority="34">
      <dataBar showValue="0">
        <cfvo type="min"/>
        <cfvo type="max"/>
        <color rgb="FF92D050"/>
      </dataBar>
      <extLst>
        <ext xmlns:x14="http://schemas.microsoft.com/office/spreadsheetml/2009/9/main" uri="{B025F937-C7B1-47D3-B67F-A62EFF666E3E}">
          <x14:id>{FB9033B5-0304-4ED1-B192-46EABD9AF46F}</x14:id>
        </ext>
      </extLst>
    </cfRule>
  </conditionalFormatting>
  <conditionalFormatting sqref="K8">
    <cfRule type="dataBar" priority="33">
      <dataBar showValue="0">
        <cfvo type="min"/>
        <cfvo type="max"/>
        <color rgb="FF638EC6"/>
      </dataBar>
      <extLst>
        <ext xmlns:x14="http://schemas.microsoft.com/office/spreadsheetml/2009/9/main" uri="{B025F937-C7B1-47D3-B67F-A62EFF666E3E}">
          <x14:id>{F7E84E57-4017-4CF2-952D-5611C2DBDEFA}</x14:id>
        </ext>
      </extLst>
    </cfRule>
  </conditionalFormatting>
  <conditionalFormatting sqref="K9:K10">
    <cfRule type="iconSet" priority="32">
      <iconSet iconSet="3Arrows" showValue="0">
        <cfvo type="percent" val="0"/>
        <cfvo type="num" val="0"/>
        <cfvo type="num" val="0"/>
      </iconSet>
    </cfRule>
  </conditionalFormatting>
  <conditionalFormatting sqref="I8">
    <cfRule type="dataBar" priority="28">
      <dataBar showValue="0">
        <cfvo type="min"/>
        <cfvo type="max"/>
        <color rgb="FF92D050"/>
      </dataBar>
      <extLst>
        <ext xmlns:x14="http://schemas.microsoft.com/office/spreadsheetml/2009/9/main" uri="{B025F937-C7B1-47D3-B67F-A62EFF666E3E}">
          <x14:id>{AE1E9AD6-831B-4AC6-AD68-F9A04EFE2F44}</x14:id>
        </ext>
      </extLst>
    </cfRule>
  </conditionalFormatting>
  <conditionalFormatting sqref="I8">
    <cfRule type="dataBar" priority="27">
      <dataBar showValue="0">
        <cfvo type="min"/>
        <cfvo type="max"/>
        <color rgb="FF375F91"/>
      </dataBar>
      <extLst>
        <ext xmlns:x14="http://schemas.microsoft.com/office/spreadsheetml/2009/9/main" uri="{B025F937-C7B1-47D3-B67F-A62EFF666E3E}">
          <x14:id>{0C9D43DB-C3F9-4DEC-8592-D8FCF9751D4E}</x14:id>
        </ext>
      </extLst>
    </cfRule>
  </conditionalFormatting>
  <conditionalFormatting sqref="L9:L10">
    <cfRule type="dataBar" priority="25">
      <dataBar showValue="0">
        <cfvo type="min"/>
        <cfvo type="max"/>
        <color rgb="FF92D050"/>
      </dataBar>
      <extLst>
        <ext xmlns:x14="http://schemas.microsoft.com/office/spreadsheetml/2009/9/main" uri="{B025F937-C7B1-47D3-B67F-A62EFF666E3E}">
          <x14:id>{509BD96F-6BF6-4A44-898A-ADBEF087B4AE}</x14:id>
        </ext>
      </extLst>
    </cfRule>
  </conditionalFormatting>
  <conditionalFormatting sqref="L9:L10">
    <cfRule type="iconSet" priority="24">
      <iconSet iconSet="3Arrows" showValue="0">
        <cfvo type="percent" val="0"/>
        <cfvo type="num" val="0"/>
        <cfvo type="num" val="0"/>
      </iconSet>
    </cfRule>
  </conditionalFormatting>
  <conditionalFormatting sqref="N9:N10">
    <cfRule type="dataBar" priority="23">
      <dataBar showValue="0">
        <cfvo type="min"/>
        <cfvo type="max"/>
        <color rgb="FF92D050"/>
      </dataBar>
      <extLst>
        <ext xmlns:x14="http://schemas.microsoft.com/office/spreadsheetml/2009/9/main" uri="{B025F937-C7B1-47D3-B67F-A62EFF666E3E}">
          <x14:id>{5FCF67B7-4208-40D1-ADED-F3EBC431759C}</x14:id>
        </ext>
      </extLst>
    </cfRule>
  </conditionalFormatting>
  <conditionalFormatting sqref="N9:N10">
    <cfRule type="iconSet" priority="22">
      <iconSet iconSet="3Arrows" showValue="0">
        <cfvo type="percent" val="0"/>
        <cfvo type="num" val="0"/>
        <cfvo type="num" val="0"/>
      </iconSet>
    </cfRule>
  </conditionalFormatting>
  <conditionalFormatting sqref="C37:C46">
    <cfRule type="dataBar" priority="47">
      <dataBar showValue="0">
        <cfvo type="min"/>
        <cfvo type="max"/>
        <color rgb="FF375F91"/>
      </dataBar>
      <extLst>
        <ext xmlns:x14="http://schemas.microsoft.com/office/spreadsheetml/2009/9/main" uri="{B025F937-C7B1-47D3-B67F-A62EFF666E3E}">
          <x14:id>{E189AC05-A8EC-425C-A579-A8DE3548D919}</x14:id>
        </ext>
      </extLst>
    </cfRule>
  </conditionalFormatting>
  <conditionalFormatting sqref="I37:I46">
    <cfRule type="dataBar" priority="48">
      <dataBar showValue="0">
        <cfvo type="min"/>
        <cfvo type="max"/>
        <color rgb="FF963737"/>
      </dataBar>
      <extLst>
        <ext xmlns:x14="http://schemas.microsoft.com/office/spreadsheetml/2009/9/main" uri="{B025F937-C7B1-47D3-B67F-A62EFF666E3E}">
          <x14:id>{EF18905C-1292-40F7-A83B-6374AB0EF201}</x14:id>
        </ext>
      </extLst>
    </cfRule>
  </conditionalFormatting>
  <conditionalFormatting sqref="E2">
    <cfRule type="expression" dxfId="4" priority="1">
      <formula>LEFT($E$2,4)="Jahr"</formula>
    </cfRule>
  </conditionalFormatting>
  <pageMargins left="0.23622047244094491" right="0.23622047244094491" top="0.43307086614173229" bottom="0.43307086614173229" header="0.35433070866141736" footer="0.35433070866141736"/>
  <pageSetup paperSize="9" fitToHeight="0" orientation="landscape" horizontalDpi="4294967294" verticalDpi="4294967294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2361" r:id="rId4" name="List Box 9">
              <controlPr defaultSize="0" autoLine="0" autoPict="0">
                <anchor moveWithCells="1">
                  <from>
                    <xdr:col>0</xdr:col>
                    <xdr:colOff>47625</xdr:colOff>
                    <xdr:row>16</xdr:row>
                    <xdr:rowOff>95250</xdr:rowOff>
                  </from>
                  <to>
                    <xdr:col>0</xdr:col>
                    <xdr:colOff>1571625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69" r:id="rId5" name="Group Box 17">
              <controlPr defaultSize="0" autoFill="0" autoPict="0">
                <anchor moveWithCells="1">
                  <from>
                    <xdr:col>0</xdr:col>
                    <xdr:colOff>247650</xdr:colOff>
                    <xdr:row>4</xdr:row>
                    <xdr:rowOff>0</xdr:rowOff>
                  </from>
                  <to>
                    <xdr:col>1</xdr:col>
                    <xdr:colOff>76200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70" r:id="rId6" name="Option Button 18">
              <controlPr defaultSize="0" autoFill="0" autoLine="0" autoPict="0">
                <anchor moveWithCells="1">
                  <from>
                    <xdr:col>0</xdr:col>
                    <xdr:colOff>333375</xdr:colOff>
                    <xdr:row>4</xdr:row>
                    <xdr:rowOff>9525</xdr:rowOff>
                  </from>
                  <to>
                    <xdr:col>0</xdr:col>
                    <xdr:colOff>1162050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71" r:id="rId7" name="Option Button 19">
              <controlPr defaultSize="0" autoFill="0" autoLine="0" autoPict="0">
                <anchor moveWithCells="1">
                  <from>
                    <xdr:col>0</xdr:col>
                    <xdr:colOff>333375</xdr:colOff>
                    <xdr:row>4</xdr:row>
                    <xdr:rowOff>171450</xdr:rowOff>
                  </from>
                  <to>
                    <xdr:col>1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72" r:id="rId8" name="Option Button 20">
              <controlPr defaultSize="0" autoFill="0" autoLine="0" autoPict="0">
                <anchor moveWithCells="1">
                  <from>
                    <xdr:col>0</xdr:col>
                    <xdr:colOff>333375</xdr:colOff>
                    <xdr:row>5</xdr:row>
                    <xdr:rowOff>180975</xdr:rowOff>
                  </from>
                  <to>
                    <xdr:col>0</xdr:col>
                    <xdr:colOff>1219200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73" r:id="rId9" name="Scroll Bar 21">
              <controlPr defaultSize="0" autoPict="0">
                <anchor moveWithCells="1">
                  <from>
                    <xdr:col>4</xdr:col>
                    <xdr:colOff>0</xdr:colOff>
                    <xdr:row>1</xdr:row>
                    <xdr:rowOff>228600</xdr:rowOff>
                  </from>
                  <to>
                    <xdr:col>8</xdr:col>
                    <xdr:colOff>0</xdr:colOff>
                    <xdr:row>2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B9033B5-0304-4ED1-B192-46EABD9AF46F}">
            <x14:dataBar minLength="0" maxLength="100" gradient="0">
              <x14:cfvo type="autoMin"/>
              <x14:cfvo type="max"/>
              <x14:negativeFillColor rgb="FFFF0000"/>
              <x14:axisColor rgb="FFFFFFFF"/>
            </x14:dataBar>
          </x14:cfRule>
          <xm:sqref>K8:K10</xm:sqref>
        </x14:conditionalFormatting>
        <x14:conditionalFormatting xmlns:xm="http://schemas.microsoft.com/office/excel/2006/main">
          <x14:cfRule type="dataBar" id="{F7E84E57-4017-4CF2-952D-5611C2DBDEF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</xm:sqref>
        </x14:conditionalFormatting>
        <x14:conditionalFormatting xmlns:xm="http://schemas.microsoft.com/office/excel/2006/main">
          <x14:cfRule type="dataBar" id="{AE1E9AD6-831B-4AC6-AD68-F9A04EFE2F44}">
            <x14:dataBar minLength="0" maxLength="100" gradient="0">
              <x14:cfvo type="autoMin"/>
              <x14:cfvo type="max"/>
              <x14:negativeFillColor rgb="FFFF0000"/>
              <x14:axisColor rgb="FFFFFFFF"/>
            </x14:dataBar>
          </x14:cfRule>
          <xm:sqref>I8</xm:sqref>
        </x14:conditionalFormatting>
        <x14:conditionalFormatting xmlns:xm="http://schemas.microsoft.com/office/excel/2006/main">
          <x14:cfRule type="dataBar" id="{0C9D43DB-C3F9-4DEC-8592-D8FCF9751D4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</xm:sqref>
        </x14:conditionalFormatting>
        <x14:conditionalFormatting xmlns:xm="http://schemas.microsoft.com/office/excel/2006/main">
          <x14:cfRule type="dataBar" id="{509BD96F-6BF6-4A44-898A-ADBEF087B4AE}">
            <x14:dataBar minLength="0" maxLength="100" gradient="0">
              <x14:cfvo type="autoMin"/>
              <x14:cfvo type="max"/>
              <x14:negativeFillColor rgb="FFFF0000"/>
              <x14:axisColor rgb="FFFFFFFF"/>
            </x14:dataBar>
          </x14:cfRule>
          <xm:sqref>L9:L10</xm:sqref>
        </x14:conditionalFormatting>
        <x14:conditionalFormatting xmlns:xm="http://schemas.microsoft.com/office/excel/2006/main">
          <x14:cfRule type="dataBar" id="{5FCF67B7-4208-40D1-ADED-F3EBC431759C}">
            <x14:dataBar minLength="0" maxLength="100" gradient="0">
              <x14:cfvo type="autoMin"/>
              <x14:cfvo type="max"/>
              <x14:negativeFillColor rgb="FFFF0000"/>
              <x14:axisColor rgb="FFFFFFFF"/>
            </x14:dataBar>
          </x14:cfRule>
          <xm:sqref>N9:N10</xm:sqref>
        </x14:conditionalFormatting>
        <x14:conditionalFormatting xmlns:xm="http://schemas.microsoft.com/office/excel/2006/main">
          <x14:cfRule type="dataBar" id="{E189AC05-A8EC-425C-A579-A8DE3548D9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C37:C46</xm:sqref>
        </x14:conditionalFormatting>
        <x14:conditionalFormatting xmlns:xm="http://schemas.microsoft.com/office/excel/2006/main">
          <x14:cfRule type="dataBar" id="{EF18905C-1292-40F7-A83B-6374AB0EF20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I37:I46</xm:sqref>
        </x14:conditionalFormatting>
        <x14:conditionalFormatting xmlns:xm="http://schemas.microsoft.com/office/excel/2006/main">
          <x14:cfRule type="expression" priority="8" id="{58CAF2E3-E779-485F-A323-8F1D31632E8B}">
            <xm:f>(Indikator!$N$11&gt;0)</xm:f>
            <x14:dxf>
              <font>
                <b/>
                <i val="0"/>
                <color rgb="FFE20613"/>
              </font>
            </x14:dxf>
          </x14:cfRule>
          <xm:sqref>A16</xm:sqref>
        </x14:conditionalFormatting>
        <x14:conditionalFormatting xmlns:xm="http://schemas.microsoft.com/office/excel/2006/main">
          <x14:cfRule type="expression" priority="7" id="{283EDDE9-F22A-442A-A63F-B0B4D57B547E}">
            <xm:f>(Indikator!$M$11&gt;0)</xm:f>
            <x14:dxf>
              <font>
                <b/>
                <i val="0"/>
                <color rgb="FFE20613"/>
              </font>
            </x14:dxf>
          </x14:cfRule>
          <xm:sqref>A15</xm:sqref>
        </x14:conditionalFormatting>
        <x14:conditionalFormatting xmlns:xm="http://schemas.microsoft.com/office/excel/2006/main">
          <x14:cfRule type="expression" priority="6" id="{9C4EF4C1-3721-4BAF-8F44-88159D079D2B}">
            <xm:f>(Indikator!$M$13&gt;0)</xm:f>
            <x14:dxf>
              <font>
                <b/>
                <i val="0"/>
                <color rgb="FFE20613"/>
              </font>
            </x14:dxf>
          </x14:cfRule>
          <xm:sqref>A32</xm:sqref>
        </x14:conditionalFormatting>
        <x14:conditionalFormatting xmlns:xm="http://schemas.microsoft.com/office/excel/2006/main">
          <x14:cfRule type="expression" priority="5" id="{7538308C-9DEA-4E09-B5D6-2D1F027EB350}">
            <xm:f>(Indikator!$N$13&gt;0)</xm:f>
            <x14:dxf>
              <font>
                <b/>
                <i val="0"/>
                <color rgb="FFE20613"/>
              </font>
            </x14:dxf>
          </x14:cfRule>
          <xm:sqref>A33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C1"/>
  <sheetViews>
    <sheetView workbookViewId="0"/>
  </sheetViews>
  <sheetFormatPr baseColWidth="10" defaultRowHeight="12.75" x14ac:dyDescent="0.2"/>
  <cols>
    <col min="1" max="1" width="29.42578125" bestFit="1" customWidth="1"/>
  </cols>
  <sheetData>
    <row r="1" spans="1:3" x14ac:dyDescent="0.2">
      <c r="A1" t="s">
        <v>33</v>
      </c>
      <c r="B1">
        <v>2</v>
      </c>
      <c r="C1" t="str">
        <f>IF($B$1=1,"Frauen",IF($B$1=2,"Männer und altern. Geschl.","Gesamt"))</f>
        <v>Männer und altern. Geschl.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/>
  <dimension ref="A1:G213"/>
  <sheetViews>
    <sheetView topLeftCell="A199" workbookViewId="0">
      <selection activeCell="D213" sqref="D213"/>
    </sheetView>
  </sheetViews>
  <sheetFormatPr baseColWidth="10" defaultColWidth="11.42578125" defaultRowHeight="16.5" x14ac:dyDescent="0.3"/>
  <cols>
    <col min="1" max="1" width="11.42578125" style="15"/>
    <col min="2" max="2" width="19.85546875" style="24" customWidth="1"/>
    <col min="3" max="3" width="17.28515625" style="15" customWidth="1"/>
    <col min="4" max="5" width="15.140625" style="15" customWidth="1"/>
    <col min="6" max="16384" width="11.42578125" style="15"/>
  </cols>
  <sheetData>
    <row r="1" spans="1:7" x14ac:dyDescent="0.3">
      <c r="C1" t="s">
        <v>0</v>
      </c>
    </row>
    <row r="2" spans="1:7" x14ac:dyDescent="0.3">
      <c r="A2" s="15">
        <v>6</v>
      </c>
      <c r="B2" s="24">
        <v>39448</v>
      </c>
      <c r="C2">
        <v>217</v>
      </c>
      <c r="D2" s="25">
        <f>VLOOKUP(Auswahl_Zeitraum,A2:B300,2)</f>
        <v>45383</v>
      </c>
      <c r="E2" s="26" t="str">
        <f>TEXT(LEFT(Zeitraum,5),"TT.MM.")</f>
        <v>01.04.</v>
      </c>
      <c r="F2" s="23">
        <f>Zeitraum</f>
        <v>45383</v>
      </c>
      <c r="G2" s="15" t="str">
        <f>IF(E2="31.12.","Jahresdurchschnitt " &amp; TEXT(Zeitraum,"JJJJ"),TEXT(Zeitraum,"MMMM JJJJ"))</f>
        <v>April 2024</v>
      </c>
    </row>
    <row r="3" spans="1:7" x14ac:dyDescent="0.3">
      <c r="A3" s="15">
        <v>7</v>
      </c>
      <c r="B3" s="24">
        <v>39479</v>
      </c>
      <c r="C3"/>
    </row>
    <row r="4" spans="1:7" x14ac:dyDescent="0.3">
      <c r="A4" s="15">
        <v>8</v>
      </c>
      <c r="B4" s="24">
        <v>39508</v>
      </c>
      <c r="C4"/>
    </row>
    <row r="5" spans="1:7" x14ac:dyDescent="0.3">
      <c r="A5" s="15">
        <v>9</v>
      </c>
      <c r="B5" s="24">
        <v>39539</v>
      </c>
      <c r="C5"/>
    </row>
    <row r="6" spans="1:7" x14ac:dyDescent="0.3">
      <c r="A6" s="15">
        <v>10</v>
      </c>
      <c r="B6" s="24">
        <v>39569</v>
      </c>
      <c r="C6"/>
    </row>
    <row r="7" spans="1:7" x14ac:dyDescent="0.3">
      <c r="A7" s="15">
        <v>11</v>
      </c>
      <c r="B7" s="24">
        <v>39600</v>
      </c>
      <c r="C7"/>
    </row>
    <row r="8" spans="1:7" x14ac:dyDescent="0.3">
      <c r="A8" s="15">
        <v>12</v>
      </c>
      <c r="B8" s="24">
        <v>39630</v>
      </c>
      <c r="C8"/>
    </row>
    <row r="9" spans="1:7" x14ac:dyDescent="0.3">
      <c r="A9" s="15">
        <v>13</v>
      </c>
      <c r="B9" s="24">
        <v>39661</v>
      </c>
      <c r="C9"/>
    </row>
    <row r="10" spans="1:7" x14ac:dyDescent="0.3">
      <c r="A10" s="15">
        <v>14</v>
      </c>
      <c r="B10" s="24">
        <v>39692</v>
      </c>
      <c r="C10"/>
    </row>
    <row r="11" spans="1:7" x14ac:dyDescent="0.3">
      <c r="A11" s="15">
        <v>15</v>
      </c>
      <c r="B11" s="24">
        <v>39722</v>
      </c>
      <c r="C11"/>
    </row>
    <row r="12" spans="1:7" x14ac:dyDescent="0.3">
      <c r="A12" s="15">
        <v>16</v>
      </c>
      <c r="B12" s="24">
        <v>39753</v>
      </c>
      <c r="C12"/>
    </row>
    <row r="13" spans="1:7" x14ac:dyDescent="0.3">
      <c r="A13" s="15">
        <v>17</v>
      </c>
      <c r="B13" s="24">
        <v>39783</v>
      </c>
      <c r="C13"/>
    </row>
    <row r="14" spans="1:7" x14ac:dyDescent="0.3">
      <c r="A14" s="15">
        <v>18</v>
      </c>
      <c r="B14" s="24">
        <v>39813</v>
      </c>
      <c r="C14"/>
    </row>
    <row r="15" spans="1:7" x14ac:dyDescent="0.3">
      <c r="A15" s="15">
        <v>19</v>
      </c>
      <c r="B15" s="24">
        <v>39814</v>
      </c>
      <c r="C15"/>
    </row>
    <row r="16" spans="1:7" x14ac:dyDescent="0.3">
      <c r="A16" s="15">
        <v>20</v>
      </c>
      <c r="B16" s="24">
        <v>39845</v>
      </c>
      <c r="C16"/>
    </row>
    <row r="17" spans="1:3" x14ac:dyDescent="0.3">
      <c r="A17" s="15">
        <v>21</v>
      </c>
      <c r="B17" s="24">
        <v>39873</v>
      </c>
      <c r="C17"/>
    </row>
    <row r="18" spans="1:3" x14ac:dyDescent="0.3">
      <c r="A18" s="15">
        <v>22</v>
      </c>
      <c r="B18" s="24">
        <v>39904</v>
      </c>
      <c r="C18"/>
    </row>
    <row r="19" spans="1:3" x14ac:dyDescent="0.3">
      <c r="A19" s="15">
        <v>23</v>
      </c>
      <c r="B19" s="24">
        <v>39934</v>
      </c>
    </row>
    <row r="20" spans="1:3" x14ac:dyDescent="0.3">
      <c r="A20" s="15">
        <v>24</v>
      </c>
      <c r="B20" s="24">
        <v>39965</v>
      </c>
    </row>
    <row r="21" spans="1:3" x14ac:dyDescent="0.3">
      <c r="A21" s="15">
        <v>25</v>
      </c>
      <c r="B21" s="24">
        <v>39995</v>
      </c>
    </row>
    <row r="22" spans="1:3" x14ac:dyDescent="0.3">
      <c r="A22" s="15">
        <v>26</v>
      </c>
      <c r="B22" s="24">
        <v>40026</v>
      </c>
    </row>
    <row r="23" spans="1:3" x14ac:dyDescent="0.3">
      <c r="A23" s="15">
        <v>27</v>
      </c>
      <c r="B23" s="24">
        <v>40057</v>
      </c>
    </row>
    <row r="24" spans="1:3" x14ac:dyDescent="0.3">
      <c r="A24" s="15">
        <v>28</v>
      </c>
      <c r="B24" s="24">
        <v>40087</v>
      </c>
    </row>
    <row r="25" spans="1:3" x14ac:dyDescent="0.3">
      <c r="A25" s="15">
        <v>29</v>
      </c>
      <c r="B25" s="24">
        <v>40118</v>
      </c>
    </row>
    <row r="26" spans="1:3" x14ac:dyDescent="0.3">
      <c r="A26" s="15">
        <v>30</v>
      </c>
      <c r="B26" s="24">
        <v>40148</v>
      </c>
    </row>
    <row r="27" spans="1:3" x14ac:dyDescent="0.3">
      <c r="A27" s="15">
        <v>31</v>
      </c>
      <c r="B27" s="24">
        <v>40178</v>
      </c>
    </row>
    <row r="28" spans="1:3" x14ac:dyDescent="0.3">
      <c r="A28" s="15">
        <v>32</v>
      </c>
      <c r="B28" s="24">
        <v>40179</v>
      </c>
    </row>
    <row r="29" spans="1:3" x14ac:dyDescent="0.3">
      <c r="A29" s="15">
        <v>33</v>
      </c>
      <c r="B29" s="24">
        <v>40210</v>
      </c>
    </row>
    <row r="30" spans="1:3" x14ac:dyDescent="0.3">
      <c r="A30" s="15">
        <v>34</v>
      </c>
      <c r="B30" s="24">
        <v>40238</v>
      </c>
    </row>
    <row r="31" spans="1:3" x14ac:dyDescent="0.3">
      <c r="A31" s="15">
        <v>35</v>
      </c>
      <c r="B31" s="24">
        <v>40269</v>
      </c>
    </row>
    <row r="32" spans="1:3" x14ac:dyDescent="0.3">
      <c r="A32" s="15">
        <v>36</v>
      </c>
      <c r="B32" s="24">
        <v>40299</v>
      </c>
    </row>
    <row r="33" spans="1:2" x14ac:dyDescent="0.3">
      <c r="A33" s="15">
        <v>37</v>
      </c>
      <c r="B33" s="24">
        <v>40330</v>
      </c>
    </row>
    <row r="34" spans="1:2" x14ac:dyDescent="0.3">
      <c r="A34" s="15">
        <v>38</v>
      </c>
      <c r="B34" s="24">
        <v>40360</v>
      </c>
    </row>
    <row r="35" spans="1:2" x14ac:dyDescent="0.3">
      <c r="A35" s="15">
        <v>39</v>
      </c>
      <c r="B35" s="24">
        <v>40391</v>
      </c>
    </row>
    <row r="36" spans="1:2" x14ac:dyDescent="0.3">
      <c r="A36" s="15">
        <v>40</v>
      </c>
      <c r="B36" s="24">
        <v>40422</v>
      </c>
    </row>
    <row r="37" spans="1:2" x14ac:dyDescent="0.3">
      <c r="A37" s="15">
        <v>41</v>
      </c>
      <c r="B37" s="24">
        <v>40452</v>
      </c>
    </row>
    <row r="38" spans="1:2" x14ac:dyDescent="0.3">
      <c r="A38" s="15">
        <v>42</v>
      </c>
      <c r="B38" s="24">
        <v>40483</v>
      </c>
    </row>
    <row r="39" spans="1:2" x14ac:dyDescent="0.3">
      <c r="A39" s="15">
        <v>43</v>
      </c>
      <c r="B39" s="24">
        <v>40513</v>
      </c>
    </row>
    <row r="40" spans="1:2" x14ac:dyDescent="0.3">
      <c r="A40" s="15">
        <v>44</v>
      </c>
      <c r="B40" s="24">
        <v>40543</v>
      </c>
    </row>
    <row r="41" spans="1:2" x14ac:dyDescent="0.3">
      <c r="A41" s="15">
        <v>45</v>
      </c>
      <c r="B41" s="24">
        <v>40544</v>
      </c>
    </row>
    <row r="42" spans="1:2" x14ac:dyDescent="0.3">
      <c r="A42" s="15">
        <v>46</v>
      </c>
      <c r="B42" s="24">
        <v>40575</v>
      </c>
    </row>
    <row r="43" spans="1:2" x14ac:dyDescent="0.3">
      <c r="A43" s="15">
        <v>47</v>
      </c>
      <c r="B43" s="24">
        <v>40603</v>
      </c>
    </row>
    <row r="44" spans="1:2" x14ac:dyDescent="0.3">
      <c r="A44" s="15">
        <v>48</v>
      </c>
      <c r="B44" s="24">
        <v>40634</v>
      </c>
    </row>
    <row r="45" spans="1:2" x14ac:dyDescent="0.3">
      <c r="A45" s="15">
        <v>49</v>
      </c>
      <c r="B45" s="24">
        <v>40664</v>
      </c>
    </row>
    <row r="46" spans="1:2" x14ac:dyDescent="0.3">
      <c r="A46" s="15">
        <v>50</v>
      </c>
      <c r="B46" s="24">
        <v>40695</v>
      </c>
    </row>
    <row r="47" spans="1:2" x14ac:dyDescent="0.3">
      <c r="A47" s="15">
        <v>51</v>
      </c>
      <c r="B47" s="24">
        <v>40725</v>
      </c>
    </row>
    <row r="48" spans="1:2" x14ac:dyDescent="0.3">
      <c r="A48" s="15">
        <v>52</v>
      </c>
      <c r="B48" s="24">
        <v>40756</v>
      </c>
    </row>
    <row r="49" spans="1:2" x14ac:dyDescent="0.3">
      <c r="A49" s="15">
        <v>53</v>
      </c>
      <c r="B49" s="24">
        <v>40787</v>
      </c>
    </row>
    <row r="50" spans="1:2" x14ac:dyDescent="0.3">
      <c r="A50" s="15">
        <v>54</v>
      </c>
      <c r="B50" s="24">
        <v>40817</v>
      </c>
    </row>
    <row r="51" spans="1:2" x14ac:dyDescent="0.3">
      <c r="A51" s="15">
        <v>55</v>
      </c>
      <c r="B51" s="24">
        <v>40848</v>
      </c>
    </row>
    <row r="52" spans="1:2" x14ac:dyDescent="0.3">
      <c r="A52" s="15">
        <v>56</v>
      </c>
      <c r="B52" s="24">
        <v>40878</v>
      </c>
    </row>
    <row r="53" spans="1:2" x14ac:dyDescent="0.3">
      <c r="A53" s="15">
        <v>57</v>
      </c>
      <c r="B53" s="24">
        <v>40908</v>
      </c>
    </row>
    <row r="54" spans="1:2" x14ac:dyDescent="0.3">
      <c r="A54" s="15">
        <v>58</v>
      </c>
      <c r="B54" s="24">
        <v>40909</v>
      </c>
    </row>
    <row r="55" spans="1:2" x14ac:dyDescent="0.3">
      <c r="A55" s="15">
        <v>59</v>
      </c>
      <c r="B55" s="24">
        <v>40940</v>
      </c>
    </row>
    <row r="56" spans="1:2" x14ac:dyDescent="0.3">
      <c r="A56" s="15">
        <v>60</v>
      </c>
      <c r="B56" s="24">
        <v>40969</v>
      </c>
    </row>
    <row r="57" spans="1:2" x14ac:dyDescent="0.3">
      <c r="A57" s="15">
        <v>61</v>
      </c>
      <c r="B57" s="24">
        <v>41000</v>
      </c>
    </row>
    <row r="58" spans="1:2" x14ac:dyDescent="0.3">
      <c r="A58" s="15">
        <v>62</v>
      </c>
      <c r="B58" s="24">
        <v>41030</v>
      </c>
    </row>
    <row r="59" spans="1:2" x14ac:dyDescent="0.3">
      <c r="A59" s="15">
        <v>63</v>
      </c>
      <c r="B59" s="24">
        <v>41061</v>
      </c>
    </row>
    <row r="60" spans="1:2" x14ac:dyDescent="0.3">
      <c r="A60" s="15">
        <v>64</v>
      </c>
      <c r="B60" s="24">
        <v>41091</v>
      </c>
    </row>
    <row r="61" spans="1:2" x14ac:dyDescent="0.3">
      <c r="A61" s="15">
        <v>65</v>
      </c>
      <c r="B61" s="24">
        <v>41122</v>
      </c>
    </row>
    <row r="62" spans="1:2" x14ac:dyDescent="0.3">
      <c r="A62" s="15">
        <v>66</v>
      </c>
      <c r="B62" s="24">
        <v>41153</v>
      </c>
    </row>
    <row r="63" spans="1:2" x14ac:dyDescent="0.3">
      <c r="A63" s="15">
        <v>67</v>
      </c>
      <c r="B63" s="24">
        <v>41183</v>
      </c>
    </row>
    <row r="64" spans="1:2" x14ac:dyDescent="0.3">
      <c r="A64" s="15">
        <v>68</v>
      </c>
      <c r="B64" s="24">
        <v>41214</v>
      </c>
    </row>
    <row r="65" spans="1:2" x14ac:dyDescent="0.3">
      <c r="A65" s="15">
        <v>69</v>
      </c>
      <c r="B65" s="24">
        <v>41244</v>
      </c>
    </row>
    <row r="66" spans="1:2" x14ac:dyDescent="0.3">
      <c r="A66" s="15">
        <v>70</v>
      </c>
      <c r="B66" s="24">
        <v>41274</v>
      </c>
    </row>
    <row r="67" spans="1:2" x14ac:dyDescent="0.3">
      <c r="A67" s="15">
        <v>71</v>
      </c>
      <c r="B67" s="24">
        <v>41275</v>
      </c>
    </row>
    <row r="68" spans="1:2" x14ac:dyDescent="0.3">
      <c r="A68" s="15">
        <v>72</v>
      </c>
      <c r="B68" s="24">
        <v>41306</v>
      </c>
    </row>
    <row r="69" spans="1:2" x14ac:dyDescent="0.3">
      <c r="A69" s="15">
        <v>73</v>
      </c>
      <c r="B69" s="24">
        <v>41334</v>
      </c>
    </row>
    <row r="70" spans="1:2" x14ac:dyDescent="0.3">
      <c r="A70" s="15">
        <v>74</v>
      </c>
      <c r="B70" s="24">
        <v>41365</v>
      </c>
    </row>
    <row r="71" spans="1:2" x14ac:dyDescent="0.3">
      <c r="A71" s="15">
        <v>75</v>
      </c>
      <c r="B71" s="24">
        <v>41395</v>
      </c>
    </row>
    <row r="72" spans="1:2" x14ac:dyDescent="0.3">
      <c r="A72" s="15">
        <v>76</v>
      </c>
      <c r="B72" s="24">
        <v>41426</v>
      </c>
    </row>
    <row r="73" spans="1:2" x14ac:dyDescent="0.3">
      <c r="A73" s="15">
        <v>77</v>
      </c>
      <c r="B73" s="24">
        <v>41456</v>
      </c>
    </row>
    <row r="74" spans="1:2" x14ac:dyDescent="0.3">
      <c r="A74" s="15">
        <v>78</v>
      </c>
      <c r="B74" s="24">
        <v>41487</v>
      </c>
    </row>
    <row r="75" spans="1:2" x14ac:dyDescent="0.3">
      <c r="A75" s="15">
        <v>79</v>
      </c>
      <c r="B75" s="24">
        <v>41518</v>
      </c>
    </row>
    <row r="76" spans="1:2" x14ac:dyDescent="0.3">
      <c r="A76" s="15">
        <v>80</v>
      </c>
      <c r="B76" s="24">
        <v>41548</v>
      </c>
    </row>
    <row r="77" spans="1:2" x14ac:dyDescent="0.3">
      <c r="A77" s="15">
        <v>81</v>
      </c>
      <c r="B77" s="24">
        <v>41579</v>
      </c>
    </row>
    <row r="78" spans="1:2" x14ac:dyDescent="0.3">
      <c r="A78" s="15">
        <v>82</v>
      </c>
      <c r="B78" s="24">
        <v>41609</v>
      </c>
    </row>
    <row r="79" spans="1:2" x14ac:dyDescent="0.3">
      <c r="A79" s="15">
        <v>83</v>
      </c>
      <c r="B79" s="24">
        <v>41639</v>
      </c>
    </row>
    <row r="80" spans="1:2" x14ac:dyDescent="0.3">
      <c r="A80" s="15">
        <v>84</v>
      </c>
      <c r="B80" s="24">
        <v>41640</v>
      </c>
    </row>
    <row r="81" spans="1:2" x14ac:dyDescent="0.3">
      <c r="A81" s="15">
        <v>85</v>
      </c>
      <c r="B81" s="24">
        <v>41671</v>
      </c>
    </row>
    <row r="82" spans="1:2" x14ac:dyDescent="0.3">
      <c r="A82" s="15">
        <v>86</v>
      </c>
      <c r="B82" s="24">
        <v>41699</v>
      </c>
    </row>
    <row r="83" spans="1:2" x14ac:dyDescent="0.3">
      <c r="A83" s="15">
        <v>87</v>
      </c>
      <c r="B83" s="24">
        <v>41730</v>
      </c>
    </row>
    <row r="84" spans="1:2" x14ac:dyDescent="0.3">
      <c r="A84" s="15">
        <v>88</v>
      </c>
      <c r="B84" s="24">
        <v>41760</v>
      </c>
    </row>
    <row r="85" spans="1:2" x14ac:dyDescent="0.3">
      <c r="A85" s="15">
        <v>89</v>
      </c>
      <c r="B85" s="24">
        <v>41791</v>
      </c>
    </row>
    <row r="86" spans="1:2" x14ac:dyDescent="0.3">
      <c r="A86" s="15">
        <v>90</v>
      </c>
      <c r="B86" s="24">
        <v>41821</v>
      </c>
    </row>
    <row r="87" spans="1:2" x14ac:dyDescent="0.3">
      <c r="A87" s="15">
        <v>91</v>
      </c>
      <c r="B87" s="24">
        <v>41852</v>
      </c>
    </row>
    <row r="88" spans="1:2" x14ac:dyDescent="0.3">
      <c r="A88" s="15">
        <v>92</v>
      </c>
      <c r="B88" s="24">
        <v>41883</v>
      </c>
    </row>
    <row r="89" spans="1:2" x14ac:dyDescent="0.3">
      <c r="A89" s="15">
        <v>93</v>
      </c>
      <c r="B89" s="24">
        <v>41913</v>
      </c>
    </row>
    <row r="90" spans="1:2" x14ac:dyDescent="0.3">
      <c r="A90" s="15">
        <v>94</v>
      </c>
      <c r="B90" s="24">
        <v>41944</v>
      </c>
    </row>
    <row r="91" spans="1:2" x14ac:dyDescent="0.3">
      <c r="A91" s="15">
        <v>95</v>
      </c>
      <c r="B91" s="24">
        <v>41974</v>
      </c>
    </row>
    <row r="92" spans="1:2" x14ac:dyDescent="0.3">
      <c r="A92" s="15">
        <v>96</v>
      </c>
      <c r="B92" s="24">
        <v>42004</v>
      </c>
    </row>
    <row r="93" spans="1:2" x14ac:dyDescent="0.3">
      <c r="A93" s="15">
        <v>97</v>
      </c>
      <c r="B93" s="24">
        <v>42005</v>
      </c>
    </row>
    <row r="94" spans="1:2" x14ac:dyDescent="0.3">
      <c r="A94" s="15">
        <v>98</v>
      </c>
      <c r="B94" s="24">
        <v>42036</v>
      </c>
    </row>
    <row r="95" spans="1:2" x14ac:dyDescent="0.3">
      <c r="A95" s="15">
        <v>99</v>
      </c>
      <c r="B95" s="24">
        <v>42064</v>
      </c>
    </row>
    <row r="96" spans="1:2" x14ac:dyDescent="0.3">
      <c r="A96" s="15">
        <v>100</v>
      </c>
      <c r="B96" s="24">
        <v>42095</v>
      </c>
    </row>
    <row r="97" spans="1:2" x14ac:dyDescent="0.3">
      <c r="A97" s="15">
        <v>101</v>
      </c>
      <c r="B97" s="24">
        <v>42125</v>
      </c>
    </row>
    <row r="98" spans="1:2" x14ac:dyDescent="0.3">
      <c r="A98" s="15">
        <v>102</v>
      </c>
      <c r="B98" s="24">
        <v>42156</v>
      </c>
    </row>
    <row r="99" spans="1:2" x14ac:dyDescent="0.3">
      <c r="A99" s="15">
        <v>103</v>
      </c>
      <c r="B99" s="24">
        <v>42186</v>
      </c>
    </row>
    <row r="100" spans="1:2" x14ac:dyDescent="0.3">
      <c r="A100" s="15">
        <v>104</v>
      </c>
      <c r="B100" s="24">
        <v>42217</v>
      </c>
    </row>
    <row r="101" spans="1:2" x14ac:dyDescent="0.3">
      <c r="A101" s="15">
        <v>105</v>
      </c>
      <c r="B101" s="24">
        <v>42248</v>
      </c>
    </row>
    <row r="102" spans="1:2" x14ac:dyDescent="0.3">
      <c r="A102" s="15">
        <v>106</v>
      </c>
      <c r="B102" s="24">
        <v>42278</v>
      </c>
    </row>
    <row r="103" spans="1:2" x14ac:dyDescent="0.3">
      <c r="A103" s="15">
        <v>107</v>
      </c>
      <c r="B103" s="24">
        <v>42309</v>
      </c>
    </row>
    <row r="104" spans="1:2" x14ac:dyDescent="0.3">
      <c r="A104" s="15">
        <v>108</v>
      </c>
      <c r="B104" s="24">
        <v>42339</v>
      </c>
    </row>
    <row r="105" spans="1:2" x14ac:dyDescent="0.3">
      <c r="A105" s="15">
        <v>109</v>
      </c>
      <c r="B105" s="24">
        <v>42369</v>
      </c>
    </row>
    <row r="106" spans="1:2" x14ac:dyDescent="0.3">
      <c r="A106" s="15">
        <v>110</v>
      </c>
      <c r="B106" s="24">
        <v>42370</v>
      </c>
    </row>
    <row r="107" spans="1:2" x14ac:dyDescent="0.3">
      <c r="A107" s="15">
        <v>111</v>
      </c>
      <c r="B107" s="24">
        <v>42401</v>
      </c>
    </row>
    <row r="108" spans="1:2" x14ac:dyDescent="0.3">
      <c r="A108" s="15">
        <v>112</v>
      </c>
      <c r="B108" s="24">
        <v>42430</v>
      </c>
    </row>
    <row r="109" spans="1:2" x14ac:dyDescent="0.3">
      <c r="A109" s="15">
        <v>113</v>
      </c>
      <c r="B109" s="24">
        <v>42461</v>
      </c>
    </row>
    <row r="110" spans="1:2" x14ac:dyDescent="0.3">
      <c r="A110" s="15">
        <v>114</v>
      </c>
      <c r="B110" s="24">
        <v>42491</v>
      </c>
    </row>
    <row r="111" spans="1:2" x14ac:dyDescent="0.3">
      <c r="A111" s="15">
        <v>115</v>
      </c>
      <c r="B111" s="24">
        <v>42522</v>
      </c>
    </row>
    <row r="112" spans="1:2" x14ac:dyDescent="0.3">
      <c r="A112" s="15">
        <v>116</v>
      </c>
      <c r="B112" s="24">
        <v>42552</v>
      </c>
    </row>
    <row r="113" spans="1:2" x14ac:dyDescent="0.3">
      <c r="A113" s="15">
        <v>117</v>
      </c>
      <c r="B113" s="24">
        <v>42583</v>
      </c>
    </row>
    <row r="114" spans="1:2" x14ac:dyDescent="0.3">
      <c r="A114" s="15">
        <v>118</v>
      </c>
      <c r="B114" s="24">
        <v>42614</v>
      </c>
    </row>
    <row r="115" spans="1:2" x14ac:dyDescent="0.3">
      <c r="A115" s="15">
        <v>119</v>
      </c>
      <c r="B115" s="24">
        <v>42644</v>
      </c>
    </row>
    <row r="116" spans="1:2" x14ac:dyDescent="0.3">
      <c r="A116" s="15">
        <v>120</v>
      </c>
      <c r="B116" s="24">
        <v>42675</v>
      </c>
    </row>
    <row r="117" spans="1:2" x14ac:dyDescent="0.3">
      <c r="A117" s="15">
        <v>121</v>
      </c>
      <c r="B117" s="24">
        <v>42705</v>
      </c>
    </row>
    <row r="118" spans="1:2" x14ac:dyDescent="0.3">
      <c r="A118" s="15">
        <v>122</v>
      </c>
      <c r="B118" s="24">
        <v>42735</v>
      </c>
    </row>
    <row r="119" spans="1:2" x14ac:dyDescent="0.3">
      <c r="A119" s="15">
        <v>123</v>
      </c>
      <c r="B119" s="24">
        <v>42736</v>
      </c>
    </row>
    <row r="120" spans="1:2" x14ac:dyDescent="0.3">
      <c r="A120" s="15">
        <v>124</v>
      </c>
      <c r="B120" s="24">
        <v>42767</v>
      </c>
    </row>
    <row r="121" spans="1:2" x14ac:dyDescent="0.3">
      <c r="A121" s="15">
        <v>125</v>
      </c>
      <c r="B121" s="24">
        <v>42795</v>
      </c>
    </row>
    <row r="122" spans="1:2" x14ac:dyDescent="0.3">
      <c r="A122" s="15">
        <v>126</v>
      </c>
      <c r="B122" s="24">
        <v>42826</v>
      </c>
    </row>
    <row r="123" spans="1:2" x14ac:dyDescent="0.3">
      <c r="A123" s="15">
        <v>127</v>
      </c>
      <c r="B123" s="24">
        <v>42856</v>
      </c>
    </row>
    <row r="124" spans="1:2" x14ac:dyDescent="0.3">
      <c r="A124" s="15">
        <v>128</v>
      </c>
      <c r="B124" s="24">
        <v>42887</v>
      </c>
    </row>
    <row r="125" spans="1:2" x14ac:dyDescent="0.3">
      <c r="A125" s="15">
        <v>129</v>
      </c>
      <c r="B125" s="24">
        <v>42917</v>
      </c>
    </row>
    <row r="126" spans="1:2" x14ac:dyDescent="0.3">
      <c r="A126" s="15">
        <v>130</v>
      </c>
      <c r="B126" s="24">
        <v>42948</v>
      </c>
    </row>
    <row r="127" spans="1:2" x14ac:dyDescent="0.3">
      <c r="A127" s="15">
        <v>131</v>
      </c>
      <c r="B127" s="24">
        <v>42979</v>
      </c>
    </row>
    <row r="128" spans="1:2" x14ac:dyDescent="0.3">
      <c r="A128" s="15">
        <v>132</v>
      </c>
      <c r="B128" s="24">
        <v>43009</v>
      </c>
    </row>
    <row r="129" spans="1:2" x14ac:dyDescent="0.3">
      <c r="A129" s="15">
        <v>133</v>
      </c>
      <c r="B129" s="24">
        <v>43040</v>
      </c>
    </row>
    <row r="130" spans="1:2" x14ac:dyDescent="0.3">
      <c r="A130" s="15">
        <v>134</v>
      </c>
      <c r="B130" s="24">
        <v>43070</v>
      </c>
    </row>
    <row r="131" spans="1:2" x14ac:dyDescent="0.3">
      <c r="A131" s="15">
        <v>135</v>
      </c>
      <c r="B131" s="24">
        <v>43100</v>
      </c>
    </row>
    <row r="132" spans="1:2" x14ac:dyDescent="0.3">
      <c r="A132" s="15">
        <v>136</v>
      </c>
      <c r="B132" s="24">
        <v>43101</v>
      </c>
    </row>
    <row r="133" spans="1:2" x14ac:dyDescent="0.3">
      <c r="A133" s="15">
        <v>137</v>
      </c>
      <c r="B133" s="24">
        <v>43132</v>
      </c>
    </row>
    <row r="134" spans="1:2" x14ac:dyDescent="0.3">
      <c r="A134" s="15">
        <v>138</v>
      </c>
      <c r="B134" s="24">
        <v>43160</v>
      </c>
    </row>
    <row r="135" spans="1:2" x14ac:dyDescent="0.3">
      <c r="A135" s="15">
        <v>139</v>
      </c>
      <c r="B135" s="24">
        <v>43191</v>
      </c>
    </row>
    <row r="136" spans="1:2" x14ac:dyDescent="0.3">
      <c r="A136" s="15">
        <v>140</v>
      </c>
      <c r="B136" s="24">
        <v>43221</v>
      </c>
    </row>
    <row r="137" spans="1:2" x14ac:dyDescent="0.3">
      <c r="A137" s="15">
        <v>141</v>
      </c>
      <c r="B137" s="24">
        <v>43252</v>
      </c>
    </row>
    <row r="138" spans="1:2" x14ac:dyDescent="0.3">
      <c r="A138" s="15">
        <v>142</v>
      </c>
      <c r="B138" s="24">
        <v>43282</v>
      </c>
    </row>
    <row r="139" spans="1:2" x14ac:dyDescent="0.3">
      <c r="A139" s="15">
        <v>143</v>
      </c>
      <c r="B139" s="24">
        <v>43313</v>
      </c>
    </row>
    <row r="140" spans="1:2" x14ac:dyDescent="0.3">
      <c r="A140" s="15">
        <v>144</v>
      </c>
      <c r="B140" s="24">
        <v>43344</v>
      </c>
    </row>
    <row r="141" spans="1:2" x14ac:dyDescent="0.3">
      <c r="A141" s="15">
        <v>145</v>
      </c>
      <c r="B141" s="24">
        <v>43374</v>
      </c>
    </row>
    <row r="142" spans="1:2" x14ac:dyDescent="0.3">
      <c r="A142" s="15">
        <v>146</v>
      </c>
      <c r="B142" s="24">
        <v>43405</v>
      </c>
    </row>
    <row r="143" spans="1:2" x14ac:dyDescent="0.3">
      <c r="A143" s="15">
        <v>147</v>
      </c>
      <c r="B143" s="24">
        <v>43435</v>
      </c>
    </row>
    <row r="144" spans="1:2" x14ac:dyDescent="0.3">
      <c r="A144" s="15">
        <v>148</v>
      </c>
      <c r="B144" s="24">
        <v>43465</v>
      </c>
    </row>
    <row r="145" spans="1:2" x14ac:dyDescent="0.3">
      <c r="A145" s="15">
        <v>149</v>
      </c>
      <c r="B145" s="24">
        <v>43466</v>
      </c>
    </row>
    <row r="146" spans="1:2" x14ac:dyDescent="0.3">
      <c r="A146" s="15">
        <v>150</v>
      </c>
      <c r="B146" s="24">
        <v>43497</v>
      </c>
    </row>
    <row r="147" spans="1:2" x14ac:dyDescent="0.3">
      <c r="A147" s="15">
        <v>151</v>
      </c>
      <c r="B147" s="24">
        <v>43525</v>
      </c>
    </row>
    <row r="148" spans="1:2" x14ac:dyDescent="0.3">
      <c r="A148" s="15">
        <v>152</v>
      </c>
      <c r="B148" s="24">
        <v>43556</v>
      </c>
    </row>
    <row r="149" spans="1:2" x14ac:dyDescent="0.3">
      <c r="A149" s="15">
        <v>153</v>
      </c>
      <c r="B149" s="24">
        <v>43586</v>
      </c>
    </row>
    <row r="150" spans="1:2" x14ac:dyDescent="0.3">
      <c r="A150" s="15">
        <v>154</v>
      </c>
      <c r="B150" s="24">
        <v>43617</v>
      </c>
    </row>
    <row r="151" spans="1:2" x14ac:dyDescent="0.3">
      <c r="A151" s="15">
        <v>155</v>
      </c>
      <c r="B151" s="24">
        <v>43647</v>
      </c>
    </row>
    <row r="152" spans="1:2" x14ac:dyDescent="0.3">
      <c r="A152" s="15">
        <v>156</v>
      </c>
      <c r="B152" s="24">
        <v>43678</v>
      </c>
    </row>
    <row r="153" spans="1:2" x14ac:dyDescent="0.3">
      <c r="A153" s="15">
        <v>157</v>
      </c>
      <c r="B153" s="24">
        <v>43709</v>
      </c>
    </row>
    <row r="154" spans="1:2" x14ac:dyDescent="0.3">
      <c r="A154" s="15">
        <v>158</v>
      </c>
      <c r="B154" s="24">
        <v>43739</v>
      </c>
    </row>
    <row r="155" spans="1:2" x14ac:dyDescent="0.3">
      <c r="A155" s="15">
        <v>159</v>
      </c>
      <c r="B155" s="24">
        <v>43770</v>
      </c>
    </row>
    <row r="156" spans="1:2" x14ac:dyDescent="0.3">
      <c r="A156" s="15">
        <v>160</v>
      </c>
      <c r="B156" s="24">
        <v>43800</v>
      </c>
    </row>
    <row r="157" spans="1:2" x14ac:dyDescent="0.3">
      <c r="A157" s="15">
        <v>161</v>
      </c>
      <c r="B157" s="24">
        <v>43830</v>
      </c>
    </row>
    <row r="158" spans="1:2" x14ac:dyDescent="0.3">
      <c r="A158" s="15">
        <v>162</v>
      </c>
      <c r="B158" s="24">
        <v>43831</v>
      </c>
    </row>
    <row r="159" spans="1:2" x14ac:dyDescent="0.3">
      <c r="A159" s="15">
        <v>163</v>
      </c>
      <c r="B159" s="24">
        <v>43862</v>
      </c>
    </row>
    <row r="160" spans="1:2" x14ac:dyDescent="0.3">
      <c r="A160" s="15">
        <v>164</v>
      </c>
      <c r="B160" s="24">
        <v>43891</v>
      </c>
    </row>
    <row r="161" spans="1:2" x14ac:dyDescent="0.3">
      <c r="A161" s="15">
        <v>165</v>
      </c>
      <c r="B161" s="24">
        <v>43922</v>
      </c>
    </row>
    <row r="162" spans="1:2" x14ac:dyDescent="0.3">
      <c r="A162" s="15">
        <v>166</v>
      </c>
      <c r="B162" s="24">
        <v>43952</v>
      </c>
    </row>
    <row r="163" spans="1:2" x14ac:dyDescent="0.3">
      <c r="A163" s="15">
        <v>167</v>
      </c>
      <c r="B163" s="24">
        <v>43983</v>
      </c>
    </row>
    <row r="164" spans="1:2" x14ac:dyDescent="0.3">
      <c r="A164" s="15">
        <v>168</v>
      </c>
      <c r="B164" s="24">
        <v>44013</v>
      </c>
    </row>
    <row r="165" spans="1:2" x14ac:dyDescent="0.3">
      <c r="A165" s="15">
        <v>169</v>
      </c>
      <c r="B165" s="24">
        <v>44044</v>
      </c>
    </row>
    <row r="166" spans="1:2" x14ac:dyDescent="0.3">
      <c r="A166" s="15">
        <v>170</v>
      </c>
      <c r="B166" s="24">
        <v>44075</v>
      </c>
    </row>
    <row r="167" spans="1:2" x14ac:dyDescent="0.3">
      <c r="A167" s="15">
        <v>171</v>
      </c>
      <c r="B167" s="24">
        <v>44105</v>
      </c>
    </row>
    <row r="168" spans="1:2" x14ac:dyDescent="0.3">
      <c r="A168" s="15">
        <v>172</v>
      </c>
      <c r="B168" s="24">
        <v>44136</v>
      </c>
    </row>
    <row r="169" spans="1:2" x14ac:dyDescent="0.3">
      <c r="A169" s="15">
        <v>173</v>
      </c>
      <c r="B169" s="24">
        <v>44166</v>
      </c>
    </row>
    <row r="170" spans="1:2" x14ac:dyDescent="0.3">
      <c r="A170" s="15">
        <v>174</v>
      </c>
      <c r="B170" s="24">
        <v>44196</v>
      </c>
    </row>
    <row r="171" spans="1:2" x14ac:dyDescent="0.3">
      <c r="A171" s="15">
        <v>175</v>
      </c>
      <c r="B171" s="24">
        <v>44197</v>
      </c>
    </row>
    <row r="172" spans="1:2" x14ac:dyDescent="0.3">
      <c r="A172" s="15">
        <v>176</v>
      </c>
      <c r="B172" s="24">
        <v>44228</v>
      </c>
    </row>
    <row r="173" spans="1:2" x14ac:dyDescent="0.3">
      <c r="A173" s="15">
        <v>177</v>
      </c>
      <c r="B173" s="24">
        <v>44256</v>
      </c>
    </row>
    <row r="174" spans="1:2" x14ac:dyDescent="0.3">
      <c r="A174" s="15">
        <v>178</v>
      </c>
      <c r="B174" s="24">
        <v>44287</v>
      </c>
    </row>
    <row r="175" spans="1:2" x14ac:dyDescent="0.3">
      <c r="A175" s="15">
        <v>179</v>
      </c>
      <c r="B175" s="24">
        <v>44317</v>
      </c>
    </row>
    <row r="176" spans="1:2" x14ac:dyDescent="0.3">
      <c r="A176" s="15">
        <v>180</v>
      </c>
      <c r="B176" s="24">
        <v>44348</v>
      </c>
    </row>
    <row r="177" spans="1:2" x14ac:dyDescent="0.3">
      <c r="A177" s="15">
        <v>181</v>
      </c>
      <c r="B177" s="24">
        <v>44378</v>
      </c>
    </row>
    <row r="178" spans="1:2" x14ac:dyDescent="0.3">
      <c r="A178" s="15">
        <v>182</v>
      </c>
      <c r="B178" s="24">
        <v>44409</v>
      </c>
    </row>
    <row r="179" spans="1:2" x14ac:dyDescent="0.3">
      <c r="A179" s="15">
        <v>183</v>
      </c>
      <c r="B179" s="24">
        <v>44440</v>
      </c>
    </row>
    <row r="180" spans="1:2" x14ac:dyDescent="0.3">
      <c r="A180" s="15">
        <v>184</v>
      </c>
      <c r="B180" s="24">
        <v>44470</v>
      </c>
    </row>
    <row r="181" spans="1:2" x14ac:dyDescent="0.3">
      <c r="A181" s="15">
        <v>185</v>
      </c>
      <c r="B181" s="24">
        <v>44501</v>
      </c>
    </row>
    <row r="182" spans="1:2" x14ac:dyDescent="0.3">
      <c r="A182" s="15">
        <v>186</v>
      </c>
      <c r="B182" s="24">
        <v>44531</v>
      </c>
    </row>
    <row r="183" spans="1:2" x14ac:dyDescent="0.3">
      <c r="A183" s="15">
        <v>187</v>
      </c>
      <c r="B183" s="24">
        <v>44561</v>
      </c>
    </row>
    <row r="184" spans="1:2" x14ac:dyDescent="0.3">
      <c r="A184" s="15">
        <v>188</v>
      </c>
      <c r="B184" s="24">
        <v>44562</v>
      </c>
    </row>
    <row r="185" spans="1:2" x14ac:dyDescent="0.3">
      <c r="A185" s="15">
        <v>189</v>
      </c>
      <c r="B185" s="24">
        <v>44593</v>
      </c>
    </row>
    <row r="186" spans="1:2" x14ac:dyDescent="0.3">
      <c r="A186" s="15">
        <v>190</v>
      </c>
      <c r="B186" s="24">
        <v>44621</v>
      </c>
    </row>
    <row r="187" spans="1:2" x14ac:dyDescent="0.3">
      <c r="A187" s="15">
        <v>191</v>
      </c>
      <c r="B187" s="24">
        <v>44652</v>
      </c>
    </row>
    <row r="188" spans="1:2" x14ac:dyDescent="0.3">
      <c r="A188" s="15">
        <v>192</v>
      </c>
      <c r="B188" s="24">
        <v>44682</v>
      </c>
    </row>
    <row r="189" spans="1:2" x14ac:dyDescent="0.3">
      <c r="A189" s="15">
        <v>193</v>
      </c>
      <c r="B189" s="24">
        <v>44713</v>
      </c>
    </row>
    <row r="190" spans="1:2" x14ac:dyDescent="0.3">
      <c r="A190" s="15">
        <v>194</v>
      </c>
      <c r="B190" s="24">
        <v>44743</v>
      </c>
    </row>
    <row r="191" spans="1:2" x14ac:dyDescent="0.3">
      <c r="A191" s="15">
        <v>195</v>
      </c>
      <c r="B191" s="24">
        <v>44774</v>
      </c>
    </row>
    <row r="192" spans="1:2" x14ac:dyDescent="0.3">
      <c r="A192" s="15">
        <v>196</v>
      </c>
      <c r="B192" s="24">
        <v>44805</v>
      </c>
    </row>
    <row r="193" spans="1:2" x14ac:dyDescent="0.3">
      <c r="A193" s="15">
        <v>197</v>
      </c>
      <c r="B193" s="24">
        <v>44835</v>
      </c>
    </row>
    <row r="194" spans="1:2" x14ac:dyDescent="0.3">
      <c r="A194" s="15">
        <v>198</v>
      </c>
      <c r="B194" s="24">
        <v>44866</v>
      </c>
    </row>
    <row r="195" spans="1:2" x14ac:dyDescent="0.3">
      <c r="A195" s="15">
        <v>199</v>
      </c>
      <c r="B195" s="24">
        <v>44896</v>
      </c>
    </row>
    <row r="196" spans="1:2" x14ac:dyDescent="0.3">
      <c r="A196" s="15">
        <v>200</v>
      </c>
      <c r="B196" s="24">
        <v>44926</v>
      </c>
    </row>
    <row r="197" spans="1:2" x14ac:dyDescent="0.3">
      <c r="A197" s="15">
        <v>201</v>
      </c>
      <c r="B197" s="24">
        <v>44927</v>
      </c>
    </row>
    <row r="198" spans="1:2" x14ac:dyDescent="0.3">
      <c r="A198" s="15">
        <v>202</v>
      </c>
      <c r="B198" s="24">
        <v>44958</v>
      </c>
    </row>
    <row r="199" spans="1:2" x14ac:dyDescent="0.3">
      <c r="A199" s="15">
        <v>203</v>
      </c>
      <c r="B199" s="24">
        <v>44986</v>
      </c>
    </row>
    <row r="200" spans="1:2" x14ac:dyDescent="0.3">
      <c r="A200" s="15">
        <v>204</v>
      </c>
      <c r="B200" s="24">
        <v>45017</v>
      </c>
    </row>
    <row r="201" spans="1:2" x14ac:dyDescent="0.3">
      <c r="A201" s="15">
        <v>205</v>
      </c>
      <c r="B201" s="24">
        <v>45047</v>
      </c>
    </row>
    <row r="202" spans="1:2" x14ac:dyDescent="0.3">
      <c r="A202" s="15">
        <v>206</v>
      </c>
      <c r="B202" s="24">
        <v>45078</v>
      </c>
    </row>
    <row r="203" spans="1:2" x14ac:dyDescent="0.3">
      <c r="A203" s="15">
        <v>207</v>
      </c>
      <c r="B203" s="24">
        <v>45108</v>
      </c>
    </row>
    <row r="204" spans="1:2" x14ac:dyDescent="0.3">
      <c r="A204" s="15">
        <v>208</v>
      </c>
      <c r="B204" s="24">
        <v>45139</v>
      </c>
    </row>
    <row r="205" spans="1:2" x14ac:dyDescent="0.3">
      <c r="A205" s="15">
        <v>209</v>
      </c>
      <c r="B205" s="24">
        <v>45170</v>
      </c>
    </row>
    <row r="206" spans="1:2" x14ac:dyDescent="0.3">
      <c r="A206" s="15">
        <v>210</v>
      </c>
      <c r="B206" s="24">
        <v>45200</v>
      </c>
    </row>
    <row r="207" spans="1:2" x14ac:dyDescent="0.3">
      <c r="A207" s="15">
        <v>211</v>
      </c>
      <c r="B207" s="24">
        <v>45231</v>
      </c>
    </row>
    <row r="208" spans="1:2" x14ac:dyDescent="0.3">
      <c r="A208" s="15">
        <v>212</v>
      </c>
      <c r="B208" s="24">
        <v>45261</v>
      </c>
    </row>
    <row r="209" spans="1:2" x14ac:dyDescent="0.3">
      <c r="A209" s="15">
        <v>213</v>
      </c>
      <c r="B209" s="24">
        <v>45291</v>
      </c>
    </row>
    <row r="210" spans="1:2" x14ac:dyDescent="0.3">
      <c r="A210" s="15">
        <v>214</v>
      </c>
      <c r="B210" s="24">
        <v>45292</v>
      </c>
    </row>
    <row r="211" spans="1:2" x14ac:dyDescent="0.3">
      <c r="A211" s="15">
        <v>215</v>
      </c>
      <c r="B211" s="24">
        <v>45323</v>
      </c>
    </row>
    <row r="212" spans="1:2" x14ac:dyDescent="0.3">
      <c r="A212" s="15">
        <v>216</v>
      </c>
      <c r="B212" s="24">
        <v>45352</v>
      </c>
    </row>
    <row r="213" spans="1:2" x14ac:dyDescent="0.3">
      <c r="A213" s="15">
        <v>217</v>
      </c>
      <c r="B213" s="24">
        <v>45383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/>
  <dimension ref="A1:D31"/>
  <sheetViews>
    <sheetView workbookViewId="0">
      <selection activeCell="F17" sqref="F17"/>
    </sheetView>
  </sheetViews>
  <sheetFormatPr baseColWidth="10" defaultColWidth="11.42578125" defaultRowHeight="16.5" x14ac:dyDescent="0.3"/>
  <cols>
    <col min="1" max="1" width="19.85546875" style="12" customWidth="1"/>
    <col min="2" max="2" width="17.28515625" style="12" customWidth="1"/>
    <col min="3" max="16" width="15.140625" style="12" customWidth="1"/>
    <col min="17" max="17" width="20.42578125" style="12" customWidth="1"/>
    <col min="18" max="20" width="17.28515625" style="12" customWidth="1"/>
    <col min="21" max="21" width="9.7109375" style="12" customWidth="1"/>
    <col min="22" max="22" width="15.140625" style="12" customWidth="1"/>
    <col min="23" max="23" width="9.7109375" style="12" customWidth="1"/>
    <col min="24" max="24" width="15.140625" style="12" customWidth="1"/>
    <col min="25" max="25" width="9.7109375" style="12" customWidth="1"/>
    <col min="26" max="26" width="15.140625" style="12" customWidth="1"/>
    <col min="27" max="27" width="9.7109375" style="12" customWidth="1"/>
    <col min="28" max="28" width="15.140625" style="12" customWidth="1"/>
    <col min="29" max="29" width="9.7109375" style="12" customWidth="1"/>
    <col min="30" max="30" width="15.140625" style="12" customWidth="1"/>
    <col min="31" max="31" width="9.7109375" style="12" customWidth="1"/>
    <col min="32" max="32" width="15.140625" style="12" customWidth="1"/>
    <col min="33" max="33" width="9.7109375" style="12" customWidth="1"/>
    <col min="34" max="34" width="20.42578125" style="12" customWidth="1"/>
    <col min="35" max="35" width="9.7109375" style="12" customWidth="1"/>
    <col min="36" max="36" width="17.28515625" style="12" customWidth="1"/>
    <col min="37" max="37" width="9.7109375" style="12" customWidth="1"/>
    <col min="38" max="38" width="24.7109375" style="12" bestFit="1" customWidth="1"/>
    <col min="39" max="39" width="15.140625" style="12" customWidth="1"/>
    <col min="40" max="40" width="9.7109375" style="12" customWidth="1"/>
    <col min="41" max="41" width="24.7109375" style="12" bestFit="1" customWidth="1"/>
    <col min="42" max="42" width="15.140625" style="12" customWidth="1"/>
    <col min="43" max="43" width="9.7109375" style="12" customWidth="1"/>
    <col min="44" max="44" width="24.7109375" style="12" bestFit="1" customWidth="1"/>
    <col min="45" max="45" width="15.140625" style="12" customWidth="1"/>
    <col min="46" max="46" width="9.7109375" style="12" customWidth="1"/>
    <col min="47" max="47" width="24.7109375" style="12" bestFit="1" customWidth="1"/>
    <col min="48" max="48" width="15.140625" style="12" customWidth="1"/>
    <col min="49" max="49" width="9.7109375" style="12" customWidth="1"/>
    <col min="50" max="50" width="24.7109375" style="12" bestFit="1" customWidth="1"/>
    <col min="51" max="51" width="20.42578125" style="12" customWidth="1"/>
    <col min="52" max="52" width="9.7109375" style="12" customWidth="1"/>
    <col min="53" max="53" width="29.85546875" style="12" bestFit="1" customWidth="1"/>
    <col min="54" max="54" width="17.28515625" style="12" customWidth="1"/>
    <col min="55" max="55" width="20.42578125" style="12" bestFit="1" customWidth="1"/>
    <col min="56" max="56" width="9.7109375" style="12" bestFit="1" customWidth="1"/>
    <col min="57" max="57" width="29.85546875" style="12" bestFit="1" customWidth="1"/>
    <col min="58" max="58" width="9.85546875" style="12" bestFit="1" customWidth="1"/>
    <col min="59" max="59" width="17.7109375" style="12" bestFit="1" customWidth="1"/>
    <col min="60" max="61" width="17.28515625" style="12" bestFit="1" customWidth="1"/>
    <col min="62" max="16384" width="11.42578125" style="12"/>
  </cols>
  <sheetData>
    <row r="1" spans="1:4" x14ac:dyDescent="0.3">
      <c r="C1" t="s">
        <v>0</v>
      </c>
      <c r="D1" s="12" t="s">
        <v>24</v>
      </c>
    </row>
    <row r="2" spans="1:4" x14ac:dyDescent="0.3">
      <c r="A2" s="12">
        <v>1</v>
      </c>
      <c r="B2" t="s">
        <v>10</v>
      </c>
      <c r="C2" s="12">
        <v>2</v>
      </c>
      <c r="D2" s="12" t="str">
        <f>LOOKUP(C2,A2:B11)</f>
        <v>Burgenland</v>
      </c>
    </row>
    <row r="3" spans="1:4" x14ac:dyDescent="0.3">
      <c r="A3" s="12">
        <v>2</v>
      </c>
      <c r="B3" t="s">
        <v>1</v>
      </c>
      <c r="C3"/>
    </row>
    <row r="4" spans="1:4" x14ac:dyDescent="0.3">
      <c r="A4" s="12">
        <v>3</v>
      </c>
      <c r="B4" t="s">
        <v>2</v>
      </c>
      <c r="C4"/>
    </row>
    <row r="5" spans="1:4" x14ac:dyDescent="0.3">
      <c r="A5" s="12">
        <v>4</v>
      </c>
      <c r="B5" t="s">
        <v>3</v>
      </c>
      <c r="C5"/>
    </row>
    <row r="6" spans="1:4" x14ac:dyDescent="0.3">
      <c r="A6" s="12">
        <v>5</v>
      </c>
      <c r="B6" t="s">
        <v>4</v>
      </c>
      <c r="C6"/>
    </row>
    <row r="7" spans="1:4" x14ac:dyDescent="0.3">
      <c r="A7" s="12">
        <v>6</v>
      </c>
      <c r="B7" t="s">
        <v>5</v>
      </c>
      <c r="C7"/>
    </row>
    <row r="8" spans="1:4" x14ac:dyDescent="0.3">
      <c r="A8" s="12">
        <v>7</v>
      </c>
      <c r="B8" t="s">
        <v>6</v>
      </c>
      <c r="C8"/>
    </row>
    <row r="9" spans="1:4" x14ac:dyDescent="0.3">
      <c r="A9" s="12">
        <v>8</v>
      </c>
      <c r="B9" t="s">
        <v>7</v>
      </c>
      <c r="C9"/>
    </row>
    <row r="10" spans="1:4" x14ac:dyDescent="0.3">
      <c r="A10" s="12">
        <v>9</v>
      </c>
      <c r="B10" t="s">
        <v>8</v>
      </c>
      <c r="C10"/>
    </row>
    <row r="11" spans="1:4" x14ac:dyDescent="0.3">
      <c r="A11" s="12">
        <v>10</v>
      </c>
      <c r="B11" t="s">
        <v>9</v>
      </c>
      <c r="C11"/>
    </row>
    <row r="13" spans="1:4" x14ac:dyDescent="0.3">
      <c r="A13"/>
      <c r="B13"/>
    </row>
    <row r="14" spans="1:4" x14ac:dyDescent="0.3">
      <c r="A14"/>
      <c r="B14"/>
    </row>
    <row r="15" spans="1:4" x14ac:dyDescent="0.3">
      <c r="A15"/>
      <c r="B15"/>
    </row>
    <row r="16" spans="1:4" x14ac:dyDescent="0.3">
      <c r="A16"/>
      <c r="B16"/>
    </row>
    <row r="17" spans="1:2" x14ac:dyDescent="0.3">
      <c r="A17"/>
      <c r="B17"/>
    </row>
    <row r="18" spans="1:2" x14ac:dyDescent="0.3">
      <c r="A18"/>
      <c r="B18"/>
    </row>
    <row r="19" spans="1:2" x14ac:dyDescent="0.3">
      <c r="A19"/>
    </row>
    <row r="20" spans="1:2" x14ac:dyDescent="0.3">
      <c r="A20"/>
    </row>
    <row r="21" spans="1:2" x14ac:dyDescent="0.3">
      <c r="A21"/>
    </row>
    <row r="22" spans="1:2" x14ac:dyDescent="0.3">
      <c r="A22"/>
    </row>
    <row r="23" spans="1:2" x14ac:dyDescent="0.3">
      <c r="A23"/>
    </row>
    <row r="24" spans="1:2" x14ac:dyDescent="0.3">
      <c r="A24"/>
    </row>
    <row r="25" spans="1:2" x14ac:dyDescent="0.3">
      <c r="A25"/>
    </row>
    <row r="26" spans="1:2" x14ac:dyDescent="0.3">
      <c r="A26"/>
    </row>
    <row r="27" spans="1:2" x14ac:dyDescent="0.3">
      <c r="A27"/>
    </row>
    <row r="28" spans="1:2" x14ac:dyDescent="0.3">
      <c r="A28"/>
    </row>
    <row r="29" spans="1:2" x14ac:dyDescent="0.3">
      <c r="A29"/>
    </row>
    <row r="30" spans="1:2" x14ac:dyDescent="0.3">
      <c r="A30"/>
    </row>
    <row r="31" spans="1:2" x14ac:dyDescent="0.3">
      <c r="A31"/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/>
  <dimension ref="A1:HI394"/>
  <sheetViews>
    <sheetView topLeftCell="GL1" workbookViewId="0">
      <selection activeCell="HH5" sqref="HH5"/>
    </sheetView>
  </sheetViews>
  <sheetFormatPr baseColWidth="10" defaultColWidth="11.42578125" defaultRowHeight="15" x14ac:dyDescent="0.3"/>
  <cols>
    <col min="1" max="2" width="11.42578125" style="1"/>
    <col min="3" max="3" width="19.5703125" style="1" bestFit="1" customWidth="1"/>
    <col min="4" max="4" width="24.42578125" style="1" bestFit="1" customWidth="1"/>
    <col min="5" max="5" width="10" style="1" bestFit="1" customWidth="1"/>
    <col min="6" max="90" width="12" style="1" bestFit="1" customWidth="1"/>
    <col min="91" max="16384" width="11.42578125" style="1"/>
  </cols>
  <sheetData>
    <row r="1" spans="1:217" x14ac:dyDescent="0.3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  <c r="DW1" s="1">
        <v>127</v>
      </c>
      <c r="DX1" s="1">
        <v>128</v>
      </c>
      <c r="DY1" s="1">
        <v>129</v>
      </c>
      <c r="DZ1" s="1">
        <v>130</v>
      </c>
      <c r="EA1" s="1">
        <v>131</v>
      </c>
      <c r="EB1" s="1">
        <v>132</v>
      </c>
      <c r="EC1" s="1">
        <v>133</v>
      </c>
      <c r="ED1" s="1">
        <v>134</v>
      </c>
      <c r="EE1" s="1">
        <v>135</v>
      </c>
      <c r="EF1" s="1">
        <v>136</v>
      </c>
      <c r="EG1" s="1">
        <v>137</v>
      </c>
      <c r="EH1" s="1">
        <v>138</v>
      </c>
      <c r="EI1" s="1">
        <v>139</v>
      </c>
      <c r="EJ1" s="1">
        <v>140</v>
      </c>
      <c r="EK1" s="1">
        <v>141</v>
      </c>
      <c r="EL1" s="1">
        <v>142</v>
      </c>
      <c r="EM1" s="1">
        <v>143</v>
      </c>
      <c r="EN1" s="1">
        <v>144</v>
      </c>
      <c r="EO1" s="1">
        <v>145</v>
      </c>
      <c r="EP1" s="1">
        <v>146</v>
      </c>
      <c r="EQ1" s="1">
        <v>147</v>
      </c>
      <c r="ER1" s="1">
        <v>148</v>
      </c>
      <c r="ES1" s="1">
        <v>149</v>
      </c>
      <c r="ET1" s="1">
        <v>150</v>
      </c>
      <c r="EU1" s="1">
        <v>151</v>
      </c>
      <c r="EV1" s="1">
        <v>152</v>
      </c>
      <c r="EW1" s="1">
        <v>153</v>
      </c>
      <c r="EX1" s="1">
        <v>154</v>
      </c>
      <c r="EY1" s="1">
        <v>155</v>
      </c>
      <c r="EZ1" s="1">
        <v>156</v>
      </c>
      <c r="FA1" s="1">
        <v>157</v>
      </c>
      <c r="FB1" s="1">
        <v>158</v>
      </c>
      <c r="FC1" s="1">
        <v>159</v>
      </c>
      <c r="FD1" s="1">
        <v>160</v>
      </c>
      <c r="FE1" s="1">
        <v>161</v>
      </c>
      <c r="FF1" s="1">
        <v>162</v>
      </c>
      <c r="FG1" s="1">
        <v>163</v>
      </c>
      <c r="FH1" s="1">
        <v>164</v>
      </c>
      <c r="FI1" s="1">
        <v>165</v>
      </c>
      <c r="FJ1" s="1">
        <v>166</v>
      </c>
      <c r="FK1" s="1">
        <v>167</v>
      </c>
      <c r="FL1" s="1">
        <v>168</v>
      </c>
      <c r="FM1" s="1">
        <v>169</v>
      </c>
      <c r="FN1" s="1">
        <v>170</v>
      </c>
      <c r="FO1" s="1">
        <v>171</v>
      </c>
      <c r="FP1" s="1">
        <v>172</v>
      </c>
      <c r="FQ1" s="1">
        <v>173</v>
      </c>
      <c r="FR1" s="1">
        <v>174</v>
      </c>
      <c r="FS1" s="1">
        <v>175</v>
      </c>
      <c r="FT1" s="1">
        <v>176</v>
      </c>
      <c r="FU1" s="1">
        <v>177</v>
      </c>
      <c r="FV1" s="1">
        <v>178</v>
      </c>
      <c r="FW1" s="1">
        <v>179</v>
      </c>
      <c r="FX1" s="1">
        <v>180</v>
      </c>
      <c r="FY1" s="1">
        <v>181</v>
      </c>
      <c r="FZ1" s="1">
        <v>182</v>
      </c>
      <c r="GA1" s="1">
        <v>183</v>
      </c>
      <c r="GB1" s="1">
        <v>184</v>
      </c>
      <c r="GC1" s="1">
        <v>185</v>
      </c>
      <c r="GD1" s="1">
        <v>186</v>
      </c>
      <c r="GE1" s="1">
        <v>187</v>
      </c>
      <c r="GF1" s="1">
        <v>188</v>
      </c>
      <c r="GG1" s="1">
        <v>189</v>
      </c>
      <c r="GH1" s="1">
        <v>190</v>
      </c>
      <c r="GI1" s="1">
        <v>191</v>
      </c>
      <c r="GJ1" s="1">
        <v>192</v>
      </c>
      <c r="GK1" s="1">
        <v>193</v>
      </c>
      <c r="GL1" s="1">
        <v>194</v>
      </c>
      <c r="GM1" s="1">
        <v>195</v>
      </c>
      <c r="GN1" s="1">
        <v>196</v>
      </c>
      <c r="GO1" s="1">
        <v>197</v>
      </c>
      <c r="GP1" s="1">
        <v>198</v>
      </c>
      <c r="GQ1" s="1">
        <v>199</v>
      </c>
      <c r="GR1" s="1">
        <v>200</v>
      </c>
      <c r="GS1" s="1">
        <v>201</v>
      </c>
      <c r="GT1" s="1">
        <v>202</v>
      </c>
      <c r="GU1" s="1">
        <v>203</v>
      </c>
      <c r="GV1" s="1">
        <v>204</v>
      </c>
      <c r="GW1" s="1">
        <v>205</v>
      </c>
      <c r="GX1" s="1">
        <v>206</v>
      </c>
      <c r="GY1" s="1">
        <v>207</v>
      </c>
      <c r="GZ1" s="1">
        <v>208</v>
      </c>
      <c r="HA1" s="1">
        <v>209</v>
      </c>
      <c r="HB1" s="1">
        <v>210</v>
      </c>
      <c r="HC1" s="1">
        <v>211</v>
      </c>
      <c r="HD1" s="1">
        <v>212</v>
      </c>
      <c r="HE1" s="1">
        <v>213</v>
      </c>
      <c r="HF1" s="1">
        <v>214</v>
      </c>
      <c r="HG1" s="1">
        <v>215</v>
      </c>
      <c r="HH1" s="1">
        <v>216</v>
      </c>
      <c r="HI1" s="1">
        <v>217</v>
      </c>
    </row>
    <row r="2" spans="1:217" x14ac:dyDescent="0.3">
      <c r="A2" s="1" t="s">
        <v>28</v>
      </c>
      <c r="B2" s="1">
        <f>Auswahl_Zeitraum</f>
        <v>217</v>
      </c>
      <c r="F2" s="16">
        <f>DATEVALUE(F3)</f>
        <v>39448</v>
      </c>
      <c r="G2" s="16">
        <f t="shared" ref="G2:S2" si="0">DATEVALUE(G3)</f>
        <v>39479</v>
      </c>
      <c r="H2" s="16">
        <f t="shared" si="0"/>
        <v>39508</v>
      </c>
      <c r="I2" s="16">
        <f t="shared" si="0"/>
        <v>39539</v>
      </c>
      <c r="J2" s="16">
        <f t="shared" si="0"/>
        <v>39569</v>
      </c>
      <c r="K2" s="16">
        <f t="shared" si="0"/>
        <v>39600</v>
      </c>
      <c r="L2" s="16">
        <f t="shared" si="0"/>
        <v>39630</v>
      </c>
      <c r="M2" s="16">
        <f t="shared" si="0"/>
        <v>39661</v>
      </c>
      <c r="N2" s="16">
        <f t="shared" si="0"/>
        <v>39692</v>
      </c>
      <c r="O2" s="16">
        <f t="shared" si="0"/>
        <v>39722</v>
      </c>
      <c r="P2" s="16">
        <f t="shared" si="0"/>
        <v>39753</v>
      </c>
      <c r="Q2" s="16">
        <f t="shared" si="0"/>
        <v>39783</v>
      </c>
      <c r="R2" s="16">
        <f t="shared" si="0"/>
        <v>39813</v>
      </c>
      <c r="S2" s="16">
        <f t="shared" si="0"/>
        <v>39814</v>
      </c>
      <c r="T2" s="16">
        <f t="shared" ref="T2" si="1">DATEVALUE(T3)</f>
        <v>39845</v>
      </c>
      <c r="U2" s="16">
        <f t="shared" ref="U2" si="2">DATEVALUE(U3)</f>
        <v>39873</v>
      </c>
      <c r="V2" s="16">
        <f t="shared" ref="V2" si="3">DATEVALUE(V3)</f>
        <v>39904</v>
      </c>
      <c r="W2" s="16">
        <f t="shared" ref="W2" si="4">DATEVALUE(W3)</f>
        <v>39934</v>
      </c>
      <c r="X2" s="16">
        <f t="shared" ref="X2" si="5">DATEVALUE(X3)</f>
        <v>39965</v>
      </c>
      <c r="Y2" s="16">
        <f t="shared" ref="Y2" si="6">DATEVALUE(Y3)</f>
        <v>39995</v>
      </c>
      <c r="Z2" s="16">
        <f t="shared" ref="Z2" si="7">DATEVALUE(Z3)</f>
        <v>40026</v>
      </c>
      <c r="AA2" s="16">
        <f t="shared" ref="AA2" si="8">DATEVALUE(AA3)</f>
        <v>40057</v>
      </c>
      <c r="AB2" s="16">
        <f t="shared" ref="AB2" si="9">DATEVALUE(AB3)</f>
        <v>40087</v>
      </c>
      <c r="AC2" s="16">
        <f t="shared" ref="AC2" si="10">DATEVALUE(AC3)</f>
        <v>40118</v>
      </c>
      <c r="AD2" s="16">
        <f t="shared" ref="AD2" si="11">DATEVALUE(AD3)</f>
        <v>40148</v>
      </c>
      <c r="AE2" s="16">
        <f t="shared" ref="AE2:AF2" si="12">DATEVALUE(AE3)</f>
        <v>40178</v>
      </c>
      <c r="AF2" s="16">
        <f t="shared" si="12"/>
        <v>40179</v>
      </c>
      <c r="AG2" s="16">
        <f t="shared" ref="AG2" si="13">DATEVALUE(AG3)</f>
        <v>40210</v>
      </c>
      <c r="AH2" s="16">
        <f t="shared" ref="AH2" si="14">DATEVALUE(AH3)</f>
        <v>40238</v>
      </c>
      <c r="AI2" s="16">
        <f t="shared" ref="AI2" si="15">DATEVALUE(AI3)</f>
        <v>40269</v>
      </c>
      <c r="AJ2" s="16">
        <f t="shared" ref="AJ2" si="16">DATEVALUE(AJ3)</f>
        <v>40299</v>
      </c>
      <c r="AK2" s="16">
        <f t="shared" ref="AK2" si="17">DATEVALUE(AK3)</f>
        <v>40330</v>
      </c>
      <c r="AL2" s="16">
        <f t="shared" ref="AL2" si="18">DATEVALUE(AL3)</f>
        <v>40360</v>
      </c>
      <c r="AM2" s="16">
        <f t="shared" ref="AM2" si="19">DATEVALUE(AM3)</f>
        <v>40391</v>
      </c>
      <c r="AN2" s="16">
        <f t="shared" ref="AN2" si="20">DATEVALUE(AN3)</f>
        <v>40422</v>
      </c>
      <c r="AO2" s="16">
        <f t="shared" ref="AO2" si="21">DATEVALUE(AO3)</f>
        <v>40452</v>
      </c>
      <c r="AP2" s="16">
        <f t="shared" ref="AP2" si="22">DATEVALUE(AP3)</f>
        <v>40483</v>
      </c>
      <c r="AQ2" s="16">
        <f t="shared" ref="AQ2" si="23">DATEVALUE(AQ3)</f>
        <v>40513</v>
      </c>
      <c r="AR2" s="16">
        <f t="shared" ref="AR2:AS2" si="24">DATEVALUE(AR3)</f>
        <v>40543</v>
      </c>
      <c r="AS2" s="16">
        <f t="shared" si="24"/>
        <v>40544</v>
      </c>
      <c r="AT2" s="16">
        <f t="shared" ref="AT2" si="25">DATEVALUE(AT3)</f>
        <v>40575</v>
      </c>
      <c r="AU2" s="16">
        <f t="shared" ref="AU2" si="26">DATEVALUE(AU3)</f>
        <v>40603</v>
      </c>
      <c r="AV2" s="16">
        <f t="shared" ref="AV2" si="27">DATEVALUE(AV3)</f>
        <v>40634</v>
      </c>
      <c r="AW2" s="16">
        <f t="shared" ref="AW2" si="28">DATEVALUE(AW3)</f>
        <v>40664</v>
      </c>
      <c r="AX2" s="16">
        <f t="shared" ref="AX2" si="29">DATEVALUE(AX3)</f>
        <v>40695</v>
      </c>
      <c r="AY2" s="16">
        <f t="shared" ref="AY2" si="30">DATEVALUE(AY3)</f>
        <v>40725</v>
      </c>
      <c r="AZ2" s="16">
        <f t="shared" ref="AZ2" si="31">DATEVALUE(AZ3)</f>
        <v>40756</v>
      </c>
      <c r="BA2" s="16">
        <f t="shared" ref="BA2" si="32">DATEVALUE(BA3)</f>
        <v>40787</v>
      </c>
      <c r="BB2" s="16">
        <f t="shared" ref="BB2" si="33">DATEVALUE(BB3)</f>
        <v>40817</v>
      </c>
      <c r="BC2" s="16">
        <f t="shared" ref="BC2" si="34">DATEVALUE(BC3)</f>
        <v>40848</v>
      </c>
      <c r="BD2" s="16">
        <f t="shared" ref="BD2" si="35">DATEVALUE(BD3)</f>
        <v>40878</v>
      </c>
      <c r="BE2" s="16">
        <f t="shared" ref="BE2:BF2" si="36">DATEVALUE(BE3)</f>
        <v>40908</v>
      </c>
      <c r="BF2" s="16">
        <f t="shared" si="36"/>
        <v>40909</v>
      </c>
      <c r="BG2" s="16">
        <f t="shared" ref="BG2" si="37">DATEVALUE(BG3)</f>
        <v>40940</v>
      </c>
      <c r="BH2" s="16">
        <f t="shared" ref="BH2" si="38">DATEVALUE(BH3)</f>
        <v>40969</v>
      </c>
      <c r="BI2" s="16">
        <f t="shared" ref="BI2" si="39">DATEVALUE(BI3)</f>
        <v>41000</v>
      </c>
      <c r="BJ2" s="16">
        <f t="shared" ref="BJ2" si="40">DATEVALUE(BJ3)</f>
        <v>41030</v>
      </c>
      <c r="BK2" s="16">
        <f t="shared" ref="BK2" si="41">DATEVALUE(BK3)</f>
        <v>41061</v>
      </c>
      <c r="BL2" s="16">
        <f t="shared" ref="BL2" si="42">DATEVALUE(BL3)</f>
        <v>41091</v>
      </c>
      <c r="BM2" s="16">
        <f t="shared" ref="BM2" si="43">DATEVALUE(BM3)</f>
        <v>41122</v>
      </c>
      <c r="BN2" s="16">
        <f t="shared" ref="BN2" si="44">DATEVALUE(BN3)</f>
        <v>41153</v>
      </c>
      <c r="BO2" s="16">
        <f t="shared" ref="BO2" si="45">DATEVALUE(BO3)</f>
        <v>41183</v>
      </c>
      <c r="BP2" s="16">
        <f t="shared" ref="BP2" si="46">DATEVALUE(BP3)</f>
        <v>41214</v>
      </c>
      <c r="BQ2" s="16">
        <f t="shared" ref="BQ2" si="47">DATEVALUE(BQ3)</f>
        <v>41244</v>
      </c>
      <c r="BR2" s="16">
        <f t="shared" ref="BR2:BS2" si="48">DATEVALUE(BR3)</f>
        <v>41274</v>
      </c>
      <c r="BS2" s="16">
        <f t="shared" si="48"/>
        <v>41275</v>
      </c>
      <c r="BT2" s="16">
        <f t="shared" ref="BT2" si="49">DATEVALUE(BT3)</f>
        <v>41306</v>
      </c>
      <c r="BU2" s="16">
        <f t="shared" ref="BU2" si="50">DATEVALUE(BU3)</f>
        <v>41334</v>
      </c>
      <c r="BV2" s="16">
        <f t="shared" ref="BV2" si="51">DATEVALUE(BV3)</f>
        <v>41365</v>
      </c>
      <c r="BW2" s="16">
        <f t="shared" ref="BW2" si="52">DATEVALUE(BW3)</f>
        <v>41395</v>
      </c>
      <c r="BX2" s="16">
        <f t="shared" ref="BX2" si="53">DATEVALUE(BX3)</f>
        <v>41426</v>
      </c>
      <c r="BY2" s="16">
        <f t="shared" ref="BY2" si="54">DATEVALUE(BY3)</f>
        <v>41456</v>
      </c>
      <c r="BZ2" s="16">
        <f t="shared" ref="BZ2" si="55">DATEVALUE(BZ3)</f>
        <v>41487</v>
      </c>
      <c r="CA2" s="16">
        <f t="shared" ref="CA2" si="56">DATEVALUE(CA3)</f>
        <v>41518</v>
      </c>
      <c r="CB2" s="16">
        <f t="shared" ref="CB2" si="57">DATEVALUE(CB3)</f>
        <v>41548</v>
      </c>
      <c r="CC2" s="16">
        <f t="shared" ref="CC2" si="58">DATEVALUE(CC3)</f>
        <v>41579</v>
      </c>
      <c r="CD2" s="16">
        <f t="shared" ref="CD2" si="59">DATEVALUE(CD3)</f>
        <v>41609</v>
      </c>
      <c r="CE2" s="16">
        <f t="shared" ref="CE2:CF2" si="60">DATEVALUE(CE3)</f>
        <v>41639</v>
      </c>
      <c r="CF2" s="16">
        <f t="shared" si="60"/>
        <v>41640</v>
      </c>
      <c r="CG2" s="16">
        <f t="shared" ref="CG2" si="61">DATEVALUE(CG3)</f>
        <v>41671</v>
      </c>
      <c r="CH2" s="16">
        <f t="shared" ref="CH2" si="62">DATEVALUE(CH3)</f>
        <v>41699</v>
      </c>
      <c r="CI2" s="16">
        <f t="shared" ref="CI2" si="63">DATEVALUE(CI3)</f>
        <v>41730</v>
      </c>
      <c r="CJ2" s="16">
        <f t="shared" ref="CJ2" si="64">DATEVALUE(CJ3)</f>
        <v>41760</v>
      </c>
      <c r="CK2" s="16">
        <f t="shared" ref="CK2" si="65">DATEVALUE(CK3)</f>
        <v>41791</v>
      </c>
      <c r="CL2" s="16">
        <f t="shared" ref="CL2" si="66">DATEVALUE(CL3)</f>
        <v>41821</v>
      </c>
      <c r="CM2" s="16">
        <f t="shared" ref="CM2" si="67">DATEVALUE(CM3)</f>
        <v>41852</v>
      </c>
      <c r="CN2" s="16">
        <f t="shared" ref="CN2" si="68">DATEVALUE(CN3)</f>
        <v>41883</v>
      </c>
      <c r="CO2" s="16">
        <f t="shared" ref="CO2" si="69">DATEVALUE(CO3)</f>
        <v>41913</v>
      </c>
      <c r="CP2" s="16">
        <f t="shared" ref="CP2" si="70">DATEVALUE(CP3)</f>
        <v>41944</v>
      </c>
      <c r="CQ2" s="16">
        <f t="shared" ref="CQ2" si="71">DATEVALUE(CQ3)</f>
        <v>41974</v>
      </c>
      <c r="CR2" s="16">
        <f t="shared" ref="CR2:FK2" si="72">DATEVALUE(CR3)</f>
        <v>42004</v>
      </c>
      <c r="CS2" s="16">
        <f t="shared" si="72"/>
        <v>42005</v>
      </c>
      <c r="CT2" s="16">
        <f t="shared" si="72"/>
        <v>42036</v>
      </c>
      <c r="CU2" s="16">
        <f t="shared" si="72"/>
        <v>42064</v>
      </c>
      <c r="CV2" s="16">
        <f t="shared" si="72"/>
        <v>42095</v>
      </c>
      <c r="CW2" s="16">
        <f t="shared" si="72"/>
        <v>42125</v>
      </c>
      <c r="CX2" s="16">
        <f t="shared" si="72"/>
        <v>42156</v>
      </c>
      <c r="CY2" s="16">
        <f t="shared" si="72"/>
        <v>42186</v>
      </c>
      <c r="CZ2" s="16">
        <f t="shared" si="72"/>
        <v>42217</v>
      </c>
      <c r="DA2" s="16">
        <f t="shared" si="72"/>
        <v>42248</v>
      </c>
      <c r="DB2" s="16">
        <f t="shared" si="72"/>
        <v>42278</v>
      </c>
      <c r="DC2" s="16">
        <f t="shared" si="72"/>
        <v>42309</v>
      </c>
      <c r="DD2" s="16">
        <f t="shared" si="72"/>
        <v>42339</v>
      </c>
      <c r="DE2" s="16">
        <f t="shared" si="72"/>
        <v>42369</v>
      </c>
      <c r="DF2" s="16">
        <f t="shared" si="72"/>
        <v>42370</v>
      </c>
      <c r="DG2" s="16">
        <f t="shared" si="72"/>
        <v>42401</v>
      </c>
      <c r="DH2" s="16">
        <f t="shared" si="72"/>
        <v>42430</v>
      </c>
      <c r="DI2" s="16">
        <f t="shared" si="72"/>
        <v>42461</v>
      </c>
      <c r="DJ2" s="16">
        <f t="shared" si="72"/>
        <v>42491</v>
      </c>
      <c r="DK2" s="16">
        <f t="shared" si="72"/>
        <v>42522</v>
      </c>
      <c r="DL2" s="16">
        <f t="shared" si="72"/>
        <v>42552</v>
      </c>
      <c r="DM2" s="16">
        <f t="shared" si="72"/>
        <v>42583</v>
      </c>
      <c r="DN2" s="16">
        <f t="shared" si="72"/>
        <v>42614</v>
      </c>
      <c r="DO2" s="16">
        <f t="shared" si="72"/>
        <v>42644</v>
      </c>
      <c r="DP2" s="16">
        <f t="shared" si="72"/>
        <v>42675</v>
      </c>
      <c r="DQ2" s="16">
        <f t="shared" si="72"/>
        <v>42705</v>
      </c>
      <c r="DR2" s="16">
        <f t="shared" si="72"/>
        <v>42735</v>
      </c>
      <c r="DS2" s="16">
        <f t="shared" si="72"/>
        <v>42736</v>
      </c>
      <c r="DT2" s="16">
        <f t="shared" si="72"/>
        <v>42767</v>
      </c>
      <c r="DU2" s="16">
        <f t="shared" si="72"/>
        <v>42795</v>
      </c>
      <c r="DV2" s="16">
        <f t="shared" si="72"/>
        <v>42826</v>
      </c>
      <c r="DW2" s="16">
        <f t="shared" si="72"/>
        <v>42856</v>
      </c>
      <c r="DX2" s="16">
        <f t="shared" si="72"/>
        <v>42887</v>
      </c>
      <c r="DY2" s="16">
        <f t="shared" si="72"/>
        <v>42917</v>
      </c>
      <c r="DZ2" s="16">
        <f t="shared" si="72"/>
        <v>42948</v>
      </c>
      <c r="EA2" s="16">
        <f t="shared" si="72"/>
        <v>42979</v>
      </c>
      <c r="EB2" s="16">
        <f t="shared" si="72"/>
        <v>43009</v>
      </c>
      <c r="EC2" s="16">
        <f t="shared" si="72"/>
        <v>43040</v>
      </c>
      <c r="ED2" s="16">
        <f t="shared" si="72"/>
        <v>43070</v>
      </c>
      <c r="EE2" s="16">
        <f t="shared" si="72"/>
        <v>43100</v>
      </c>
      <c r="EF2" s="16">
        <f t="shared" si="72"/>
        <v>43101</v>
      </c>
      <c r="EG2" s="16">
        <f t="shared" si="72"/>
        <v>43132</v>
      </c>
      <c r="EH2" s="16">
        <f t="shared" si="72"/>
        <v>43160</v>
      </c>
      <c r="EI2" s="16">
        <f t="shared" si="72"/>
        <v>43191</v>
      </c>
      <c r="EJ2" s="16">
        <f t="shared" si="72"/>
        <v>43221</v>
      </c>
      <c r="EK2" s="16">
        <f t="shared" si="72"/>
        <v>43252</v>
      </c>
      <c r="EL2" s="16">
        <f t="shared" si="72"/>
        <v>43282</v>
      </c>
      <c r="EM2" s="16">
        <f t="shared" si="72"/>
        <v>43313</v>
      </c>
      <c r="EN2" s="16">
        <f t="shared" si="72"/>
        <v>43344</v>
      </c>
      <c r="EO2" s="16">
        <f t="shared" si="72"/>
        <v>43374</v>
      </c>
      <c r="EP2" s="16">
        <f t="shared" si="72"/>
        <v>43405</v>
      </c>
      <c r="EQ2" s="16">
        <f t="shared" si="72"/>
        <v>43435</v>
      </c>
      <c r="ER2" s="16">
        <f t="shared" si="72"/>
        <v>43465</v>
      </c>
      <c r="ES2" s="16">
        <f t="shared" si="72"/>
        <v>43466</v>
      </c>
      <c r="ET2" s="16">
        <f t="shared" si="72"/>
        <v>43497</v>
      </c>
      <c r="EU2" s="16">
        <f t="shared" si="72"/>
        <v>43525</v>
      </c>
      <c r="EV2" s="16">
        <f t="shared" si="72"/>
        <v>43556</v>
      </c>
      <c r="EW2" s="16">
        <f t="shared" si="72"/>
        <v>43586</v>
      </c>
      <c r="EX2" s="16">
        <f t="shared" si="72"/>
        <v>43617</v>
      </c>
      <c r="EY2" s="16">
        <f t="shared" si="72"/>
        <v>43647</v>
      </c>
      <c r="EZ2" s="16">
        <f t="shared" si="72"/>
        <v>43678</v>
      </c>
      <c r="FA2" s="16">
        <f t="shared" si="72"/>
        <v>43709</v>
      </c>
      <c r="FB2" s="16">
        <f t="shared" si="72"/>
        <v>43739</v>
      </c>
      <c r="FC2" s="16">
        <f t="shared" si="72"/>
        <v>43770</v>
      </c>
      <c r="FD2" s="16">
        <f>DATEVALUE(FD3)</f>
        <v>43800</v>
      </c>
      <c r="FE2" s="16">
        <f t="shared" si="72"/>
        <v>43830</v>
      </c>
      <c r="FF2" s="16">
        <f>DATEVALUE(FF3)</f>
        <v>43831</v>
      </c>
      <c r="FG2" s="16">
        <f t="shared" si="72"/>
        <v>43862</v>
      </c>
      <c r="FH2" s="16">
        <f>DATEVALUE(FH3)</f>
        <v>43891</v>
      </c>
      <c r="FI2" s="16">
        <f t="shared" si="72"/>
        <v>43922</v>
      </c>
      <c r="FJ2" s="16">
        <f>DATEVALUE(FJ3)</f>
        <v>43952</v>
      </c>
      <c r="FK2" s="16">
        <f t="shared" si="72"/>
        <v>43983</v>
      </c>
      <c r="FL2" s="16">
        <f t="shared" ref="FL2:GZ2" si="73">DATEVALUE(FL3)</f>
        <v>44013</v>
      </c>
      <c r="FM2" s="16">
        <f t="shared" si="73"/>
        <v>44044</v>
      </c>
      <c r="FN2" s="16">
        <f t="shared" si="73"/>
        <v>44075</v>
      </c>
      <c r="FO2" s="16">
        <f t="shared" si="73"/>
        <v>44105</v>
      </c>
      <c r="FP2" s="16">
        <f t="shared" si="73"/>
        <v>44136</v>
      </c>
      <c r="FQ2" s="16">
        <f t="shared" si="73"/>
        <v>44166</v>
      </c>
      <c r="FR2" s="16">
        <f t="shared" si="73"/>
        <v>44196</v>
      </c>
      <c r="FS2" s="16">
        <f t="shared" si="73"/>
        <v>44197</v>
      </c>
      <c r="FT2" s="16">
        <f t="shared" si="73"/>
        <v>44228</v>
      </c>
      <c r="FU2" s="16">
        <f t="shared" si="73"/>
        <v>44256</v>
      </c>
      <c r="FV2" s="16">
        <f t="shared" si="73"/>
        <v>44287</v>
      </c>
      <c r="FW2" s="16">
        <f t="shared" si="73"/>
        <v>44317</v>
      </c>
      <c r="FX2" s="16">
        <f t="shared" si="73"/>
        <v>44348</v>
      </c>
      <c r="FY2" s="16">
        <f t="shared" si="73"/>
        <v>44378</v>
      </c>
      <c r="FZ2" s="16">
        <f t="shared" si="73"/>
        <v>44409</v>
      </c>
      <c r="GA2" s="16">
        <f t="shared" si="73"/>
        <v>44440</v>
      </c>
      <c r="GB2" s="16">
        <f t="shared" si="73"/>
        <v>44470</v>
      </c>
      <c r="GC2" s="16">
        <f t="shared" si="73"/>
        <v>44501</v>
      </c>
      <c r="GD2" s="16">
        <f t="shared" si="73"/>
        <v>44531</v>
      </c>
      <c r="GE2" s="16">
        <f t="shared" si="73"/>
        <v>44561</v>
      </c>
      <c r="GF2" s="16">
        <f t="shared" si="73"/>
        <v>44562</v>
      </c>
      <c r="GG2" s="16">
        <f t="shared" si="73"/>
        <v>44593</v>
      </c>
      <c r="GH2" s="16">
        <f t="shared" si="73"/>
        <v>44621</v>
      </c>
      <c r="GI2" s="16">
        <f t="shared" si="73"/>
        <v>44652</v>
      </c>
      <c r="GJ2" s="16">
        <f t="shared" si="73"/>
        <v>44682</v>
      </c>
      <c r="GK2" s="16">
        <f t="shared" si="73"/>
        <v>44713</v>
      </c>
      <c r="GL2" s="16">
        <f t="shared" si="73"/>
        <v>44743</v>
      </c>
      <c r="GM2" s="16">
        <f t="shared" si="73"/>
        <v>44774</v>
      </c>
      <c r="GN2" s="16">
        <f t="shared" si="73"/>
        <v>44805</v>
      </c>
      <c r="GO2" s="16">
        <f t="shared" si="73"/>
        <v>44835</v>
      </c>
      <c r="GP2" s="16">
        <f t="shared" si="73"/>
        <v>44866</v>
      </c>
      <c r="GQ2" s="16">
        <f t="shared" si="73"/>
        <v>44896</v>
      </c>
      <c r="GR2" s="16">
        <f t="shared" si="73"/>
        <v>44926</v>
      </c>
      <c r="GS2" s="16">
        <f t="shared" si="73"/>
        <v>44927</v>
      </c>
      <c r="GT2" s="16">
        <f t="shared" si="73"/>
        <v>44958</v>
      </c>
      <c r="GU2" s="16">
        <f t="shared" si="73"/>
        <v>44986</v>
      </c>
      <c r="GV2" s="16">
        <f t="shared" si="73"/>
        <v>45017</v>
      </c>
      <c r="GW2" s="16">
        <f t="shared" si="73"/>
        <v>45047</v>
      </c>
      <c r="GX2" s="16">
        <f t="shared" si="73"/>
        <v>45078</v>
      </c>
      <c r="GY2" s="16">
        <f t="shared" si="73"/>
        <v>45108</v>
      </c>
      <c r="GZ2" s="16">
        <f t="shared" si="73"/>
        <v>45139</v>
      </c>
      <c r="HA2" s="16">
        <f t="shared" ref="HA2:HI2" si="74">DATEVALUE(HA3)</f>
        <v>45170</v>
      </c>
      <c r="HB2" s="16">
        <f t="shared" si="74"/>
        <v>45200</v>
      </c>
      <c r="HC2" s="16">
        <f t="shared" si="74"/>
        <v>45231</v>
      </c>
      <c r="HD2" s="16">
        <f t="shared" si="74"/>
        <v>45261</v>
      </c>
      <c r="HE2" s="16">
        <f t="shared" si="74"/>
        <v>45291</v>
      </c>
      <c r="HF2" s="16">
        <f t="shared" si="74"/>
        <v>45292</v>
      </c>
      <c r="HG2" s="16">
        <f t="shared" si="74"/>
        <v>45323</v>
      </c>
      <c r="HH2" s="16">
        <f t="shared" si="74"/>
        <v>45352</v>
      </c>
      <c r="HI2" s="16">
        <f t="shared" si="74"/>
        <v>45383</v>
      </c>
    </row>
    <row r="3" spans="1:217" x14ac:dyDescent="0.3">
      <c r="E3" s="17"/>
      <c r="F3" s="1" t="str">
        <f>LEFT(F4,2)&amp;"."&amp;RIGHT(LEFT(F4,5),2)&amp;"."&amp;RIGHT(F4,4)</f>
        <v>01.01.2008</v>
      </c>
      <c r="G3" s="1" t="str">
        <f t="shared" ref="G3:BR3" si="75">LEFT(G4,2)&amp;"."&amp;RIGHT(LEFT(G4,5),2)&amp;"."&amp;RIGHT(G4,4)</f>
        <v>01.02.2008</v>
      </c>
      <c r="H3" s="1" t="str">
        <f t="shared" si="75"/>
        <v>01.03.2008</v>
      </c>
      <c r="I3" s="1" t="str">
        <f t="shared" si="75"/>
        <v>01.04.2008</v>
      </c>
      <c r="J3" s="1" t="str">
        <f t="shared" si="75"/>
        <v>01.05.2008</v>
      </c>
      <c r="K3" s="1" t="str">
        <f t="shared" si="75"/>
        <v>01.06.2008</v>
      </c>
      <c r="L3" s="1" t="str">
        <f t="shared" si="75"/>
        <v>01.07.2008</v>
      </c>
      <c r="M3" s="1" t="str">
        <f t="shared" si="75"/>
        <v>01.08.2008</v>
      </c>
      <c r="N3" s="1" t="str">
        <f t="shared" si="75"/>
        <v>01.09.2008</v>
      </c>
      <c r="O3" s="1" t="str">
        <f t="shared" si="75"/>
        <v>01.10.2008</v>
      </c>
      <c r="P3" s="1" t="str">
        <f t="shared" si="75"/>
        <v>01.11.2008</v>
      </c>
      <c r="Q3" s="1" t="str">
        <f t="shared" si="75"/>
        <v>01.12.2008</v>
      </c>
      <c r="R3" s="1" t="str">
        <f t="shared" si="75"/>
        <v>31.12.2008</v>
      </c>
      <c r="S3" s="1" t="str">
        <f t="shared" si="75"/>
        <v>01.01.2009</v>
      </c>
      <c r="T3" s="1" t="str">
        <f t="shared" si="75"/>
        <v>01.02.2009</v>
      </c>
      <c r="U3" s="1" t="str">
        <f t="shared" si="75"/>
        <v>01.03.2009</v>
      </c>
      <c r="V3" s="1" t="str">
        <f t="shared" si="75"/>
        <v>01.04.2009</v>
      </c>
      <c r="W3" s="1" t="str">
        <f t="shared" si="75"/>
        <v>01.05.2009</v>
      </c>
      <c r="X3" s="1" t="str">
        <f t="shared" si="75"/>
        <v>01.06.2009</v>
      </c>
      <c r="Y3" s="1" t="str">
        <f t="shared" si="75"/>
        <v>01.07.2009</v>
      </c>
      <c r="Z3" s="1" t="str">
        <f t="shared" si="75"/>
        <v>01.08.2009</v>
      </c>
      <c r="AA3" s="1" t="str">
        <f t="shared" si="75"/>
        <v>01.09.2009</v>
      </c>
      <c r="AB3" s="1" t="str">
        <f t="shared" si="75"/>
        <v>01.10.2009</v>
      </c>
      <c r="AC3" s="1" t="str">
        <f t="shared" si="75"/>
        <v>01.11.2009</v>
      </c>
      <c r="AD3" s="1" t="str">
        <f t="shared" si="75"/>
        <v>01.12.2009</v>
      </c>
      <c r="AE3" s="1" t="str">
        <f t="shared" si="75"/>
        <v>31.12.2009</v>
      </c>
      <c r="AF3" s="1" t="str">
        <f t="shared" si="75"/>
        <v>01.01.2010</v>
      </c>
      <c r="AG3" s="1" t="str">
        <f t="shared" si="75"/>
        <v>01.02.2010</v>
      </c>
      <c r="AH3" s="1" t="str">
        <f t="shared" si="75"/>
        <v>01.03.2010</v>
      </c>
      <c r="AI3" s="1" t="str">
        <f t="shared" si="75"/>
        <v>01.04.2010</v>
      </c>
      <c r="AJ3" s="1" t="str">
        <f t="shared" si="75"/>
        <v>01.05.2010</v>
      </c>
      <c r="AK3" s="1" t="str">
        <f t="shared" si="75"/>
        <v>01.06.2010</v>
      </c>
      <c r="AL3" s="1" t="str">
        <f t="shared" si="75"/>
        <v>01.07.2010</v>
      </c>
      <c r="AM3" s="1" t="str">
        <f t="shared" si="75"/>
        <v>01.08.2010</v>
      </c>
      <c r="AN3" s="1" t="str">
        <f t="shared" si="75"/>
        <v>01.09.2010</v>
      </c>
      <c r="AO3" s="1" t="str">
        <f t="shared" si="75"/>
        <v>01.10.2010</v>
      </c>
      <c r="AP3" s="1" t="str">
        <f t="shared" si="75"/>
        <v>01.11.2010</v>
      </c>
      <c r="AQ3" s="1" t="str">
        <f t="shared" si="75"/>
        <v>01.12.2010</v>
      </c>
      <c r="AR3" s="1" t="str">
        <f t="shared" si="75"/>
        <v>31.12.2010</v>
      </c>
      <c r="AS3" s="1" t="str">
        <f t="shared" si="75"/>
        <v>01.01.2011</v>
      </c>
      <c r="AT3" s="1" t="str">
        <f t="shared" si="75"/>
        <v>01.02.2011</v>
      </c>
      <c r="AU3" s="1" t="str">
        <f t="shared" si="75"/>
        <v>01.03.2011</v>
      </c>
      <c r="AV3" s="1" t="str">
        <f t="shared" si="75"/>
        <v>01.04.2011</v>
      </c>
      <c r="AW3" s="1" t="str">
        <f t="shared" si="75"/>
        <v>01.05.2011</v>
      </c>
      <c r="AX3" s="1" t="str">
        <f t="shared" si="75"/>
        <v>01.06.2011</v>
      </c>
      <c r="AY3" s="1" t="str">
        <f t="shared" si="75"/>
        <v>01.07.2011</v>
      </c>
      <c r="AZ3" s="1" t="str">
        <f t="shared" si="75"/>
        <v>01.08.2011</v>
      </c>
      <c r="BA3" s="1" t="str">
        <f t="shared" si="75"/>
        <v>01.09.2011</v>
      </c>
      <c r="BB3" s="1" t="str">
        <f t="shared" si="75"/>
        <v>01.10.2011</v>
      </c>
      <c r="BC3" s="1" t="str">
        <f t="shared" si="75"/>
        <v>01.11.2011</v>
      </c>
      <c r="BD3" s="1" t="str">
        <f t="shared" si="75"/>
        <v>01.12.2011</v>
      </c>
      <c r="BE3" s="1" t="str">
        <f t="shared" si="75"/>
        <v>31.12.2011</v>
      </c>
      <c r="BF3" s="1" t="str">
        <f t="shared" si="75"/>
        <v>01.01.2012</v>
      </c>
      <c r="BG3" s="1" t="str">
        <f t="shared" si="75"/>
        <v>01.02.2012</v>
      </c>
      <c r="BH3" s="1" t="str">
        <f t="shared" si="75"/>
        <v>01.03.2012</v>
      </c>
      <c r="BI3" s="1" t="str">
        <f t="shared" si="75"/>
        <v>01.04.2012</v>
      </c>
      <c r="BJ3" s="1" t="str">
        <f t="shared" si="75"/>
        <v>01.05.2012</v>
      </c>
      <c r="BK3" s="1" t="str">
        <f t="shared" si="75"/>
        <v>01.06.2012</v>
      </c>
      <c r="BL3" s="1" t="str">
        <f t="shared" si="75"/>
        <v>01.07.2012</v>
      </c>
      <c r="BM3" s="1" t="str">
        <f t="shared" si="75"/>
        <v>01.08.2012</v>
      </c>
      <c r="BN3" s="1" t="str">
        <f t="shared" si="75"/>
        <v>01.09.2012</v>
      </c>
      <c r="BO3" s="1" t="str">
        <f t="shared" si="75"/>
        <v>01.10.2012</v>
      </c>
      <c r="BP3" s="1" t="str">
        <f t="shared" si="75"/>
        <v>01.11.2012</v>
      </c>
      <c r="BQ3" s="1" t="str">
        <f t="shared" si="75"/>
        <v>01.12.2012</v>
      </c>
      <c r="BR3" s="1" t="str">
        <f t="shared" si="75"/>
        <v>31.12.2012</v>
      </c>
      <c r="BS3" s="1" t="str">
        <f t="shared" ref="BS3:GZ3" si="76">LEFT(BS4,2)&amp;"."&amp;RIGHT(LEFT(BS4,5),2)&amp;"."&amp;RIGHT(BS4,4)</f>
        <v>01.01.2013</v>
      </c>
      <c r="BT3" s="1" t="str">
        <f t="shared" si="76"/>
        <v>01.02.2013</v>
      </c>
      <c r="BU3" s="1" t="str">
        <f t="shared" si="76"/>
        <v>01.03.2013</v>
      </c>
      <c r="BV3" s="1" t="str">
        <f t="shared" si="76"/>
        <v>01.04.2013</v>
      </c>
      <c r="BW3" s="1" t="str">
        <f t="shared" si="76"/>
        <v>01.05.2013</v>
      </c>
      <c r="BX3" s="1" t="str">
        <f t="shared" si="76"/>
        <v>01.06.2013</v>
      </c>
      <c r="BY3" s="1" t="str">
        <f t="shared" si="76"/>
        <v>01.07.2013</v>
      </c>
      <c r="BZ3" s="1" t="str">
        <f t="shared" si="76"/>
        <v>01.08.2013</v>
      </c>
      <c r="CA3" s="1" t="str">
        <f t="shared" si="76"/>
        <v>01.09.2013</v>
      </c>
      <c r="CB3" s="1" t="str">
        <f t="shared" si="76"/>
        <v>01.10.2013</v>
      </c>
      <c r="CC3" s="1" t="str">
        <f t="shared" si="76"/>
        <v>01.11.2013</v>
      </c>
      <c r="CD3" s="1" t="str">
        <f t="shared" si="76"/>
        <v>01.12.2013</v>
      </c>
      <c r="CE3" s="1" t="str">
        <f t="shared" si="76"/>
        <v>31.12.2013</v>
      </c>
      <c r="CF3" s="1" t="str">
        <f t="shared" si="76"/>
        <v>01.01.2014</v>
      </c>
      <c r="CG3" s="1" t="str">
        <f t="shared" si="76"/>
        <v>01.02.2014</v>
      </c>
      <c r="CH3" s="1" t="str">
        <f t="shared" si="76"/>
        <v>01.03.2014</v>
      </c>
      <c r="CI3" s="1" t="str">
        <f t="shared" si="76"/>
        <v>01.04.2014</v>
      </c>
      <c r="CJ3" s="1" t="str">
        <f t="shared" si="76"/>
        <v>01.05.2014</v>
      </c>
      <c r="CK3" s="1" t="str">
        <f t="shared" si="76"/>
        <v>01.06.2014</v>
      </c>
      <c r="CL3" s="1" t="str">
        <f t="shared" si="76"/>
        <v>01.07.2014</v>
      </c>
      <c r="CM3" s="1" t="str">
        <f t="shared" si="76"/>
        <v>01.08.2014</v>
      </c>
      <c r="CN3" s="1" t="str">
        <f t="shared" si="76"/>
        <v>01.09.2014</v>
      </c>
      <c r="CO3" s="1" t="str">
        <f t="shared" si="76"/>
        <v>01.10.2014</v>
      </c>
      <c r="CP3" s="1" t="str">
        <f t="shared" si="76"/>
        <v>01.11.2014</v>
      </c>
      <c r="CQ3" s="1" t="str">
        <f t="shared" si="76"/>
        <v>01.12.2014</v>
      </c>
      <c r="CR3" s="1" t="str">
        <f t="shared" si="76"/>
        <v>31.12.2014</v>
      </c>
      <c r="CS3" s="1" t="str">
        <f t="shared" si="76"/>
        <v>01.01.2015</v>
      </c>
      <c r="CT3" s="1" t="str">
        <f t="shared" si="76"/>
        <v>01.02.2015</v>
      </c>
      <c r="CU3" s="1" t="str">
        <f t="shared" si="76"/>
        <v>01.03.2015</v>
      </c>
      <c r="CV3" s="1" t="str">
        <f t="shared" si="76"/>
        <v>01.04.2015</v>
      </c>
      <c r="CW3" s="1" t="str">
        <f t="shared" si="76"/>
        <v>01.05.2015</v>
      </c>
      <c r="CX3" s="1" t="str">
        <f t="shared" si="76"/>
        <v>01.06.2015</v>
      </c>
      <c r="CY3" s="1" t="str">
        <f t="shared" si="76"/>
        <v>01.07.2015</v>
      </c>
      <c r="CZ3" s="1" t="str">
        <f t="shared" si="76"/>
        <v>01.08.2015</v>
      </c>
      <c r="DA3" s="1" t="str">
        <f t="shared" si="76"/>
        <v>01.09.2015</v>
      </c>
      <c r="DB3" s="1" t="str">
        <f t="shared" si="76"/>
        <v>01.10.2015</v>
      </c>
      <c r="DC3" s="1" t="str">
        <f t="shared" si="76"/>
        <v>01.11.2015</v>
      </c>
      <c r="DD3" s="1" t="str">
        <f t="shared" si="76"/>
        <v>01.12.2015</v>
      </c>
      <c r="DE3" s="1" t="str">
        <f t="shared" si="76"/>
        <v>31.12.2015</v>
      </c>
      <c r="DF3" s="1" t="str">
        <f t="shared" si="76"/>
        <v>01.01.2016</v>
      </c>
      <c r="DG3" s="1" t="str">
        <f t="shared" si="76"/>
        <v>01.02.2016</v>
      </c>
      <c r="DH3" s="1" t="str">
        <f t="shared" si="76"/>
        <v>01.03.2016</v>
      </c>
      <c r="DI3" s="1" t="str">
        <f t="shared" si="76"/>
        <v>01.04.2016</v>
      </c>
      <c r="DJ3" s="1" t="str">
        <f t="shared" si="76"/>
        <v>01.05.2016</v>
      </c>
      <c r="DK3" s="1" t="str">
        <f t="shared" si="76"/>
        <v>01.06.2016</v>
      </c>
      <c r="DL3" s="1" t="str">
        <f t="shared" si="76"/>
        <v>01.07.2016</v>
      </c>
      <c r="DM3" s="1" t="str">
        <f t="shared" si="76"/>
        <v>01.08.2016</v>
      </c>
      <c r="DN3" s="1" t="str">
        <f t="shared" si="76"/>
        <v>01.09.2016</v>
      </c>
      <c r="DO3" s="1" t="str">
        <f t="shared" si="76"/>
        <v>01.10.2016</v>
      </c>
      <c r="DP3" s="1" t="str">
        <f t="shared" si="76"/>
        <v>01.11.2016</v>
      </c>
      <c r="DQ3" s="1" t="str">
        <f t="shared" si="76"/>
        <v>01.12.2016</v>
      </c>
      <c r="DR3" s="1" t="str">
        <f t="shared" si="76"/>
        <v>31.12.2016</v>
      </c>
      <c r="DS3" s="1" t="str">
        <f t="shared" si="76"/>
        <v>01.01.2017</v>
      </c>
      <c r="DT3" s="1" t="str">
        <f t="shared" si="76"/>
        <v>01.02.2017</v>
      </c>
      <c r="DU3" s="1" t="str">
        <f t="shared" si="76"/>
        <v>01.03.2017</v>
      </c>
      <c r="DV3" s="1" t="str">
        <f t="shared" si="76"/>
        <v>01.04.2017</v>
      </c>
      <c r="DW3" s="1" t="str">
        <f t="shared" si="76"/>
        <v>01.05.2017</v>
      </c>
      <c r="DX3" s="1" t="str">
        <f t="shared" si="76"/>
        <v>01.06.2017</v>
      </c>
      <c r="DY3" s="1" t="str">
        <f t="shared" si="76"/>
        <v>01.07.2017</v>
      </c>
      <c r="DZ3" s="1" t="str">
        <f t="shared" si="76"/>
        <v>01.08.2017</v>
      </c>
      <c r="EA3" s="1" t="str">
        <f t="shared" si="76"/>
        <v>01.09.2017</v>
      </c>
      <c r="EB3" s="1" t="str">
        <f t="shared" si="76"/>
        <v>01.10.2017</v>
      </c>
      <c r="EC3" s="1" t="str">
        <f t="shared" si="76"/>
        <v>01.11.2017</v>
      </c>
      <c r="ED3" s="1" t="str">
        <f t="shared" si="76"/>
        <v>01.12.2017</v>
      </c>
      <c r="EE3" s="1" t="str">
        <f t="shared" si="76"/>
        <v>31.12.2017</v>
      </c>
      <c r="EF3" s="1" t="str">
        <f t="shared" si="76"/>
        <v>01.01.2018</v>
      </c>
      <c r="EG3" s="1" t="str">
        <f t="shared" si="76"/>
        <v>01.02.2018</v>
      </c>
      <c r="EH3" s="1" t="str">
        <f t="shared" si="76"/>
        <v>01.03.2018</v>
      </c>
      <c r="EI3" s="1" t="str">
        <f t="shared" si="76"/>
        <v>01.04.2018</v>
      </c>
      <c r="EJ3" s="1" t="str">
        <f t="shared" si="76"/>
        <v>01.05.2018</v>
      </c>
      <c r="EK3" s="1" t="str">
        <f t="shared" si="76"/>
        <v>01.06.2018</v>
      </c>
      <c r="EL3" s="1" t="str">
        <f t="shared" si="76"/>
        <v>01.07.2018</v>
      </c>
      <c r="EM3" s="1" t="str">
        <f t="shared" si="76"/>
        <v>01.08.2018</v>
      </c>
      <c r="EN3" s="1" t="str">
        <f t="shared" si="76"/>
        <v>01.09.2018</v>
      </c>
      <c r="EO3" s="1" t="str">
        <f t="shared" si="76"/>
        <v>01.10.2018</v>
      </c>
      <c r="EP3" s="1" t="str">
        <f t="shared" si="76"/>
        <v>01.11.2018</v>
      </c>
      <c r="EQ3" s="1" t="str">
        <f t="shared" si="76"/>
        <v>01.12.2018</v>
      </c>
      <c r="ER3" s="1" t="str">
        <f t="shared" si="76"/>
        <v>31.12.2018</v>
      </c>
      <c r="ES3" s="1" t="str">
        <f t="shared" si="76"/>
        <v>01.01.2019</v>
      </c>
      <c r="ET3" s="1" t="str">
        <f t="shared" si="76"/>
        <v>01.02.2019</v>
      </c>
      <c r="EU3" s="1" t="str">
        <f t="shared" si="76"/>
        <v>01.03.2019</v>
      </c>
      <c r="EV3" s="1" t="str">
        <f t="shared" si="76"/>
        <v>01.04.2019</v>
      </c>
      <c r="EW3" s="1" t="str">
        <f t="shared" si="76"/>
        <v>01.05.2019</v>
      </c>
      <c r="EX3" s="1" t="str">
        <f t="shared" si="76"/>
        <v>01.06.2019</v>
      </c>
      <c r="EY3" s="1" t="str">
        <f t="shared" si="76"/>
        <v>01.07.2019</v>
      </c>
      <c r="EZ3" s="1" t="str">
        <f t="shared" si="76"/>
        <v>01.08.2019</v>
      </c>
      <c r="FA3" s="1" t="str">
        <f t="shared" si="76"/>
        <v>01.09.2019</v>
      </c>
      <c r="FB3" s="1" t="str">
        <f t="shared" si="76"/>
        <v>01.10.2019</v>
      </c>
      <c r="FC3" s="1" t="str">
        <f t="shared" si="76"/>
        <v>01.11.2019</v>
      </c>
      <c r="FD3" s="1" t="str">
        <f t="shared" si="76"/>
        <v>01.12.2019</v>
      </c>
      <c r="FE3" s="1" t="str">
        <f t="shared" si="76"/>
        <v>31.12.2019</v>
      </c>
      <c r="FF3" s="1" t="str">
        <f t="shared" si="76"/>
        <v>01.01.2020</v>
      </c>
      <c r="FG3" s="1" t="str">
        <f t="shared" si="76"/>
        <v>01.02.2020</v>
      </c>
      <c r="FH3" s="1" t="str">
        <f t="shared" si="76"/>
        <v>01.03.2020</v>
      </c>
      <c r="FI3" s="1" t="str">
        <f t="shared" si="76"/>
        <v>01.04.2020</v>
      </c>
      <c r="FJ3" s="1" t="str">
        <f t="shared" si="76"/>
        <v>01.05.2020</v>
      </c>
      <c r="FK3" s="1" t="str">
        <f t="shared" si="76"/>
        <v>01.06.2020</v>
      </c>
      <c r="FL3" s="1" t="str">
        <f t="shared" si="76"/>
        <v>01.07.2020</v>
      </c>
      <c r="FM3" s="1" t="str">
        <f t="shared" si="76"/>
        <v>01.08.2020</v>
      </c>
      <c r="FN3" s="1" t="str">
        <f t="shared" si="76"/>
        <v>01.09.2020</v>
      </c>
      <c r="FO3" s="1" t="str">
        <f t="shared" si="76"/>
        <v>01.10.2020</v>
      </c>
      <c r="FP3" s="1" t="str">
        <f t="shared" si="76"/>
        <v>01.11.2020</v>
      </c>
      <c r="FQ3" s="1" t="str">
        <f t="shared" si="76"/>
        <v>01.12.2020</v>
      </c>
      <c r="FR3" s="1" t="str">
        <f t="shared" si="76"/>
        <v>31.12.2020</v>
      </c>
      <c r="FS3" s="1" t="str">
        <f t="shared" si="76"/>
        <v>01.01.2021</v>
      </c>
      <c r="FT3" s="1" t="str">
        <f t="shared" si="76"/>
        <v>01.02.2021</v>
      </c>
      <c r="FU3" s="1" t="str">
        <f t="shared" si="76"/>
        <v>01.03.2021</v>
      </c>
      <c r="FV3" s="1" t="str">
        <f t="shared" si="76"/>
        <v>01.04.2021</v>
      </c>
      <c r="FW3" s="1" t="str">
        <f t="shared" si="76"/>
        <v>01.05.2021</v>
      </c>
      <c r="FX3" s="1" t="str">
        <f t="shared" si="76"/>
        <v>01.06.2021</v>
      </c>
      <c r="FY3" s="1" t="str">
        <f t="shared" si="76"/>
        <v>01.07.2021</v>
      </c>
      <c r="FZ3" s="1" t="str">
        <f t="shared" si="76"/>
        <v>01.08.2021</v>
      </c>
      <c r="GA3" s="1" t="str">
        <f t="shared" si="76"/>
        <v>01.09.2021</v>
      </c>
      <c r="GB3" s="1" t="str">
        <f t="shared" si="76"/>
        <v>01.10.2021</v>
      </c>
      <c r="GC3" s="1" t="str">
        <f t="shared" si="76"/>
        <v>01.11.2021</v>
      </c>
      <c r="GD3" s="1" t="str">
        <f t="shared" si="76"/>
        <v>01.12.2021</v>
      </c>
      <c r="GE3" s="1" t="str">
        <f t="shared" si="76"/>
        <v>31.12.2021</v>
      </c>
      <c r="GF3" s="1" t="str">
        <f t="shared" si="76"/>
        <v>01.01.2022</v>
      </c>
      <c r="GG3" s="1" t="str">
        <f t="shared" si="76"/>
        <v>01.02.2022</v>
      </c>
      <c r="GH3" s="1" t="str">
        <f t="shared" si="76"/>
        <v>01.03.2022</v>
      </c>
      <c r="GI3" s="1" t="str">
        <f t="shared" si="76"/>
        <v>01.04.2022</v>
      </c>
      <c r="GJ3" s="1" t="str">
        <f t="shared" si="76"/>
        <v>01.05.2022</v>
      </c>
      <c r="GK3" s="1" t="str">
        <f t="shared" si="76"/>
        <v>01.06.2022</v>
      </c>
      <c r="GL3" s="1" t="str">
        <f t="shared" si="76"/>
        <v>01.07.2022</v>
      </c>
      <c r="GM3" s="1" t="str">
        <f t="shared" si="76"/>
        <v>01.08.2022</v>
      </c>
      <c r="GN3" s="1" t="str">
        <f t="shared" si="76"/>
        <v>01.09.2022</v>
      </c>
      <c r="GO3" s="1" t="str">
        <f t="shared" si="76"/>
        <v>01.10.2022</v>
      </c>
      <c r="GP3" s="1" t="str">
        <f t="shared" si="76"/>
        <v>01.11.2022</v>
      </c>
      <c r="GQ3" s="1" t="str">
        <f t="shared" si="76"/>
        <v>01.12.2022</v>
      </c>
      <c r="GR3" s="1" t="str">
        <f t="shared" si="76"/>
        <v>31.12.2022</v>
      </c>
      <c r="GS3" s="1" t="str">
        <f t="shared" si="76"/>
        <v>01.01.2023</v>
      </c>
      <c r="GT3" s="1" t="str">
        <f t="shared" si="76"/>
        <v>01.02.2023</v>
      </c>
      <c r="GU3" s="1" t="str">
        <f t="shared" si="76"/>
        <v>01.03.2023</v>
      </c>
      <c r="GV3" s="1" t="str">
        <f t="shared" si="76"/>
        <v>01.04.2023</v>
      </c>
      <c r="GW3" s="1" t="str">
        <f t="shared" si="76"/>
        <v>01.05.2023</v>
      </c>
      <c r="GX3" s="1" t="str">
        <f t="shared" si="76"/>
        <v>01.06.2023</v>
      </c>
      <c r="GY3" s="1" t="str">
        <f t="shared" si="76"/>
        <v>01.07.2023</v>
      </c>
      <c r="GZ3" s="1" t="str">
        <f t="shared" si="76"/>
        <v>01.08.2023</v>
      </c>
      <c r="HA3" s="1" t="str">
        <f t="shared" ref="HA3:HI3" si="77">LEFT(HA4,2)&amp;"."&amp;RIGHT(LEFT(HA4,5),2)&amp;"."&amp;RIGHT(HA4,4)</f>
        <v>01.09.2023</v>
      </c>
      <c r="HB3" s="1" t="str">
        <f t="shared" si="77"/>
        <v>01.10.2023</v>
      </c>
      <c r="HC3" s="1" t="str">
        <f t="shared" si="77"/>
        <v>01.11.2023</v>
      </c>
      <c r="HD3" s="1" t="str">
        <f t="shared" si="77"/>
        <v>01.12.2023</v>
      </c>
      <c r="HE3" s="1" t="str">
        <f t="shared" si="77"/>
        <v>31.12.2023</v>
      </c>
      <c r="HF3" s="1" t="str">
        <f t="shared" si="77"/>
        <v>01.01.2024</v>
      </c>
      <c r="HG3" s="1" t="str">
        <f t="shared" si="77"/>
        <v>01.02.2024</v>
      </c>
      <c r="HH3" s="1" t="str">
        <f t="shared" si="77"/>
        <v>01.03.2024</v>
      </c>
      <c r="HI3" s="1" t="str">
        <f t="shared" si="77"/>
        <v>01.04.2024</v>
      </c>
    </row>
    <row r="4" spans="1:217" ht="15.75" x14ac:dyDescent="0.3">
      <c r="A4" s="1" t="s">
        <v>29</v>
      </c>
      <c r="B4" s="1" t="s">
        <v>30</v>
      </c>
      <c r="C4" s="76" t="s">
        <v>31</v>
      </c>
      <c r="D4" s="76" t="s">
        <v>32</v>
      </c>
      <c r="E4" s="76" t="s">
        <v>33</v>
      </c>
      <c r="F4" s="76" t="s">
        <v>34</v>
      </c>
      <c r="G4" s="76" t="s">
        <v>35</v>
      </c>
      <c r="H4" s="76" t="s">
        <v>36</v>
      </c>
      <c r="I4" s="76" t="s">
        <v>37</v>
      </c>
      <c r="J4" s="76" t="s">
        <v>38</v>
      </c>
      <c r="K4" s="76" t="s">
        <v>39</v>
      </c>
      <c r="L4" s="76" t="s">
        <v>40</v>
      </c>
      <c r="M4" s="76" t="s">
        <v>41</v>
      </c>
      <c r="N4" s="76" t="s">
        <v>42</v>
      </c>
      <c r="O4" s="76" t="s">
        <v>43</v>
      </c>
      <c r="P4" s="76" t="s">
        <v>44</v>
      </c>
      <c r="Q4" s="76" t="s">
        <v>45</v>
      </c>
      <c r="R4" s="76" t="s">
        <v>139</v>
      </c>
      <c r="S4" s="76" t="s">
        <v>46</v>
      </c>
      <c r="T4" s="76" t="s">
        <v>47</v>
      </c>
      <c r="U4" s="76" t="s">
        <v>48</v>
      </c>
      <c r="V4" s="76" t="s">
        <v>49</v>
      </c>
      <c r="W4" s="76" t="s">
        <v>50</v>
      </c>
      <c r="X4" s="76" t="s">
        <v>51</v>
      </c>
      <c r="Y4" s="76" t="s">
        <v>52</v>
      </c>
      <c r="Z4" s="76" t="s">
        <v>53</v>
      </c>
      <c r="AA4" s="76" t="s">
        <v>54</v>
      </c>
      <c r="AB4" s="76" t="s">
        <v>55</v>
      </c>
      <c r="AC4" s="76" t="s">
        <v>56</v>
      </c>
      <c r="AD4" s="76" t="s">
        <v>57</v>
      </c>
      <c r="AE4" s="76" t="s">
        <v>140</v>
      </c>
      <c r="AF4" s="76" t="s">
        <v>58</v>
      </c>
      <c r="AG4" s="76" t="s">
        <v>59</v>
      </c>
      <c r="AH4" s="76" t="s">
        <v>60</v>
      </c>
      <c r="AI4" s="76" t="s">
        <v>61</v>
      </c>
      <c r="AJ4" s="76" t="s">
        <v>62</v>
      </c>
      <c r="AK4" s="76" t="s">
        <v>63</v>
      </c>
      <c r="AL4" s="76" t="s">
        <v>64</v>
      </c>
      <c r="AM4" s="76" t="s">
        <v>65</v>
      </c>
      <c r="AN4" s="76" t="s">
        <v>66</v>
      </c>
      <c r="AO4" s="76" t="s">
        <v>67</v>
      </c>
      <c r="AP4" s="76" t="s">
        <v>68</v>
      </c>
      <c r="AQ4" s="76" t="s">
        <v>69</v>
      </c>
      <c r="AR4" s="76" t="s">
        <v>141</v>
      </c>
      <c r="AS4" s="76" t="s">
        <v>70</v>
      </c>
      <c r="AT4" s="76" t="s">
        <v>71</v>
      </c>
      <c r="AU4" s="76" t="s">
        <v>72</v>
      </c>
      <c r="AV4" s="76" t="s">
        <v>73</v>
      </c>
      <c r="AW4" s="76" t="s">
        <v>74</v>
      </c>
      <c r="AX4" s="76" t="s">
        <v>75</v>
      </c>
      <c r="AY4" s="76" t="s">
        <v>76</v>
      </c>
      <c r="AZ4" s="76" t="s">
        <v>77</v>
      </c>
      <c r="BA4" s="76" t="s">
        <v>78</v>
      </c>
      <c r="BB4" s="76" t="s">
        <v>79</v>
      </c>
      <c r="BC4" s="76" t="s">
        <v>80</v>
      </c>
      <c r="BD4" s="76" t="s">
        <v>81</v>
      </c>
      <c r="BE4" s="76" t="s">
        <v>142</v>
      </c>
      <c r="BF4" s="76" t="s">
        <v>82</v>
      </c>
      <c r="BG4" s="76" t="s">
        <v>83</v>
      </c>
      <c r="BH4" s="76" t="s">
        <v>84</v>
      </c>
      <c r="BI4" s="76" t="s">
        <v>85</v>
      </c>
      <c r="BJ4" s="76" t="s">
        <v>86</v>
      </c>
      <c r="BK4" s="76" t="s">
        <v>134</v>
      </c>
      <c r="BL4" s="76" t="s">
        <v>87</v>
      </c>
      <c r="BM4" s="76" t="s">
        <v>88</v>
      </c>
      <c r="BN4" s="76" t="s">
        <v>89</v>
      </c>
      <c r="BO4" s="76" t="s">
        <v>90</v>
      </c>
      <c r="BP4" s="76" t="s">
        <v>91</v>
      </c>
      <c r="BQ4" s="76" t="s">
        <v>92</v>
      </c>
      <c r="BR4" s="76" t="s">
        <v>143</v>
      </c>
      <c r="BS4" s="76" t="s">
        <v>93</v>
      </c>
      <c r="BT4" s="76" t="s">
        <v>94</v>
      </c>
      <c r="BU4" s="76" t="s">
        <v>95</v>
      </c>
      <c r="BV4" s="76" t="s">
        <v>96</v>
      </c>
      <c r="BW4" s="76" t="s">
        <v>97</v>
      </c>
      <c r="BX4" s="76" t="s">
        <v>98</v>
      </c>
      <c r="BY4" s="76" t="s">
        <v>99</v>
      </c>
      <c r="BZ4" s="76" t="s">
        <v>100</v>
      </c>
      <c r="CA4" s="76" t="s">
        <v>101</v>
      </c>
      <c r="CB4" s="76" t="s">
        <v>102</v>
      </c>
      <c r="CC4" s="76" t="s">
        <v>103</v>
      </c>
      <c r="CD4" s="76" t="s">
        <v>104</v>
      </c>
      <c r="CE4" s="76" t="s">
        <v>144</v>
      </c>
      <c r="CF4" s="76" t="s">
        <v>105</v>
      </c>
      <c r="CG4" s="76" t="s">
        <v>106</v>
      </c>
      <c r="CH4" s="76" t="s">
        <v>107</v>
      </c>
      <c r="CI4" s="76" t="s">
        <v>108</v>
      </c>
      <c r="CJ4" s="76" t="s">
        <v>109</v>
      </c>
      <c r="CK4" s="76" t="s">
        <v>110</v>
      </c>
      <c r="CL4" s="76" t="s">
        <v>111</v>
      </c>
      <c r="CM4" s="76" t="s">
        <v>112</v>
      </c>
      <c r="CN4" s="76" t="s">
        <v>113</v>
      </c>
      <c r="CO4" s="76" t="s">
        <v>114</v>
      </c>
      <c r="CP4" s="76" t="s">
        <v>115</v>
      </c>
      <c r="CQ4" s="76" t="s">
        <v>116</v>
      </c>
      <c r="CR4" s="76" t="s">
        <v>145</v>
      </c>
      <c r="CS4" s="76" t="s">
        <v>117</v>
      </c>
      <c r="CT4" s="76" t="s">
        <v>146</v>
      </c>
      <c r="CU4" s="76" t="s">
        <v>147</v>
      </c>
      <c r="CV4" s="76" t="s">
        <v>148</v>
      </c>
      <c r="CW4" s="76" t="s">
        <v>149</v>
      </c>
      <c r="CX4" s="76" t="s">
        <v>150</v>
      </c>
      <c r="CY4" s="76" t="s">
        <v>151</v>
      </c>
      <c r="CZ4" s="76" t="s">
        <v>152</v>
      </c>
      <c r="DA4" s="76" t="s">
        <v>153</v>
      </c>
      <c r="DB4" s="76" t="s">
        <v>154</v>
      </c>
      <c r="DC4" s="76" t="s">
        <v>155</v>
      </c>
      <c r="DD4" s="76" t="s">
        <v>156</v>
      </c>
      <c r="DE4" s="76" t="s">
        <v>157</v>
      </c>
      <c r="DF4" s="76" t="s">
        <v>158</v>
      </c>
      <c r="DG4" s="76" t="s">
        <v>159</v>
      </c>
      <c r="DH4" s="76" t="s">
        <v>160</v>
      </c>
      <c r="DI4" s="76" t="s">
        <v>161</v>
      </c>
      <c r="DJ4" s="76" t="s">
        <v>162</v>
      </c>
      <c r="DK4" s="76" t="s">
        <v>163</v>
      </c>
      <c r="DL4" s="76" t="s">
        <v>164</v>
      </c>
      <c r="DM4" s="76" t="s">
        <v>165</v>
      </c>
      <c r="DN4" s="76" t="s">
        <v>166</v>
      </c>
      <c r="DO4" s="76" t="s">
        <v>167</v>
      </c>
      <c r="DP4" s="76" t="s">
        <v>168</v>
      </c>
      <c r="DQ4" s="76" t="s">
        <v>169</v>
      </c>
      <c r="DR4" s="76" t="s">
        <v>170</v>
      </c>
      <c r="DS4" s="76" t="s">
        <v>171</v>
      </c>
      <c r="DT4" s="76" t="s">
        <v>172</v>
      </c>
      <c r="DU4" s="76" t="s">
        <v>173</v>
      </c>
      <c r="DV4" s="76" t="s">
        <v>174</v>
      </c>
      <c r="DW4" s="76" t="s">
        <v>175</v>
      </c>
      <c r="DX4" s="76" t="s">
        <v>176</v>
      </c>
      <c r="DY4" s="76" t="s">
        <v>177</v>
      </c>
      <c r="DZ4" s="76" t="s">
        <v>178</v>
      </c>
      <c r="EA4" s="76" t="s">
        <v>179</v>
      </c>
      <c r="EB4" s="76" t="s">
        <v>180</v>
      </c>
      <c r="EC4" s="76" t="s">
        <v>182</v>
      </c>
      <c r="ED4" s="76" t="s">
        <v>183</v>
      </c>
      <c r="EE4" s="76" t="s">
        <v>184</v>
      </c>
      <c r="EF4" s="76" t="s">
        <v>185</v>
      </c>
      <c r="EG4" s="76" t="s">
        <v>186</v>
      </c>
      <c r="EH4" s="76" t="s">
        <v>187</v>
      </c>
      <c r="EI4" s="76" t="s">
        <v>188</v>
      </c>
      <c r="EJ4" s="76" t="s">
        <v>189</v>
      </c>
      <c r="EK4" s="76" t="s">
        <v>190</v>
      </c>
      <c r="EL4" s="76" t="s">
        <v>191</v>
      </c>
      <c r="EM4" s="76" t="s">
        <v>192</v>
      </c>
      <c r="EN4" s="76" t="s">
        <v>193</v>
      </c>
      <c r="EO4" s="76" t="s">
        <v>194</v>
      </c>
      <c r="EP4" s="76" t="s">
        <v>195</v>
      </c>
      <c r="EQ4" s="76" t="s">
        <v>196</v>
      </c>
      <c r="ER4" s="76" t="s">
        <v>197</v>
      </c>
      <c r="ES4" s="76" t="s">
        <v>198</v>
      </c>
      <c r="ET4" s="76" t="s">
        <v>199</v>
      </c>
      <c r="EU4" s="76" t="s">
        <v>200</v>
      </c>
      <c r="EV4" s="76" t="s">
        <v>201</v>
      </c>
      <c r="EW4" s="76" t="s">
        <v>202</v>
      </c>
      <c r="EX4" s="76" t="s">
        <v>203</v>
      </c>
      <c r="EY4" s="76" t="s">
        <v>204</v>
      </c>
      <c r="EZ4" s="76" t="s">
        <v>205</v>
      </c>
      <c r="FA4" s="76" t="s">
        <v>206</v>
      </c>
      <c r="FB4" s="76" t="s">
        <v>207</v>
      </c>
      <c r="FC4" s="76" t="s">
        <v>208</v>
      </c>
      <c r="FD4" s="76" t="s">
        <v>209</v>
      </c>
      <c r="FE4" s="76" t="s">
        <v>210</v>
      </c>
      <c r="FF4" s="76" t="s">
        <v>211</v>
      </c>
      <c r="FG4" s="76" t="s">
        <v>212</v>
      </c>
      <c r="FH4" s="76" t="s">
        <v>213</v>
      </c>
      <c r="FI4" s="76" t="s">
        <v>214</v>
      </c>
      <c r="FJ4" s="76" t="s">
        <v>215</v>
      </c>
      <c r="FK4" s="76" t="s">
        <v>216</v>
      </c>
      <c r="FL4" s="76" t="s">
        <v>217</v>
      </c>
      <c r="FM4" s="76" t="s">
        <v>218</v>
      </c>
      <c r="FN4" s="76" t="s">
        <v>219</v>
      </c>
      <c r="FO4" s="76" t="s">
        <v>220</v>
      </c>
      <c r="FP4" s="76" t="s">
        <v>221</v>
      </c>
      <c r="FQ4" s="76" t="s">
        <v>222</v>
      </c>
      <c r="FR4" s="76" t="s">
        <v>223</v>
      </c>
      <c r="FS4" s="76" t="s">
        <v>224</v>
      </c>
      <c r="FT4" s="76" t="s">
        <v>225</v>
      </c>
      <c r="FU4" s="76" t="s">
        <v>226</v>
      </c>
      <c r="FV4" s="76" t="s">
        <v>227</v>
      </c>
      <c r="FW4" s="76" t="s">
        <v>228</v>
      </c>
      <c r="FX4" s="76" t="s">
        <v>229</v>
      </c>
      <c r="FY4" s="76" t="s">
        <v>230</v>
      </c>
      <c r="FZ4" s="76" t="s">
        <v>231</v>
      </c>
      <c r="GA4" s="76" t="s">
        <v>232</v>
      </c>
      <c r="GB4" s="76" t="s">
        <v>233</v>
      </c>
      <c r="GC4" s="76" t="s">
        <v>234</v>
      </c>
      <c r="GD4" s="76" t="s">
        <v>235</v>
      </c>
      <c r="GE4" s="76" t="s">
        <v>236</v>
      </c>
      <c r="GF4" s="76" t="s">
        <v>237</v>
      </c>
      <c r="GG4" s="76" t="s">
        <v>238</v>
      </c>
      <c r="GH4" s="76" t="s">
        <v>239</v>
      </c>
      <c r="GI4" s="76" t="s">
        <v>240</v>
      </c>
      <c r="GJ4" s="76" t="s">
        <v>241</v>
      </c>
      <c r="GK4" s="76" t="s">
        <v>242</v>
      </c>
      <c r="GL4" s="76" t="s">
        <v>243</v>
      </c>
      <c r="GM4" s="76" t="s">
        <v>244</v>
      </c>
      <c r="GN4" s="76" t="s">
        <v>245</v>
      </c>
      <c r="GO4" s="76" t="s">
        <v>246</v>
      </c>
      <c r="GP4" s="76" t="s">
        <v>247</v>
      </c>
      <c r="GQ4" s="76" t="s">
        <v>248</v>
      </c>
      <c r="GR4" s="76" t="s">
        <v>249</v>
      </c>
      <c r="GS4" s="76" t="s">
        <v>250</v>
      </c>
      <c r="GT4" s="76" t="s">
        <v>251</v>
      </c>
      <c r="GU4" s="76" t="s">
        <v>252</v>
      </c>
      <c r="GV4" s="76" t="s">
        <v>253</v>
      </c>
      <c r="GW4" s="76" t="s">
        <v>254</v>
      </c>
      <c r="GX4" s="76" t="s">
        <v>255</v>
      </c>
      <c r="GY4" s="76" t="s">
        <v>256</v>
      </c>
      <c r="GZ4" s="76" t="s">
        <v>257</v>
      </c>
      <c r="HA4" s="76" t="s">
        <v>258</v>
      </c>
      <c r="HB4" s="76" t="s">
        <v>259</v>
      </c>
      <c r="HC4" s="76" t="s">
        <v>260</v>
      </c>
      <c r="HD4" s="76" t="s">
        <v>261</v>
      </c>
      <c r="HE4" s="76" t="s">
        <v>262</v>
      </c>
      <c r="HF4" s="76" t="s">
        <v>263</v>
      </c>
      <c r="HG4" s="76" t="s">
        <v>264</v>
      </c>
      <c r="HH4" s="76" t="s">
        <v>266</v>
      </c>
      <c r="HI4" s="76" t="s">
        <v>267</v>
      </c>
    </row>
    <row r="5" spans="1:217" ht="15.75" x14ac:dyDescent="0.3">
      <c r="A5" s="1" t="str">
        <f>C5&amp;D5&amp;E5</f>
        <v>BurgenlandArbeitskräftepotentialFrauen</v>
      </c>
      <c r="B5" s="1">
        <v>5</v>
      </c>
      <c r="C5" s="77" t="s">
        <v>1</v>
      </c>
      <c r="D5" s="77" t="s">
        <v>118</v>
      </c>
      <c r="E5" s="77" t="s">
        <v>119</v>
      </c>
      <c r="F5" s="78">
        <v>44327</v>
      </c>
      <c r="G5" s="78">
        <v>44392</v>
      </c>
      <c r="H5" s="78">
        <v>44589</v>
      </c>
      <c r="I5" s="78">
        <v>44857</v>
      </c>
      <c r="J5" s="78">
        <v>45224</v>
      </c>
      <c r="K5" s="78">
        <v>46105</v>
      </c>
      <c r="L5" s="78">
        <v>47071</v>
      </c>
      <c r="M5" s="78">
        <v>46507</v>
      </c>
      <c r="N5" s="78">
        <v>46223</v>
      </c>
      <c r="O5" s="78">
        <v>45406</v>
      </c>
      <c r="P5" s="78">
        <v>45042</v>
      </c>
      <c r="Q5" s="78">
        <v>45597</v>
      </c>
      <c r="R5" s="78">
        <v>45445</v>
      </c>
      <c r="S5" s="78">
        <v>45154</v>
      </c>
      <c r="T5" s="78">
        <v>45214</v>
      </c>
      <c r="U5" s="78">
        <v>45449</v>
      </c>
      <c r="V5" s="78">
        <v>45321</v>
      </c>
      <c r="W5" s="78">
        <v>46160</v>
      </c>
      <c r="X5" s="78">
        <v>46814</v>
      </c>
      <c r="Y5" s="78">
        <v>47896</v>
      </c>
      <c r="Z5" s="78">
        <v>47602</v>
      </c>
      <c r="AA5" s="78">
        <v>47213</v>
      </c>
      <c r="AB5" s="78">
        <v>46440</v>
      </c>
      <c r="AC5" s="78">
        <v>46051</v>
      </c>
      <c r="AD5" s="78">
        <v>46271</v>
      </c>
      <c r="AE5" s="78">
        <v>46298.75</v>
      </c>
      <c r="AF5" s="78">
        <v>45838</v>
      </c>
      <c r="AG5" s="78">
        <v>45741</v>
      </c>
      <c r="AH5" s="78">
        <v>45956</v>
      </c>
      <c r="AI5" s="78">
        <v>46203</v>
      </c>
      <c r="AJ5" s="78">
        <v>46425</v>
      </c>
      <c r="AK5" s="78">
        <v>47381</v>
      </c>
      <c r="AL5" s="78">
        <v>48439</v>
      </c>
      <c r="AM5" s="78">
        <v>48221</v>
      </c>
      <c r="AN5" s="78">
        <v>47793</v>
      </c>
      <c r="AO5" s="78">
        <v>47372</v>
      </c>
      <c r="AP5" s="78">
        <v>46424</v>
      </c>
      <c r="AQ5" s="78">
        <v>46762</v>
      </c>
      <c r="AR5" s="78">
        <v>46879.583330000001</v>
      </c>
      <c r="AS5" s="78">
        <v>46553</v>
      </c>
      <c r="AT5" s="78">
        <v>46684</v>
      </c>
      <c r="AU5" s="78">
        <v>46818</v>
      </c>
      <c r="AV5" s="78">
        <v>46805</v>
      </c>
      <c r="AW5" s="78">
        <v>47543</v>
      </c>
      <c r="AX5" s="78">
        <v>48222</v>
      </c>
      <c r="AY5" s="78">
        <v>49252</v>
      </c>
      <c r="AZ5" s="78">
        <v>49250</v>
      </c>
      <c r="BA5" s="78">
        <v>48543</v>
      </c>
      <c r="BB5" s="78">
        <v>48213</v>
      </c>
      <c r="BC5" s="78">
        <v>48130</v>
      </c>
      <c r="BD5" s="78">
        <v>48388</v>
      </c>
      <c r="BE5" s="78">
        <v>47866.75</v>
      </c>
      <c r="BF5" s="78">
        <v>47957</v>
      </c>
      <c r="BG5" s="78">
        <v>47901</v>
      </c>
      <c r="BH5" s="78">
        <v>48241</v>
      </c>
      <c r="BI5" s="78">
        <v>48555</v>
      </c>
      <c r="BJ5" s="78">
        <v>49003</v>
      </c>
      <c r="BK5" s="78">
        <v>49732</v>
      </c>
      <c r="BL5" s="78">
        <v>50848</v>
      </c>
      <c r="BM5" s="78">
        <v>50575</v>
      </c>
      <c r="BN5" s="78">
        <v>49618</v>
      </c>
      <c r="BO5" s="78">
        <v>49147</v>
      </c>
      <c r="BP5" s="78">
        <v>49089</v>
      </c>
      <c r="BQ5" s="78">
        <v>49410</v>
      </c>
      <c r="BR5" s="78">
        <v>49173</v>
      </c>
      <c r="BS5" s="78">
        <v>48823</v>
      </c>
      <c r="BT5" s="78">
        <v>48774</v>
      </c>
      <c r="BU5" s="78">
        <v>49012</v>
      </c>
      <c r="BV5" s="78">
        <v>49370</v>
      </c>
      <c r="BW5" s="78">
        <v>49834</v>
      </c>
      <c r="BX5" s="78">
        <v>50399</v>
      </c>
      <c r="BY5" s="78">
        <v>51810</v>
      </c>
      <c r="BZ5" s="78">
        <v>51258</v>
      </c>
      <c r="CA5" s="78">
        <v>50731</v>
      </c>
      <c r="CB5" s="78">
        <v>50134</v>
      </c>
      <c r="CC5" s="78">
        <v>49899</v>
      </c>
      <c r="CD5" s="78">
        <v>50271</v>
      </c>
      <c r="CE5" s="78">
        <v>50026.25</v>
      </c>
      <c r="CF5" s="78">
        <v>49720</v>
      </c>
      <c r="CG5" s="78">
        <v>49636</v>
      </c>
      <c r="CH5" s="78">
        <v>49936</v>
      </c>
      <c r="CI5" s="78">
        <v>50302</v>
      </c>
      <c r="CJ5" s="78">
        <v>50547</v>
      </c>
      <c r="CK5" s="78">
        <v>51115</v>
      </c>
      <c r="CL5" s="78">
        <v>52311</v>
      </c>
      <c r="CM5" s="78">
        <v>51600</v>
      </c>
      <c r="CN5" s="78">
        <v>51199</v>
      </c>
      <c r="CO5" s="78">
        <v>50311</v>
      </c>
      <c r="CP5" s="78">
        <v>50254</v>
      </c>
      <c r="CQ5" s="78">
        <v>50642</v>
      </c>
      <c r="CR5" s="78">
        <v>50631.083330000001</v>
      </c>
      <c r="CS5" s="78">
        <v>50192</v>
      </c>
      <c r="CT5" s="78">
        <v>50277</v>
      </c>
      <c r="CU5" s="78">
        <v>50721</v>
      </c>
      <c r="CV5" s="78">
        <v>51142</v>
      </c>
      <c r="CW5" s="78">
        <v>51698</v>
      </c>
      <c r="CX5" s="78">
        <v>52248</v>
      </c>
      <c r="CY5" s="78">
        <v>53374</v>
      </c>
      <c r="CZ5" s="78">
        <v>52592</v>
      </c>
      <c r="DA5" s="78">
        <v>52154</v>
      </c>
      <c r="DB5" s="78">
        <v>51174</v>
      </c>
      <c r="DC5" s="78">
        <v>51101</v>
      </c>
      <c r="DD5" s="78">
        <v>51205</v>
      </c>
      <c r="DE5" s="78">
        <v>51489.833330000001</v>
      </c>
      <c r="DF5" s="78">
        <v>50802</v>
      </c>
      <c r="DG5" s="78">
        <v>50849</v>
      </c>
      <c r="DH5" s="78">
        <v>51313</v>
      </c>
      <c r="DI5" s="78">
        <v>51499</v>
      </c>
      <c r="DJ5" s="78">
        <v>51781</v>
      </c>
      <c r="DK5" s="78">
        <v>52386</v>
      </c>
      <c r="DL5" s="78">
        <v>53329</v>
      </c>
      <c r="DM5" s="78">
        <v>53129</v>
      </c>
      <c r="DN5" s="78">
        <v>52451</v>
      </c>
      <c r="DO5" s="78">
        <v>51710</v>
      </c>
      <c r="DP5" s="78">
        <v>51533</v>
      </c>
      <c r="DQ5" s="78">
        <v>51639</v>
      </c>
      <c r="DR5" s="78">
        <v>51868.416669999999</v>
      </c>
      <c r="DS5" s="78">
        <v>51445</v>
      </c>
      <c r="DT5" s="78">
        <v>51436</v>
      </c>
      <c r="DU5" s="78">
        <v>51766</v>
      </c>
      <c r="DV5" s="78">
        <v>51934</v>
      </c>
      <c r="DW5" s="78">
        <v>52529</v>
      </c>
      <c r="DX5" s="78">
        <v>53044</v>
      </c>
      <c r="DY5" s="78">
        <v>54197</v>
      </c>
      <c r="DZ5" s="78">
        <v>53923</v>
      </c>
      <c r="EA5" s="78">
        <v>53313</v>
      </c>
      <c r="EB5" s="78">
        <v>52765</v>
      </c>
      <c r="EC5" s="78">
        <v>52277</v>
      </c>
      <c r="ED5" s="78">
        <v>52240</v>
      </c>
      <c r="EE5" s="78">
        <v>52572.416669999999</v>
      </c>
      <c r="EF5" s="78">
        <v>52070</v>
      </c>
      <c r="EG5" s="78">
        <v>51951</v>
      </c>
      <c r="EH5" s="78">
        <v>52408</v>
      </c>
      <c r="EI5" s="78">
        <v>52906</v>
      </c>
      <c r="EJ5" s="78">
        <v>53390</v>
      </c>
      <c r="EK5" s="78">
        <v>53874</v>
      </c>
      <c r="EL5" s="78">
        <v>54958</v>
      </c>
      <c r="EM5" s="78">
        <v>54819</v>
      </c>
      <c r="EN5" s="78">
        <v>53821</v>
      </c>
      <c r="EO5" s="78">
        <v>53438</v>
      </c>
      <c r="EP5" s="78">
        <v>53207</v>
      </c>
      <c r="EQ5" s="78">
        <v>53276</v>
      </c>
      <c r="ER5" s="78">
        <v>53343.166669999999</v>
      </c>
      <c r="ES5" s="78">
        <v>53103</v>
      </c>
      <c r="ET5" s="78">
        <v>53066</v>
      </c>
      <c r="EU5" s="78">
        <v>53410</v>
      </c>
      <c r="EV5" s="78">
        <v>53897</v>
      </c>
      <c r="EW5" s="78">
        <v>54169</v>
      </c>
      <c r="EX5" s="78">
        <v>54687</v>
      </c>
      <c r="EY5" s="78">
        <v>55850</v>
      </c>
      <c r="EZ5" s="78">
        <v>55108</v>
      </c>
      <c r="FA5" s="78">
        <v>54665</v>
      </c>
      <c r="FB5" s="78">
        <v>54261</v>
      </c>
      <c r="FC5" s="78">
        <v>53824</v>
      </c>
      <c r="FD5" s="78">
        <v>53981</v>
      </c>
      <c r="FE5" s="78">
        <v>54168.416669999999</v>
      </c>
      <c r="FF5" s="78">
        <v>53733</v>
      </c>
      <c r="FG5" s="78">
        <v>53711</v>
      </c>
      <c r="FH5" s="78">
        <v>54243</v>
      </c>
      <c r="FI5" s="78">
        <v>54458</v>
      </c>
      <c r="FJ5" s="78">
        <v>54905</v>
      </c>
      <c r="FK5" s="78">
        <v>55131</v>
      </c>
      <c r="FL5" s="78">
        <v>56603</v>
      </c>
      <c r="FM5" s="78">
        <v>56259</v>
      </c>
      <c r="FN5" s="78">
        <v>56099</v>
      </c>
      <c r="FO5" s="78">
        <v>55396</v>
      </c>
      <c r="FP5" s="78">
        <v>55189</v>
      </c>
      <c r="FQ5" s="78">
        <v>55104</v>
      </c>
      <c r="FR5" s="78">
        <v>55069.25</v>
      </c>
      <c r="FS5" s="78">
        <v>54906</v>
      </c>
      <c r="FT5" s="78">
        <v>54807</v>
      </c>
      <c r="FU5" s="78">
        <v>55078</v>
      </c>
      <c r="FV5" s="78">
        <v>55161</v>
      </c>
      <c r="FW5" s="78">
        <v>55675</v>
      </c>
      <c r="FX5" s="78">
        <v>56423</v>
      </c>
      <c r="FY5" s="78">
        <v>57158</v>
      </c>
      <c r="FZ5" s="78">
        <v>56947</v>
      </c>
      <c r="GA5" s="78">
        <v>56485</v>
      </c>
      <c r="GB5" s="78">
        <v>55856</v>
      </c>
      <c r="GC5" s="78">
        <v>55626</v>
      </c>
      <c r="GD5" s="78">
        <v>55535</v>
      </c>
      <c r="GE5" s="78">
        <v>55804.75</v>
      </c>
      <c r="GF5" s="78">
        <v>55479</v>
      </c>
      <c r="GG5" s="78">
        <v>55323</v>
      </c>
      <c r="GH5" s="78">
        <v>55681</v>
      </c>
      <c r="GI5" s="78">
        <v>56178</v>
      </c>
      <c r="GJ5" s="78">
        <v>56520</v>
      </c>
      <c r="GK5" s="78">
        <v>57168</v>
      </c>
      <c r="GL5" s="78">
        <v>57963</v>
      </c>
      <c r="GM5" s="78">
        <v>57653</v>
      </c>
      <c r="GN5" s="78">
        <v>57301</v>
      </c>
      <c r="GO5" s="78">
        <v>56960</v>
      </c>
      <c r="GP5" s="78">
        <v>56726</v>
      </c>
      <c r="GQ5" s="78">
        <v>56469</v>
      </c>
      <c r="GR5" s="78">
        <v>56618.416669999999</v>
      </c>
      <c r="GS5" s="78">
        <v>56365</v>
      </c>
      <c r="GT5" s="78">
        <v>56303</v>
      </c>
      <c r="GU5" s="78">
        <v>56527</v>
      </c>
      <c r="GV5" s="78">
        <v>56944</v>
      </c>
      <c r="GW5" s="78">
        <v>57443</v>
      </c>
      <c r="GX5" s="78">
        <v>57871</v>
      </c>
      <c r="GY5" s="78">
        <v>58835</v>
      </c>
      <c r="GZ5" s="78">
        <v>58578</v>
      </c>
      <c r="HA5" s="78">
        <v>57974</v>
      </c>
      <c r="HB5" s="78">
        <v>57577</v>
      </c>
      <c r="HC5" s="78">
        <v>57207</v>
      </c>
      <c r="HD5" s="78">
        <v>57046</v>
      </c>
      <c r="HE5" s="78">
        <v>57389.166669999999</v>
      </c>
      <c r="HF5" s="78">
        <v>57100</v>
      </c>
      <c r="HG5" s="78">
        <v>57064</v>
      </c>
      <c r="HH5" s="78">
        <v>57374</v>
      </c>
      <c r="HI5" s="78">
        <v>3367</v>
      </c>
    </row>
    <row r="6" spans="1:217" ht="30.75" x14ac:dyDescent="0.3">
      <c r="A6" s="1" t="str">
        <f t="shared" ref="A6:A69" si="78">C6&amp;D6&amp;E6</f>
        <v>BurgenlandUnselbständig BeschäftigteFrauen</v>
      </c>
      <c r="B6" s="1">
        <v>6</v>
      </c>
      <c r="C6" s="77" t="s">
        <v>1</v>
      </c>
      <c r="D6" s="77" t="s">
        <v>120</v>
      </c>
      <c r="E6" s="77" t="s">
        <v>119</v>
      </c>
      <c r="F6" s="78">
        <v>40479</v>
      </c>
      <c r="G6" s="78">
        <v>40730</v>
      </c>
      <c r="H6" s="78">
        <v>41322</v>
      </c>
      <c r="I6" s="78">
        <v>42092</v>
      </c>
      <c r="J6" s="78">
        <v>42627</v>
      </c>
      <c r="K6" s="78">
        <v>43257</v>
      </c>
      <c r="L6" s="78">
        <v>43977</v>
      </c>
      <c r="M6" s="78">
        <v>43338</v>
      </c>
      <c r="N6" s="78">
        <v>43408</v>
      </c>
      <c r="O6" s="78">
        <v>42532</v>
      </c>
      <c r="P6" s="78">
        <v>41875</v>
      </c>
      <c r="Q6" s="78">
        <v>41262</v>
      </c>
      <c r="R6" s="78">
        <v>42241.583330000001</v>
      </c>
      <c r="S6" s="78">
        <v>41027</v>
      </c>
      <c r="T6" s="78">
        <v>41123</v>
      </c>
      <c r="U6" s="78">
        <v>41678</v>
      </c>
      <c r="V6" s="78">
        <v>42202</v>
      </c>
      <c r="W6" s="78">
        <v>43101</v>
      </c>
      <c r="X6" s="78">
        <v>43565</v>
      </c>
      <c r="Y6" s="78">
        <v>44328</v>
      </c>
      <c r="Z6" s="78">
        <v>43907</v>
      </c>
      <c r="AA6" s="78">
        <v>44083</v>
      </c>
      <c r="AB6" s="78">
        <v>43355</v>
      </c>
      <c r="AC6" s="78">
        <v>42686</v>
      </c>
      <c r="AD6" s="78">
        <v>41986</v>
      </c>
      <c r="AE6" s="78">
        <v>42753.416669999999</v>
      </c>
      <c r="AF6" s="78">
        <v>41813</v>
      </c>
      <c r="AG6" s="78">
        <v>41851</v>
      </c>
      <c r="AH6" s="78">
        <v>42358</v>
      </c>
      <c r="AI6" s="78">
        <v>43285</v>
      </c>
      <c r="AJ6" s="78">
        <v>43727</v>
      </c>
      <c r="AK6" s="78">
        <v>44386</v>
      </c>
      <c r="AL6" s="78">
        <v>45176</v>
      </c>
      <c r="AM6" s="78">
        <v>44960</v>
      </c>
      <c r="AN6" s="78">
        <v>45023</v>
      </c>
      <c r="AO6" s="78">
        <v>44539</v>
      </c>
      <c r="AP6" s="78">
        <v>43245</v>
      </c>
      <c r="AQ6" s="78">
        <v>42655</v>
      </c>
      <c r="AR6" s="78">
        <v>43584.833330000001</v>
      </c>
      <c r="AS6" s="78">
        <v>42584</v>
      </c>
      <c r="AT6" s="78">
        <v>42763</v>
      </c>
      <c r="AU6" s="78">
        <v>43311</v>
      </c>
      <c r="AV6" s="78">
        <v>43971</v>
      </c>
      <c r="AW6" s="78">
        <v>44806</v>
      </c>
      <c r="AX6" s="78">
        <v>45261</v>
      </c>
      <c r="AY6" s="78">
        <v>45991</v>
      </c>
      <c r="AZ6" s="78">
        <v>45896</v>
      </c>
      <c r="BA6" s="78">
        <v>45558</v>
      </c>
      <c r="BB6" s="78">
        <v>45154</v>
      </c>
      <c r="BC6" s="78">
        <v>44659</v>
      </c>
      <c r="BD6" s="78">
        <v>44057</v>
      </c>
      <c r="BE6" s="78">
        <v>44500.916669999999</v>
      </c>
      <c r="BF6" s="78">
        <v>43759</v>
      </c>
      <c r="BG6" s="78">
        <v>43918</v>
      </c>
      <c r="BH6" s="78">
        <v>44608</v>
      </c>
      <c r="BI6" s="78">
        <v>45432</v>
      </c>
      <c r="BJ6" s="78">
        <v>45997</v>
      </c>
      <c r="BK6" s="78">
        <v>46452</v>
      </c>
      <c r="BL6" s="78">
        <v>47297</v>
      </c>
      <c r="BM6" s="78">
        <v>47006</v>
      </c>
      <c r="BN6" s="78">
        <v>46531</v>
      </c>
      <c r="BO6" s="78">
        <v>45849</v>
      </c>
      <c r="BP6" s="78">
        <v>45327</v>
      </c>
      <c r="BQ6" s="78">
        <v>44794</v>
      </c>
      <c r="BR6" s="78">
        <v>45580.833330000001</v>
      </c>
      <c r="BS6" s="78">
        <v>44413</v>
      </c>
      <c r="BT6" s="78">
        <v>44570</v>
      </c>
      <c r="BU6" s="78">
        <v>45074</v>
      </c>
      <c r="BV6" s="78">
        <v>45990</v>
      </c>
      <c r="BW6" s="78">
        <v>46585</v>
      </c>
      <c r="BX6" s="78">
        <v>46954</v>
      </c>
      <c r="BY6" s="78">
        <v>47892</v>
      </c>
      <c r="BZ6" s="78">
        <v>47171</v>
      </c>
      <c r="CA6" s="78">
        <v>47201</v>
      </c>
      <c r="CB6" s="78">
        <v>46340</v>
      </c>
      <c r="CC6" s="78">
        <v>45590</v>
      </c>
      <c r="CD6" s="78">
        <v>45147</v>
      </c>
      <c r="CE6" s="78">
        <v>46077.25</v>
      </c>
      <c r="CF6" s="78">
        <v>44881</v>
      </c>
      <c r="CG6" s="78">
        <v>44916</v>
      </c>
      <c r="CH6" s="78">
        <v>45674</v>
      </c>
      <c r="CI6" s="78">
        <v>46529</v>
      </c>
      <c r="CJ6" s="78">
        <v>46856</v>
      </c>
      <c r="CK6" s="78">
        <v>47181</v>
      </c>
      <c r="CL6" s="78">
        <v>48109</v>
      </c>
      <c r="CM6" s="78">
        <v>47344</v>
      </c>
      <c r="CN6" s="78">
        <v>47377</v>
      </c>
      <c r="CO6" s="78">
        <v>46541</v>
      </c>
      <c r="CP6" s="78">
        <v>46041</v>
      </c>
      <c r="CQ6" s="78">
        <v>45587</v>
      </c>
      <c r="CR6" s="78">
        <v>46419.666669999999</v>
      </c>
      <c r="CS6" s="78">
        <v>45230</v>
      </c>
      <c r="CT6" s="78">
        <v>45485</v>
      </c>
      <c r="CU6" s="78">
        <v>46250</v>
      </c>
      <c r="CV6" s="78">
        <v>47082</v>
      </c>
      <c r="CW6" s="78">
        <v>47661</v>
      </c>
      <c r="CX6" s="78">
        <v>48119</v>
      </c>
      <c r="CY6" s="78">
        <v>49039</v>
      </c>
      <c r="CZ6" s="78">
        <v>48098</v>
      </c>
      <c r="DA6" s="78">
        <v>47921</v>
      </c>
      <c r="DB6" s="78">
        <v>46986</v>
      </c>
      <c r="DC6" s="78">
        <v>46565</v>
      </c>
      <c r="DD6" s="78">
        <v>45955</v>
      </c>
      <c r="DE6" s="78">
        <v>47032.583330000001</v>
      </c>
      <c r="DF6" s="78">
        <v>45440</v>
      </c>
      <c r="DG6" s="78">
        <v>45595</v>
      </c>
      <c r="DH6" s="78">
        <v>46398</v>
      </c>
      <c r="DI6" s="78">
        <v>47185</v>
      </c>
      <c r="DJ6" s="78">
        <v>47669</v>
      </c>
      <c r="DK6" s="78">
        <v>48160</v>
      </c>
      <c r="DL6" s="78">
        <v>48853</v>
      </c>
      <c r="DM6" s="78">
        <v>48481</v>
      </c>
      <c r="DN6" s="78">
        <v>48204</v>
      </c>
      <c r="DO6" s="78">
        <v>47509</v>
      </c>
      <c r="DP6" s="78">
        <v>47061</v>
      </c>
      <c r="DQ6" s="78">
        <v>46473</v>
      </c>
      <c r="DR6" s="78">
        <v>47252.333330000001</v>
      </c>
      <c r="DS6" s="78">
        <v>46318</v>
      </c>
      <c r="DT6" s="78">
        <v>46389</v>
      </c>
      <c r="DU6" s="78">
        <v>47212</v>
      </c>
      <c r="DV6" s="78">
        <v>47906</v>
      </c>
      <c r="DW6" s="78">
        <v>48666</v>
      </c>
      <c r="DX6" s="78">
        <v>49083</v>
      </c>
      <c r="DY6" s="78">
        <v>49886</v>
      </c>
      <c r="DZ6" s="78">
        <v>49508</v>
      </c>
      <c r="EA6" s="78">
        <v>49436</v>
      </c>
      <c r="EB6" s="78">
        <v>48851</v>
      </c>
      <c r="EC6" s="78">
        <v>48166</v>
      </c>
      <c r="ED6" s="78">
        <v>47550</v>
      </c>
      <c r="EE6" s="78">
        <v>48247.583330000001</v>
      </c>
      <c r="EF6" s="78">
        <v>47364</v>
      </c>
      <c r="EG6" s="78">
        <v>47394</v>
      </c>
      <c r="EH6" s="78">
        <v>48200</v>
      </c>
      <c r="EI6" s="78">
        <v>49216</v>
      </c>
      <c r="EJ6" s="78">
        <v>49864</v>
      </c>
      <c r="EK6" s="78">
        <v>50304</v>
      </c>
      <c r="EL6" s="78">
        <v>51010</v>
      </c>
      <c r="EM6" s="78">
        <v>50699</v>
      </c>
      <c r="EN6" s="78">
        <v>50177</v>
      </c>
      <c r="EO6" s="78">
        <v>49707</v>
      </c>
      <c r="EP6" s="78">
        <v>49309</v>
      </c>
      <c r="EQ6" s="78">
        <v>48768</v>
      </c>
      <c r="ER6" s="78">
        <v>49334.333330000001</v>
      </c>
      <c r="ES6" s="78">
        <v>48499</v>
      </c>
      <c r="ET6" s="78">
        <v>48600</v>
      </c>
      <c r="EU6" s="78">
        <v>49364</v>
      </c>
      <c r="EV6" s="78">
        <v>50177</v>
      </c>
      <c r="EW6" s="78">
        <v>50563</v>
      </c>
      <c r="EX6" s="78">
        <v>51010</v>
      </c>
      <c r="EY6" s="78">
        <v>51843</v>
      </c>
      <c r="EZ6" s="78">
        <v>51025</v>
      </c>
      <c r="FA6" s="78">
        <v>50958</v>
      </c>
      <c r="FB6" s="78">
        <v>50417</v>
      </c>
      <c r="FC6" s="78">
        <v>49874</v>
      </c>
      <c r="FD6" s="78">
        <v>49469</v>
      </c>
      <c r="FE6" s="78">
        <v>50149.916669999999</v>
      </c>
      <c r="FF6" s="78">
        <v>49244</v>
      </c>
      <c r="FG6" s="78">
        <v>49284</v>
      </c>
      <c r="FH6" s="78">
        <v>47962</v>
      </c>
      <c r="FI6" s="78">
        <v>47543</v>
      </c>
      <c r="FJ6" s="78">
        <v>48831</v>
      </c>
      <c r="FK6" s="78">
        <v>49606</v>
      </c>
      <c r="FL6" s="78">
        <v>51253</v>
      </c>
      <c r="FM6" s="78">
        <v>51080</v>
      </c>
      <c r="FN6" s="78">
        <v>51536</v>
      </c>
      <c r="FO6" s="78">
        <v>50817</v>
      </c>
      <c r="FP6" s="78">
        <v>50017</v>
      </c>
      <c r="FQ6" s="78">
        <v>49382</v>
      </c>
      <c r="FR6" s="78">
        <v>49712.916669999999</v>
      </c>
      <c r="FS6" s="78">
        <v>49190</v>
      </c>
      <c r="FT6" s="78">
        <v>49344</v>
      </c>
      <c r="FU6" s="78">
        <v>49980</v>
      </c>
      <c r="FV6" s="78">
        <v>50437</v>
      </c>
      <c r="FW6" s="78">
        <v>51409</v>
      </c>
      <c r="FX6" s="78">
        <v>52372</v>
      </c>
      <c r="FY6" s="78">
        <v>53025</v>
      </c>
      <c r="FZ6" s="78">
        <v>52854</v>
      </c>
      <c r="GA6" s="78">
        <v>52790</v>
      </c>
      <c r="GB6" s="78">
        <v>52223</v>
      </c>
      <c r="GC6" s="78">
        <v>51618</v>
      </c>
      <c r="GD6" s="78">
        <v>51122</v>
      </c>
      <c r="GE6" s="78">
        <v>51363.666669999999</v>
      </c>
      <c r="GF6" s="78">
        <v>51239</v>
      </c>
      <c r="GG6" s="78">
        <v>51318</v>
      </c>
      <c r="GH6" s="78">
        <v>51988</v>
      </c>
      <c r="GI6" s="78">
        <v>52790</v>
      </c>
      <c r="GJ6" s="78">
        <v>53407</v>
      </c>
      <c r="GK6" s="78">
        <v>54036</v>
      </c>
      <c r="GL6" s="78">
        <v>54556</v>
      </c>
      <c r="GM6" s="78">
        <v>54109</v>
      </c>
      <c r="GN6" s="78">
        <v>54209</v>
      </c>
      <c r="GO6" s="78">
        <v>53812</v>
      </c>
      <c r="GP6" s="78">
        <v>53379</v>
      </c>
      <c r="GQ6" s="78">
        <v>52641</v>
      </c>
      <c r="GR6" s="78">
        <v>53123.666669999999</v>
      </c>
      <c r="GS6" s="78">
        <v>52449</v>
      </c>
      <c r="GT6" s="78">
        <v>52444</v>
      </c>
      <c r="GU6" s="78">
        <v>53003</v>
      </c>
      <c r="GV6" s="78">
        <v>53707</v>
      </c>
      <c r="GW6" s="78">
        <v>54230</v>
      </c>
      <c r="GX6" s="78">
        <v>54687</v>
      </c>
      <c r="GY6" s="78">
        <v>55366</v>
      </c>
      <c r="GZ6" s="78">
        <v>54960</v>
      </c>
      <c r="HA6" s="78">
        <v>54773</v>
      </c>
      <c r="HB6" s="78">
        <v>54365</v>
      </c>
      <c r="HC6" s="78">
        <v>53843</v>
      </c>
      <c r="HD6" s="78">
        <v>53130</v>
      </c>
      <c r="HE6" s="78">
        <v>53913.083330000001</v>
      </c>
      <c r="HF6" s="78">
        <v>53025</v>
      </c>
      <c r="HG6" s="78">
        <v>53095</v>
      </c>
      <c r="HH6" s="78">
        <v>53781</v>
      </c>
      <c r="HI6" s="78">
        <v>0</v>
      </c>
    </row>
    <row r="7" spans="1:217" ht="30.75" x14ac:dyDescent="0.3">
      <c r="A7" s="1" t="str">
        <f t="shared" si="78"/>
        <v>Burgenlanddarunter UB AusländerInnenFrauen</v>
      </c>
      <c r="B7" s="1">
        <v>7</v>
      </c>
      <c r="C7" s="77" t="s">
        <v>1</v>
      </c>
      <c r="D7" s="77" t="s">
        <v>121</v>
      </c>
      <c r="E7" s="77" t="s">
        <v>119</v>
      </c>
      <c r="F7" s="78">
        <v>3435</v>
      </c>
      <c r="G7" s="78">
        <v>3559</v>
      </c>
      <c r="H7" s="78">
        <v>3807</v>
      </c>
      <c r="I7" s="78">
        <v>4143</v>
      </c>
      <c r="J7" s="78">
        <v>4476</v>
      </c>
      <c r="K7" s="78">
        <v>4695</v>
      </c>
      <c r="L7" s="78">
        <v>4704</v>
      </c>
      <c r="M7" s="78">
        <v>4597</v>
      </c>
      <c r="N7" s="78">
        <v>4943</v>
      </c>
      <c r="O7" s="78">
        <v>4166</v>
      </c>
      <c r="P7" s="78">
        <v>3781</v>
      </c>
      <c r="Q7" s="78">
        <v>3601</v>
      </c>
      <c r="R7" s="78">
        <v>4158.9166670000004</v>
      </c>
      <c r="S7" s="78">
        <v>3683</v>
      </c>
      <c r="T7" s="78">
        <v>3760</v>
      </c>
      <c r="U7" s="78">
        <v>3938</v>
      </c>
      <c r="V7" s="78">
        <v>4144</v>
      </c>
      <c r="W7" s="78">
        <v>4734</v>
      </c>
      <c r="X7" s="78">
        <v>4897</v>
      </c>
      <c r="Y7" s="78">
        <v>4951</v>
      </c>
      <c r="Z7" s="78">
        <v>5131</v>
      </c>
      <c r="AA7" s="78">
        <v>5353</v>
      </c>
      <c r="AB7" s="78">
        <v>4707</v>
      </c>
      <c r="AC7" s="78">
        <v>4285</v>
      </c>
      <c r="AD7" s="78">
        <v>3904</v>
      </c>
      <c r="AE7" s="78">
        <v>4457.25</v>
      </c>
      <c r="AF7" s="78">
        <v>3977</v>
      </c>
      <c r="AG7" s="78">
        <v>4039</v>
      </c>
      <c r="AH7" s="78">
        <v>4288</v>
      </c>
      <c r="AI7" s="78">
        <v>4808</v>
      </c>
      <c r="AJ7" s="78">
        <v>5127</v>
      </c>
      <c r="AK7" s="78">
        <v>5391</v>
      </c>
      <c r="AL7" s="78">
        <v>5490</v>
      </c>
      <c r="AM7" s="78">
        <v>5570</v>
      </c>
      <c r="AN7" s="78">
        <v>5891</v>
      </c>
      <c r="AO7" s="78">
        <v>5524</v>
      </c>
      <c r="AP7" s="78">
        <v>4507</v>
      </c>
      <c r="AQ7" s="78">
        <v>4240</v>
      </c>
      <c r="AR7" s="78">
        <v>4904.3333329999996</v>
      </c>
      <c r="AS7" s="78">
        <v>4362</v>
      </c>
      <c r="AT7" s="78">
        <v>4480</v>
      </c>
      <c r="AU7" s="78">
        <v>4773</v>
      </c>
      <c r="AV7" s="78">
        <v>5086</v>
      </c>
      <c r="AW7" s="78">
        <v>5743</v>
      </c>
      <c r="AX7" s="78">
        <v>5935</v>
      </c>
      <c r="AY7" s="78">
        <v>6054</v>
      </c>
      <c r="AZ7" s="78">
        <v>6188</v>
      </c>
      <c r="BA7" s="78">
        <v>6143</v>
      </c>
      <c r="BB7" s="78">
        <v>5908</v>
      </c>
      <c r="BC7" s="78">
        <v>5557</v>
      </c>
      <c r="BD7" s="78">
        <v>5330</v>
      </c>
      <c r="BE7" s="78">
        <v>5463.25</v>
      </c>
      <c r="BF7" s="78">
        <v>5341</v>
      </c>
      <c r="BG7" s="78">
        <v>5481</v>
      </c>
      <c r="BH7" s="78">
        <v>5853</v>
      </c>
      <c r="BI7" s="78">
        <v>6297</v>
      </c>
      <c r="BJ7" s="78">
        <v>6742</v>
      </c>
      <c r="BK7" s="78">
        <v>6914</v>
      </c>
      <c r="BL7" s="78">
        <v>7043</v>
      </c>
      <c r="BM7" s="78">
        <v>7200</v>
      </c>
      <c r="BN7" s="78">
        <v>7125</v>
      </c>
      <c r="BO7" s="78">
        <v>6586</v>
      </c>
      <c r="BP7" s="78">
        <v>6319</v>
      </c>
      <c r="BQ7" s="78">
        <v>6111</v>
      </c>
      <c r="BR7" s="78">
        <v>6417.6666670000004</v>
      </c>
      <c r="BS7" s="78">
        <v>6029</v>
      </c>
      <c r="BT7" s="78">
        <v>6130</v>
      </c>
      <c r="BU7" s="78">
        <v>6372</v>
      </c>
      <c r="BV7" s="78">
        <v>7006</v>
      </c>
      <c r="BW7" s="78">
        <v>7472</v>
      </c>
      <c r="BX7" s="78">
        <v>7603</v>
      </c>
      <c r="BY7" s="78">
        <v>7795</v>
      </c>
      <c r="BZ7" s="78">
        <v>7688</v>
      </c>
      <c r="CA7" s="78">
        <v>7901</v>
      </c>
      <c r="CB7" s="78">
        <v>7250</v>
      </c>
      <c r="CC7" s="78">
        <v>6773</v>
      </c>
      <c r="CD7" s="78">
        <v>6649</v>
      </c>
      <c r="CE7" s="78">
        <v>7055.6666670000004</v>
      </c>
      <c r="CF7" s="78">
        <v>6670</v>
      </c>
      <c r="CG7" s="78">
        <v>6758</v>
      </c>
      <c r="CH7" s="78">
        <v>7179</v>
      </c>
      <c r="CI7" s="78">
        <v>7687</v>
      </c>
      <c r="CJ7" s="78">
        <v>8042</v>
      </c>
      <c r="CK7" s="78">
        <v>8153</v>
      </c>
      <c r="CL7" s="78">
        <v>8384</v>
      </c>
      <c r="CM7" s="78">
        <v>8228</v>
      </c>
      <c r="CN7" s="78">
        <v>8416</v>
      </c>
      <c r="CO7" s="78">
        <v>7638</v>
      </c>
      <c r="CP7" s="78">
        <v>7278</v>
      </c>
      <c r="CQ7" s="78">
        <v>7080</v>
      </c>
      <c r="CR7" s="78">
        <v>7626.0833329999996</v>
      </c>
      <c r="CS7" s="78">
        <v>7030</v>
      </c>
      <c r="CT7" s="78">
        <v>7223</v>
      </c>
      <c r="CU7" s="78">
        <v>7656</v>
      </c>
      <c r="CV7" s="78">
        <v>8159</v>
      </c>
      <c r="CW7" s="78">
        <v>8554</v>
      </c>
      <c r="CX7" s="78">
        <v>8842</v>
      </c>
      <c r="CY7" s="78">
        <v>8870</v>
      </c>
      <c r="CZ7" s="78">
        <v>8689</v>
      </c>
      <c r="DA7" s="78">
        <v>0</v>
      </c>
      <c r="DB7" s="78">
        <v>8034</v>
      </c>
      <c r="DC7" s="78">
        <v>7747</v>
      </c>
      <c r="DD7" s="78">
        <v>7438</v>
      </c>
      <c r="DE7" s="78">
        <v>8085.4166670000004</v>
      </c>
      <c r="DF7" s="78">
        <v>7359</v>
      </c>
      <c r="DG7" s="78">
        <v>7492</v>
      </c>
      <c r="DH7" s="78">
        <v>7944</v>
      </c>
      <c r="DI7" s="78">
        <v>8420</v>
      </c>
      <c r="DJ7" s="78">
        <v>8740</v>
      </c>
      <c r="DK7" s="78">
        <v>8983</v>
      </c>
      <c r="DL7" s="78">
        <v>9065</v>
      </c>
      <c r="DM7" s="78">
        <v>9016</v>
      </c>
      <c r="DN7" s="78">
        <v>9018</v>
      </c>
      <c r="DO7" s="78">
        <v>8434</v>
      </c>
      <c r="DP7" s="78">
        <v>8104</v>
      </c>
      <c r="DQ7" s="78">
        <v>7818</v>
      </c>
      <c r="DR7" s="78">
        <v>8366.0833330000005</v>
      </c>
      <c r="DS7" s="78">
        <v>7784</v>
      </c>
      <c r="DT7" s="78">
        <v>7877</v>
      </c>
      <c r="DU7" s="78">
        <v>8408</v>
      </c>
      <c r="DV7" s="78">
        <v>8873</v>
      </c>
      <c r="DW7" s="78">
        <v>9343</v>
      </c>
      <c r="DX7" s="78">
        <v>9564</v>
      </c>
      <c r="DY7" s="78">
        <v>9735</v>
      </c>
      <c r="DZ7" s="78">
        <v>9774</v>
      </c>
      <c r="EA7" s="78">
        <v>9818</v>
      </c>
      <c r="EB7" s="78">
        <v>9222</v>
      </c>
      <c r="EC7" s="78">
        <v>8810</v>
      </c>
      <c r="ED7" s="78">
        <v>8552</v>
      </c>
      <c r="EE7" s="78">
        <v>8980</v>
      </c>
      <c r="EF7" s="78">
        <v>8497</v>
      </c>
      <c r="EG7" s="78">
        <v>8565</v>
      </c>
      <c r="EH7" s="78">
        <v>8990</v>
      </c>
      <c r="EI7" s="78">
        <v>9661</v>
      </c>
      <c r="EJ7" s="78">
        <v>10125</v>
      </c>
      <c r="EK7" s="78">
        <v>10294</v>
      </c>
      <c r="EL7" s="78">
        <v>10294</v>
      </c>
      <c r="EM7" s="78">
        <v>10511</v>
      </c>
      <c r="EN7" s="78">
        <v>10208</v>
      </c>
      <c r="EO7" s="78">
        <v>9726</v>
      </c>
      <c r="EP7" s="78">
        <v>9463</v>
      </c>
      <c r="EQ7" s="78">
        <v>9204</v>
      </c>
      <c r="ER7" s="78">
        <v>9628.1666669999995</v>
      </c>
      <c r="ES7" s="78">
        <v>9159</v>
      </c>
      <c r="ET7" s="78">
        <v>9213</v>
      </c>
      <c r="EU7" s="78">
        <v>9725</v>
      </c>
      <c r="EV7" s="78">
        <v>10250</v>
      </c>
      <c r="EW7" s="78">
        <v>10594</v>
      </c>
      <c r="EX7" s="78">
        <v>10838</v>
      </c>
      <c r="EY7" s="78">
        <v>11005</v>
      </c>
      <c r="EZ7" s="78">
        <v>10926</v>
      </c>
      <c r="FA7" s="78">
        <v>10976</v>
      </c>
      <c r="FB7" s="78">
        <v>10487</v>
      </c>
      <c r="FC7" s="78">
        <v>10124</v>
      </c>
      <c r="FD7" s="78">
        <v>9904</v>
      </c>
      <c r="FE7" s="78">
        <v>10266.75</v>
      </c>
      <c r="FF7" s="78">
        <v>9826</v>
      </c>
      <c r="FG7" s="78">
        <v>9917</v>
      </c>
      <c r="FH7" s="78">
        <v>9475</v>
      </c>
      <c r="FI7" s="78">
        <v>9396</v>
      </c>
      <c r="FJ7" s="78">
        <v>10181</v>
      </c>
      <c r="FK7" s="78">
        <v>10581</v>
      </c>
      <c r="FL7" s="78">
        <v>10939</v>
      </c>
      <c r="FM7" s="78">
        <v>11034</v>
      </c>
      <c r="FN7" s="78">
        <v>11352</v>
      </c>
      <c r="FO7" s="78">
        <v>10749</v>
      </c>
      <c r="FP7" s="78">
        <v>10237</v>
      </c>
      <c r="FQ7" s="78">
        <v>9936</v>
      </c>
      <c r="FR7" s="78">
        <v>10301.916670000001</v>
      </c>
      <c r="FS7" s="78">
        <v>9925</v>
      </c>
      <c r="FT7" s="78">
        <v>10031</v>
      </c>
      <c r="FU7" s="78">
        <v>10438</v>
      </c>
      <c r="FV7" s="78">
        <v>10717</v>
      </c>
      <c r="FW7" s="78">
        <v>11362</v>
      </c>
      <c r="FX7" s="78">
        <v>11866</v>
      </c>
      <c r="FY7" s="78">
        <v>12009</v>
      </c>
      <c r="FZ7" s="78">
        <v>11972</v>
      </c>
      <c r="GA7" s="78">
        <v>12200</v>
      </c>
      <c r="GB7" s="78">
        <v>11729</v>
      </c>
      <c r="GC7" s="78">
        <v>11292</v>
      </c>
      <c r="GD7" s="78">
        <v>10957</v>
      </c>
      <c r="GE7" s="78">
        <v>11208.166670000001</v>
      </c>
      <c r="GF7" s="78">
        <v>11076</v>
      </c>
      <c r="GG7" s="78">
        <v>11231</v>
      </c>
      <c r="GH7" s="78">
        <v>11683</v>
      </c>
      <c r="GI7" s="78">
        <v>12298</v>
      </c>
      <c r="GJ7" s="78">
        <v>12791</v>
      </c>
      <c r="GK7" s="78">
        <v>13105</v>
      </c>
      <c r="GL7" s="78">
        <v>13154</v>
      </c>
      <c r="GM7" s="78">
        <v>13075</v>
      </c>
      <c r="GN7" s="78">
        <v>13169</v>
      </c>
      <c r="GO7" s="78">
        <v>12837</v>
      </c>
      <c r="GP7" s="78">
        <v>12524</v>
      </c>
      <c r="GQ7" s="78">
        <v>12167</v>
      </c>
      <c r="GR7" s="78">
        <v>12425.833329999999</v>
      </c>
      <c r="GS7" s="78">
        <v>12170</v>
      </c>
      <c r="GT7" s="78">
        <v>12262</v>
      </c>
      <c r="GU7" s="78">
        <v>12584</v>
      </c>
      <c r="GV7" s="78">
        <v>13109</v>
      </c>
      <c r="GW7" s="78">
        <v>13546</v>
      </c>
      <c r="GX7" s="78">
        <v>13873</v>
      </c>
      <c r="GY7" s="78">
        <v>13997</v>
      </c>
      <c r="GZ7" s="78">
        <v>13891</v>
      </c>
      <c r="HA7" s="78">
        <v>13936</v>
      </c>
      <c r="HB7" s="78">
        <v>13567</v>
      </c>
      <c r="HC7" s="78">
        <v>13181</v>
      </c>
      <c r="HD7" s="78">
        <v>12787</v>
      </c>
      <c r="HE7" s="78">
        <v>13241.916670000001</v>
      </c>
      <c r="HF7" s="78">
        <v>12848</v>
      </c>
      <c r="HG7" s="78">
        <v>12897</v>
      </c>
      <c r="HH7" s="78">
        <v>13429</v>
      </c>
      <c r="HI7" s="78">
        <v>0</v>
      </c>
    </row>
    <row r="8" spans="1:217" ht="15.75" x14ac:dyDescent="0.3">
      <c r="A8" s="1" t="str">
        <f t="shared" si="78"/>
        <v>BurgenlandGeringfügig BeschäftigteFrauen</v>
      </c>
      <c r="B8" s="1">
        <v>8</v>
      </c>
      <c r="C8" s="77" t="s">
        <v>1</v>
      </c>
      <c r="D8" s="77" t="s">
        <v>122</v>
      </c>
      <c r="E8" s="77" t="s">
        <v>119</v>
      </c>
      <c r="F8" s="78">
        <v>4626</v>
      </c>
      <c r="G8" s="78">
        <v>4739</v>
      </c>
      <c r="H8" s="78">
        <v>4825</v>
      </c>
      <c r="I8" s="78">
        <v>4870</v>
      </c>
      <c r="J8" s="78">
        <v>4965</v>
      </c>
      <c r="K8" s="78">
        <v>4941</v>
      </c>
      <c r="L8" s="78">
        <v>4982</v>
      </c>
      <c r="M8" s="78">
        <v>4921</v>
      </c>
      <c r="N8" s="78">
        <v>4922</v>
      </c>
      <c r="O8" s="78">
        <v>4915</v>
      </c>
      <c r="P8" s="78">
        <v>4912</v>
      </c>
      <c r="Q8" s="78">
        <v>4814</v>
      </c>
      <c r="R8" s="78">
        <v>4869.3333329999996</v>
      </c>
      <c r="S8" s="78">
        <v>4726</v>
      </c>
      <c r="T8" s="78">
        <v>4822</v>
      </c>
      <c r="U8" s="78">
        <v>4908</v>
      </c>
      <c r="V8" s="78">
        <v>4908</v>
      </c>
      <c r="W8" s="78">
        <v>5107</v>
      </c>
      <c r="X8" s="78">
        <v>5052</v>
      </c>
      <c r="Y8" s="78">
        <v>5141</v>
      </c>
      <c r="Z8" s="78">
        <v>5120</v>
      </c>
      <c r="AA8" s="78">
        <v>5044</v>
      </c>
      <c r="AB8" s="78">
        <v>5097</v>
      </c>
      <c r="AC8" s="78">
        <v>5071</v>
      </c>
      <c r="AD8" s="78">
        <v>4997</v>
      </c>
      <c r="AE8" s="78">
        <v>4999.4166670000004</v>
      </c>
      <c r="AF8" s="78">
        <v>4871</v>
      </c>
      <c r="AG8" s="78">
        <v>4942</v>
      </c>
      <c r="AH8" s="78">
        <v>5024</v>
      </c>
      <c r="AI8" s="78">
        <v>5098</v>
      </c>
      <c r="AJ8" s="78">
        <v>5135</v>
      </c>
      <c r="AK8" s="78">
        <v>5135</v>
      </c>
      <c r="AL8" s="78">
        <v>5157</v>
      </c>
      <c r="AM8" s="78">
        <v>5095</v>
      </c>
      <c r="AN8" s="78">
        <v>5064</v>
      </c>
      <c r="AO8" s="78">
        <v>5036</v>
      </c>
      <c r="AP8" s="78">
        <v>5186</v>
      </c>
      <c r="AQ8" s="78">
        <v>5054</v>
      </c>
      <c r="AR8" s="78">
        <v>5066.4166670000004</v>
      </c>
      <c r="AS8" s="78">
        <v>4931</v>
      </c>
      <c r="AT8" s="78">
        <v>4990</v>
      </c>
      <c r="AU8" s="78">
        <v>5016</v>
      </c>
      <c r="AV8" s="78">
        <v>5120</v>
      </c>
      <c r="AW8" s="78">
        <v>5348</v>
      </c>
      <c r="AX8" s="78">
        <v>5430</v>
      </c>
      <c r="AY8" s="78">
        <v>5503</v>
      </c>
      <c r="AZ8" s="78">
        <v>5395</v>
      </c>
      <c r="BA8" s="78">
        <v>5402</v>
      </c>
      <c r="BB8" s="78">
        <v>5386</v>
      </c>
      <c r="BC8" s="78">
        <v>5455</v>
      </c>
      <c r="BD8" s="78">
        <v>5374</v>
      </c>
      <c r="BE8" s="78">
        <v>5279.1666670000004</v>
      </c>
      <c r="BF8" s="78">
        <v>5209</v>
      </c>
      <c r="BG8" s="78">
        <v>5254</v>
      </c>
      <c r="BH8" s="78">
        <v>5410</v>
      </c>
      <c r="BI8" s="78">
        <v>5599</v>
      </c>
      <c r="BJ8" s="78">
        <v>5584</v>
      </c>
      <c r="BK8" s="78">
        <v>5612</v>
      </c>
      <c r="BL8" s="78">
        <v>5768</v>
      </c>
      <c r="BM8" s="78">
        <v>5670</v>
      </c>
      <c r="BN8" s="78">
        <v>5662</v>
      </c>
      <c r="BO8" s="78">
        <v>5622</v>
      </c>
      <c r="BP8" s="78">
        <v>5740</v>
      </c>
      <c r="BQ8" s="78">
        <v>5654</v>
      </c>
      <c r="BR8" s="78">
        <v>5565.3333329999996</v>
      </c>
      <c r="BS8" s="78">
        <v>5436</v>
      </c>
      <c r="BT8" s="78">
        <v>5456</v>
      </c>
      <c r="BU8" s="78">
        <v>5612</v>
      </c>
      <c r="BV8" s="78">
        <v>5796</v>
      </c>
      <c r="BW8" s="78">
        <v>5896</v>
      </c>
      <c r="BX8" s="78">
        <v>5841</v>
      </c>
      <c r="BY8" s="78">
        <v>6046</v>
      </c>
      <c r="BZ8" s="78">
        <v>5885</v>
      </c>
      <c r="CA8" s="78">
        <v>5886</v>
      </c>
      <c r="CB8" s="78">
        <v>5894</v>
      </c>
      <c r="CC8" s="78">
        <v>5895</v>
      </c>
      <c r="CD8" s="78">
        <v>5743</v>
      </c>
      <c r="CE8" s="78">
        <v>5782.1666670000004</v>
      </c>
      <c r="CF8" s="78">
        <v>5605</v>
      </c>
      <c r="CG8" s="78">
        <v>5691</v>
      </c>
      <c r="CH8" s="78">
        <v>5781</v>
      </c>
      <c r="CI8" s="78">
        <v>5910</v>
      </c>
      <c r="CJ8" s="78">
        <v>6042</v>
      </c>
      <c r="CK8" s="78">
        <v>6098</v>
      </c>
      <c r="CL8" s="78">
        <v>6195</v>
      </c>
      <c r="CM8" s="78">
        <v>6008</v>
      </c>
      <c r="CN8" s="78">
        <v>6139</v>
      </c>
      <c r="CO8" s="78">
        <v>6096</v>
      </c>
      <c r="CP8" s="78">
        <v>6122</v>
      </c>
      <c r="CQ8" s="78">
        <v>5863</v>
      </c>
      <c r="CR8" s="78">
        <v>5962.5</v>
      </c>
      <c r="CS8" s="78">
        <v>5800</v>
      </c>
      <c r="CT8" s="78">
        <v>5887</v>
      </c>
      <c r="CU8" s="78">
        <v>6034</v>
      </c>
      <c r="CV8" s="78">
        <v>6190</v>
      </c>
      <c r="CW8" s="78">
        <v>6468</v>
      </c>
      <c r="CX8" s="78">
        <v>6403</v>
      </c>
      <c r="CY8" s="78">
        <v>6530</v>
      </c>
      <c r="CZ8" s="78">
        <v>6253</v>
      </c>
      <c r="DA8" s="78">
        <v>6376</v>
      </c>
      <c r="DB8" s="78">
        <v>6268</v>
      </c>
      <c r="DC8" s="78">
        <v>6238</v>
      </c>
      <c r="DD8" s="78">
        <v>6105</v>
      </c>
      <c r="DE8" s="78">
        <v>6212.6666670000004</v>
      </c>
      <c r="DF8" s="78">
        <v>5905</v>
      </c>
      <c r="DG8" s="78">
        <v>5982</v>
      </c>
      <c r="DH8" s="78">
        <v>6165</v>
      </c>
      <c r="DI8" s="78">
        <v>6370</v>
      </c>
      <c r="DJ8" s="78">
        <v>6485</v>
      </c>
      <c r="DK8" s="78">
        <v>6556</v>
      </c>
      <c r="DL8" s="78">
        <v>6544</v>
      </c>
      <c r="DM8" s="78">
        <v>6418</v>
      </c>
      <c r="DN8" s="78">
        <v>6495</v>
      </c>
      <c r="DO8" s="78">
        <v>6433</v>
      </c>
      <c r="DP8" s="78">
        <v>6385</v>
      </c>
      <c r="DQ8" s="78">
        <v>6181</v>
      </c>
      <c r="DR8" s="78">
        <v>6326.5833329999996</v>
      </c>
      <c r="DS8" s="78">
        <v>6050</v>
      </c>
      <c r="DT8" s="78">
        <v>6144</v>
      </c>
      <c r="DU8" s="78">
        <v>6275</v>
      </c>
      <c r="DV8" s="78">
        <v>6468</v>
      </c>
      <c r="DW8" s="78">
        <v>6558</v>
      </c>
      <c r="DX8" s="78">
        <v>6748</v>
      </c>
      <c r="DY8" s="78">
        <v>6689</v>
      </c>
      <c r="DZ8" s="78">
        <v>6541</v>
      </c>
      <c r="EA8" s="78">
        <v>6552</v>
      </c>
      <c r="EB8" s="78">
        <v>6453</v>
      </c>
      <c r="EC8" s="78">
        <v>6456</v>
      </c>
      <c r="ED8" s="78">
        <v>6274</v>
      </c>
      <c r="EE8" s="78">
        <v>6434</v>
      </c>
      <c r="EF8" s="78">
        <v>6093</v>
      </c>
      <c r="EG8" s="78">
        <v>6185</v>
      </c>
      <c r="EH8" s="78">
        <v>6330</v>
      </c>
      <c r="EI8" s="78">
        <v>6507</v>
      </c>
      <c r="EJ8" s="78">
        <v>6748</v>
      </c>
      <c r="EK8" s="78">
        <v>6742</v>
      </c>
      <c r="EL8" s="78">
        <v>6525</v>
      </c>
      <c r="EM8" s="78">
        <v>6703</v>
      </c>
      <c r="EN8" s="78">
        <v>6471</v>
      </c>
      <c r="EO8" s="78">
        <v>6430</v>
      </c>
      <c r="EP8" s="78">
        <v>6430</v>
      </c>
      <c r="EQ8" s="78">
        <v>6357</v>
      </c>
      <c r="ER8" s="78">
        <v>6460.0833329999996</v>
      </c>
      <c r="ES8" s="78">
        <v>6061</v>
      </c>
      <c r="ET8" s="78">
        <v>6231</v>
      </c>
      <c r="EU8" s="78">
        <v>6405</v>
      </c>
      <c r="EV8" s="78">
        <v>6550</v>
      </c>
      <c r="EW8" s="78">
        <v>6708</v>
      </c>
      <c r="EX8" s="78">
        <v>6711</v>
      </c>
      <c r="EY8" s="78">
        <v>6692</v>
      </c>
      <c r="EZ8" s="78">
        <v>6562</v>
      </c>
      <c r="FA8" s="78">
        <v>6503</v>
      </c>
      <c r="FB8" s="78">
        <v>6395</v>
      </c>
      <c r="FC8" s="78">
        <v>6471</v>
      </c>
      <c r="FD8" s="78">
        <v>6248</v>
      </c>
      <c r="FE8" s="78">
        <v>6461.4166670000004</v>
      </c>
      <c r="FF8" s="78">
        <v>6014</v>
      </c>
      <c r="FG8" s="78">
        <v>6148</v>
      </c>
      <c r="FH8" s="78">
        <v>5429</v>
      </c>
      <c r="FI8" s="78">
        <v>5061</v>
      </c>
      <c r="FJ8" s="78">
        <v>5924</v>
      </c>
      <c r="FK8" s="78">
        <v>6272</v>
      </c>
      <c r="FL8" s="78">
        <v>6438</v>
      </c>
      <c r="FM8" s="78">
        <v>6247</v>
      </c>
      <c r="FN8" s="78">
        <v>6577</v>
      </c>
      <c r="FO8" s="78">
        <v>6291</v>
      </c>
      <c r="FP8" s="78">
        <v>6050</v>
      </c>
      <c r="FQ8" s="78">
        <v>5987</v>
      </c>
      <c r="FR8" s="78">
        <v>6036.5</v>
      </c>
      <c r="FS8" s="78">
        <v>5897</v>
      </c>
      <c r="FT8" s="78">
        <v>5990</v>
      </c>
      <c r="FU8" s="78">
        <v>6225</v>
      </c>
      <c r="FV8" s="78">
        <v>6245</v>
      </c>
      <c r="FW8" s="78">
        <v>6720</v>
      </c>
      <c r="FX8" s="78">
        <v>6979</v>
      </c>
      <c r="FY8" s="78">
        <v>6966</v>
      </c>
      <c r="FZ8" s="78">
        <v>6751</v>
      </c>
      <c r="GA8" s="78">
        <v>6849</v>
      </c>
      <c r="GB8" s="78">
        <v>6606</v>
      </c>
      <c r="GC8" s="78">
        <v>6264</v>
      </c>
      <c r="GD8" s="78">
        <v>6187</v>
      </c>
      <c r="GE8" s="78">
        <v>6473.25</v>
      </c>
      <c r="GF8" s="78">
        <v>6154</v>
      </c>
      <c r="GG8" s="78">
        <v>6269</v>
      </c>
      <c r="GH8" s="78">
        <v>6480</v>
      </c>
      <c r="GI8" s="78">
        <v>6538</v>
      </c>
      <c r="GJ8" s="78">
        <v>6812</v>
      </c>
      <c r="GK8" s="78">
        <v>6932</v>
      </c>
      <c r="GL8" s="78">
        <v>6816</v>
      </c>
      <c r="GM8" s="78">
        <v>6815</v>
      </c>
      <c r="GN8" s="78">
        <v>6623</v>
      </c>
      <c r="GO8" s="78">
        <v>6548</v>
      </c>
      <c r="GP8" s="78">
        <v>6502</v>
      </c>
      <c r="GQ8" s="78">
        <v>6275</v>
      </c>
      <c r="GR8" s="78">
        <v>6563.6666670000004</v>
      </c>
      <c r="GS8" s="78">
        <v>6159</v>
      </c>
      <c r="GT8" s="78">
        <v>6160</v>
      </c>
      <c r="GU8" s="78">
        <v>6295</v>
      </c>
      <c r="GV8" s="78">
        <v>6375</v>
      </c>
      <c r="GW8" s="78">
        <v>6603</v>
      </c>
      <c r="GX8" s="78">
        <v>6711</v>
      </c>
      <c r="GY8" s="78">
        <v>6575</v>
      </c>
      <c r="GZ8" s="78">
        <v>6529</v>
      </c>
      <c r="HA8" s="78">
        <v>6528</v>
      </c>
      <c r="HB8" s="78">
        <v>6364</v>
      </c>
      <c r="HC8" s="78">
        <v>6289</v>
      </c>
      <c r="HD8" s="78">
        <v>6132</v>
      </c>
      <c r="HE8" s="78">
        <v>6393.3333329999996</v>
      </c>
      <c r="HF8" s="78">
        <v>6052</v>
      </c>
      <c r="HG8" s="78">
        <v>6104</v>
      </c>
      <c r="HH8" s="78">
        <v>6210</v>
      </c>
      <c r="HI8" s="78">
        <v>0</v>
      </c>
    </row>
    <row r="9" spans="1:217" ht="15.75" x14ac:dyDescent="0.3">
      <c r="A9" s="1" t="str">
        <f t="shared" si="78"/>
        <v>BurgenlandArbeitslosenquote in %Frauen</v>
      </c>
      <c r="B9" s="1">
        <v>9</v>
      </c>
      <c r="C9" s="77" t="s">
        <v>1</v>
      </c>
      <c r="D9" s="77" t="s">
        <v>123</v>
      </c>
      <c r="E9" s="77" t="s">
        <v>119</v>
      </c>
      <c r="F9" s="78">
        <v>8.6809393823E-2</v>
      </c>
      <c r="G9" s="78">
        <v>8.2492340962000005E-2</v>
      </c>
      <c r="H9" s="78">
        <v>7.3269191952999996E-2</v>
      </c>
      <c r="I9" s="78">
        <v>6.1640323694999999E-2</v>
      </c>
      <c r="J9" s="78">
        <v>5.7425260923000002E-2</v>
      </c>
      <c r="K9" s="78">
        <v>6.1772042077000003E-2</v>
      </c>
      <c r="L9" s="78">
        <v>6.5730492234999993E-2</v>
      </c>
      <c r="M9" s="78">
        <v>6.8140279957000005E-2</v>
      </c>
      <c r="N9" s="78">
        <v>6.0900417541E-2</v>
      </c>
      <c r="O9" s="78">
        <v>6.3295599699999996E-2</v>
      </c>
      <c r="P9" s="78">
        <v>7.0312153101000002E-2</v>
      </c>
      <c r="Q9" s="78">
        <v>9.5072044213000001E-2</v>
      </c>
      <c r="R9" s="78">
        <v>7.0489969999999999E-2</v>
      </c>
      <c r="S9" s="78">
        <v>9.1398325729000002E-2</v>
      </c>
      <c r="T9" s="78">
        <v>9.0480824523000006E-2</v>
      </c>
      <c r="U9" s="78">
        <v>8.2972122598000006E-2</v>
      </c>
      <c r="V9" s="78">
        <v>6.8820193729000001E-2</v>
      </c>
      <c r="W9" s="78">
        <v>6.6269497400000002E-2</v>
      </c>
      <c r="X9" s="78">
        <v>6.9402315546000001E-2</v>
      </c>
      <c r="Y9" s="78">
        <v>7.4494738599999999E-2</v>
      </c>
      <c r="Z9" s="78">
        <v>7.7622788957999997E-2</v>
      </c>
      <c r="AA9" s="78">
        <v>6.6295300023000006E-2</v>
      </c>
      <c r="AB9" s="78">
        <v>6.6429801893999996E-2</v>
      </c>
      <c r="AC9" s="78">
        <v>7.3071160235000002E-2</v>
      </c>
      <c r="AD9" s="78">
        <v>9.2606600245999995E-2</v>
      </c>
      <c r="AE9" s="78">
        <v>7.6575141999999999E-2</v>
      </c>
      <c r="AF9" s="78">
        <v>8.7809241240000002E-2</v>
      </c>
      <c r="AG9" s="78">
        <v>8.5044052381000004E-2</v>
      </c>
      <c r="AH9" s="78">
        <v>7.8292279571000004E-2</v>
      </c>
      <c r="AI9" s="78">
        <v>6.3156072115999995E-2</v>
      </c>
      <c r="AJ9" s="78">
        <v>5.8115239632999999E-2</v>
      </c>
      <c r="AK9" s="78">
        <v>6.3210991746999998E-2</v>
      </c>
      <c r="AL9" s="78">
        <v>6.7363075206999995E-2</v>
      </c>
      <c r="AM9" s="78">
        <v>6.7626137988999996E-2</v>
      </c>
      <c r="AN9" s="78">
        <v>5.7958278407999997E-2</v>
      </c>
      <c r="AO9" s="78">
        <v>5.9803259308999997E-2</v>
      </c>
      <c r="AP9" s="78">
        <v>6.8477511630999993E-2</v>
      </c>
      <c r="AQ9" s="78">
        <v>8.7827723364999999E-2</v>
      </c>
      <c r="AR9" s="78">
        <v>7.0281127999999998E-2</v>
      </c>
      <c r="AS9" s="78">
        <v>8.5257663307999998E-2</v>
      </c>
      <c r="AT9" s="78">
        <v>8.3990232198999995E-2</v>
      </c>
      <c r="AU9" s="78">
        <v>7.4907087016999996E-2</v>
      </c>
      <c r="AV9" s="78">
        <v>6.0549086635999998E-2</v>
      </c>
      <c r="AW9" s="78">
        <v>5.7568937592999997E-2</v>
      </c>
      <c r="AX9" s="78">
        <v>6.1403508771000002E-2</v>
      </c>
      <c r="AY9" s="78">
        <v>6.6210509217000002E-2</v>
      </c>
      <c r="AZ9" s="78">
        <v>6.8101522841999995E-2</v>
      </c>
      <c r="BA9" s="78">
        <v>6.1491873183999998E-2</v>
      </c>
      <c r="BB9" s="78">
        <v>6.3447617861999997E-2</v>
      </c>
      <c r="BC9" s="78">
        <v>7.2117182629999999E-2</v>
      </c>
      <c r="BD9" s="78">
        <v>8.9505662560000004E-2</v>
      </c>
      <c r="BE9" s="78">
        <v>7.0316729999999994E-2</v>
      </c>
      <c r="BF9" s="78">
        <v>8.7536751672999999E-2</v>
      </c>
      <c r="BG9" s="78">
        <v>8.3150664912999994E-2</v>
      </c>
      <c r="BH9" s="78">
        <v>7.5309384133000007E-2</v>
      </c>
      <c r="BI9" s="78">
        <v>6.4318813715999998E-2</v>
      </c>
      <c r="BJ9" s="78">
        <v>6.1343183070000001E-2</v>
      </c>
      <c r="BK9" s="78">
        <v>6.5953510817000002E-2</v>
      </c>
      <c r="BL9" s="78">
        <v>6.9835588419999997E-2</v>
      </c>
      <c r="BM9" s="78">
        <v>7.0568462678999994E-2</v>
      </c>
      <c r="BN9" s="78">
        <v>6.2215325082999998E-2</v>
      </c>
      <c r="BO9" s="78">
        <v>6.7104808023999998E-2</v>
      </c>
      <c r="BP9" s="78">
        <v>7.6636313634000003E-2</v>
      </c>
      <c r="BQ9" s="78">
        <v>9.3422384132000005E-2</v>
      </c>
      <c r="BR9" s="78">
        <v>7.3051607000000005E-2</v>
      </c>
      <c r="BS9" s="78">
        <v>9.0326280645999998E-2</v>
      </c>
      <c r="BT9" s="78">
        <v>8.6193463730000003E-2</v>
      </c>
      <c r="BU9" s="78">
        <v>8.0347669957999995E-2</v>
      </c>
      <c r="BV9" s="78">
        <v>6.8462629127000005E-2</v>
      </c>
      <c r="BW9" s="78">
        <v>6.5196452220999998E-2</v>
      </c>
      <c r="BX9" s="78">
        <v>6.8354530843E-2</v>
      </c>
      <c r="BY9" s="78">
        <v>7.5622466705000002E-2</v>
      </c>
      <c r="BZ9" s="78">
        <v>7.9733895195999993E-2</v>
      </c>
      <c r="CA9" s="78">
        <v>6.9582700912000001E-2</v>
      </c>
      <c r="CB9" s="78">
        <v>7.5677185142999995E-2</v>
      </c>
      <c r="CC9" s="78">
        <v>8.6354435960000003E-2</v>
      </c>
      <c r="CD9" s="78">
        <v>0.101927552664</v>
      </c>
      <c r="CE9" s="78">
        <v>7.8938557000000006E-2</v>
      </c>
      <c r="CF9" s="78">
        <v>9.7325020112000005E-2</v>
      </c>
      <c r="CG9" s="78">
        <v>9.5092271738E-2</v>
      </c>
      <c r="CH9" s="78">
        <v>8.5349247035999998E-2</v>
      </c>
      <c r="CI9" s="78">
        <v>7.5006957972999999E-2</v>
      </c>
      <c r="CJ9" s="78">
        <v>7.3021148632999994E-2</v>
      </c>
      <c r="CK9" s="78">
        <v>7.6963709281999998E-2</v>
      </c>
      <c r="CL9" s="78">
        <v>8.0327273421999995E-2</v>
      </c>
      <c r="CM9" s="78">
        <v>8.2480620155000003E-2</v>
      </c>
      <c r="CN9" s="78">
        <v>7.4649895504999994E-2</v>
      </c>
      <c r="CO9" s="78">
        <v>7.4933911073000001E-2</v>
      </c>
      <c r="CP9" s="78">
        <v>8.3834122656000001E-2</v>
      </c>
      <c r="CQ9" s="78">
        <v>9.9818332608999999E-2</v>
      </c>
      <c r="CR9" s="78">
        <v>8.3178481999999998E-2</v>
      </c>
      <c r="CS9" s="78">
        <v>9.8860376E-2</v>
      </c>
      <c r="CT9" s="78">
        <v>9.5311971999999995E-2</v>
      </c>
      <c r="CU9" s="78">
        <v>8.8148893000000006E-2</v>
      </c>
      <c r="CV9" s="78">
        <v>7.9386805000000005E-2</v>
      </c>
      <c r="CW9" s="78">
        <v>7.8088126999999993E-2</v>
      </c>
      <c r="CX9" s="78">
        <v>7.9026948E-2</v>
      </c>
      <c r="CY9" s="78">
        <v>8.1219319999999998E-2</v>
      </c>
      <c r="CZ9" s="78">
        <v>8.5450259000000001E-2</v>
      </c>
      <c r="DA9" s="78">
        <v>8.1163476999999998E-2</v>
      </c>
      <c r="DB9" s="78">
        <v>8.1838434000000002E-2</v>
      </c>
      <c r="DC9" s="78">
        <v>8.8765386000000002E-2</v>
      </c>
      <c r="DD9" s="78">
        <v>0.10252905</v>
      </c>
      <c r="DE9" s="78">
        <v>8.6565633000000003E-2</v>
      </c>
      <c r="DF9" s="78">
        <v>0.105547026</v>
      </c>
      <c r="DG9" s="78">
        <v>0.103325532</v>
      </c>
      <c r="DH9" s="78">
        <v>9.5784694000000004E-2</v>
      </c>
      <c r="DI9" s="78">
        <v>8.3768617000000004E-2</v>
      </c>
      <c r="DJ9" s="78">
        <v>7.9411366999999997E-2</v>
      </c>
      <c r="DK9" s="78">
        <v>8.0670407999999999E-2</v>
      </c>
      <c r="DL9" s="78">
        <v>8.3931819000000005E-2</v>
      </c>
      <c r="DM9" s="78">
        <v>8.7485177999999997E-2</v>
      </c>
      <c r="DN9" s="78">
        <v>8.0970811000000004E-2</v>
      </c>
      <c r="DO9" s="78">
        <v>8.1241539000000002E-2</v>
      </c>
      <c r="DP9" s="78">
        <v>8.6779344999999994E-2</v>
      </c>
      <c r="DQ9" s="78">
        <v>0.100040667</v>
      </c>
      <c r="DR9" s="78">
        <v>8.8996033000000002E-2</v>
      </c>
      <c r="DS9" s="78">
        <v>9.9659831000000004E-2</v>
      </c>
      <c r="DT9" s="78">
        <v>9.8121938000000006E-2</v>
      </c>
      <c r="DU9" s="78">
        <v>8.7972801000000003E-2</v>
      </c>
      <c r="DV9" s="78">
        <v>7.7559980000000001E-2</v>
      </c>
      <c r="DW9" s="78">
        <v>7.3540330000000001E-2</v>
      </c>
      <c r="DX9" s="78">
        <v>7.4673855999999997E-2</v>
      </c>
      <c r="DY9" s="78">
        <v>7.9543147999999994E-2</v>
      </c>
      <c r="DZ9" s="78">
        <v>8.1876008E-2</v>
      </c>
      <c r="EA9" s="78">
        <v>7.2721474999999994E-2</v>
      </c>
      <c r="EB9" s="78">
        <v>7.4177959000000002E-2</v>
      </c>
      <c r="EC9" s="78">
        <v>7.863879E-2</v>
      </c>
      <c r="ED9" s="78">
        <v>8.9777947999999996E-2</v>
      </c>
      <c r="EE9" s="78">
        <v>8.2264304999999996E-2</v>
      </c>
      <c r="EF9" s="78">
        <v>9.0378337000000003E-2</v>
      </c>
      <c r="EG9" s="78">
        <v>8.7717271999999999E-2</v>
      </c>
      <c r="EH9" s="78">
        <v>8.0293085E-2</v>
      </c>
      <c r="EI9" s="78">
        <v>6.9746343000000002E-2</v>
      </c>
      <c r="EJ9" s="78">
        <v>6.6042329999999996E-2</v>
      </c>
      <c r="EK9" s="78">
        <v>6.6265730999999994E-2</v>
      </c>
      <c r="EL9" s="78">
        <v>7.1836675000000003E-2</v>
      </c>
      <c r="EM9" s="78">
        <v>7.5156423999999999E-2</v>
      </c>
      <c r="EN9" s="78">
        <v>6.7705914000000006E-2</v>
      </c>
      <c r="EO9" s="78">
        <v>6.9819229999999996E-2</v>
      </c>
      <c r="EP9" s="78">
        <v>7.3261037000000001E-2</v>
      </c>
      <c r="EQ9" s="78">
        <v>8.4615962000000003E-2</v>
      </c>
      <c r="ER9" s="78">
        <v>7.5151768999999993E-2</v>
      </c>
      <c r="ES9" s="78">
        <v>8.6699433000000006E-2</v>
      </c>
      <c r="ET9" s="78">
        <v>8.4159348999999994E-2</v>
      </c>
      <c r="EU9" s="78">
        <v>7.5753600000000004E-2</v>
      </c>
      <c r="EV9" s="78">
        <v>6.9020540000000005E-2</v>
      </c>
      <c r="EW9" s="78">
        <v>6.6569439999999994E-2</v>
      </c>
      <c r="EX9" s="78">
        <v>6.7237190000000002E-2</v>
      </c>
      <c r="EY9" s="78">
        <v>7.1745749999999997E-2</v>
      </c>
      <c r="EZ9" s="78">
        <v>7.4090879999999998E-2</v>
      </c>
      <c r="FA9" s="78">
        <v>6.7813040000000005E-2</v>
      </c>
      <c r="FB9" s="78">
        <v>7.0842779999999994E-2</v>
      </c>
      <c r="FC9" s="78">
        <v>7.3387339999999995E-2</v>
      </c>
      <c r="FD9" s="78">
        <v>8.3584969999999995E-2</v>
      </c>
      <c r="FE9" s="78">
        <v>7.4185299999999996E-2</v>
      </c>
      <c r="FF9" s="78">
        <v>8.3542699999999998E-2</v>
      </c>
      <c r="FG9" s="78">
        <v>8.2422590000000004E-2</v>
      </c>
      <c r="FH9" s="78">
        <v>0.11579374000000001</v>
      </c>
      <c r="FI9" s="78">
        <v>0.12697859</v>
      </c>
      <c r="FJ9" s="78">
        <v>0.11062745</v>
      </c>
      <c r="FK9" s="78">
        <v>0.10021585</v>
      </c>
      <c r="FL9" s="78">
        <v>9.4517959999999998E-2</v>
      </c>
      <c r="FM9" s="78">
        <v>9.2056379999999993E-2</v>
      </c>
      <c r="FN9" s="78">
        <v>8.1338350000000004E-2</v>
      </c>
      <c r="FO9" s="78">
        <v>8.2659399999999994E-2</v>
      </c>
      <c r="FP9" s="78">
        <v>9.3714329999999998E-2</v>
      </c>
      <c r="FQ9" s="78">
        <v>0.10384001</v>
      </c>
      <c r="FR9" s="78">
        <v>9.7265409999999997E-2</v>
      </c>
      <c r="FS9" s="78">
        <v>0.10410519999999999</v>
      </c>
      <c r="FT9" s="78">
        <v>9.9677050000000003E-2</v>
      </c>
      <c r="FU9" s="78">
        <v>9.2559639999999999E-2</v>
      </c>
      <c r="FV9" s="78">
        <v>8.5640220000000003E-2</v>
      </c>
      <c r="FW9" s="78">
        <v>7.6623259999999999E-2</v>
      </c>
      <c r="FX9" s="78">
        <v>7.1796960000000007E-2</v>
      </c>
      <c r="FY9" s="78">
        <v>7.2308339999999999E-2</v>
      </c>
      <c r="FZ9" s="78">
        <v>7.1873850000000003E-2</v>
      </c>
      <c r="GA9" s="78">
        <v>6.5415600000000004E-2</v>
      </c>
      <c r="GB9" s="78">
        <v>6.5042249999999996E-2</v>
      </c>
      <c r="GC9" s="78">
        <v>7.2052640000000001E-2</v>
      </c>
      <c r="GD9" s="78">
        <v>7.9463400000000003E-2</v>
      </c>
      <c r="GE9" s="78">
        <v>7.9582529999999999E-2</v>
      </c>
      <c r="GF9" s="78">
        <v>7.6425309999999996E-2</v>
      </c>
      <c r="GG9" s="78">
        <v>7.2393040000000006E-2</v>
      </c>
      <c r="GH9" s="78">
        <v>6.6324240000000007E-2</v>
      </c>
      <c r="GI9" s="78">
        <v>6.0308309999999997E-2</v>
      </c>
      <c r="GJ9" s="78">
        <v>5.5077849999999998E-2</v>
      </c>
      <c r="GK9" s="78">
        <v>5.4785894206549099E-2</v>
      </c>
      <c r="GL9" s="78">
        <v>5.8778879999999999E-2</v>
      </c>
      <c r="GM9" s="78">
        <v>6.147122E-2</v>
      </c>
      <c r="GN9" s="78">
        <v>5.3960660000000001E-2</v>
      </c>
      <c r="GO9" s="78">
        <v>5.5266849999999999E-2</v>
      </c>
      <c r="GP9" s="78">
        <v>5.9002930000000002E-2</v>
      </c>
      <c r="GQ9" s="78">
        <v>6.7789409999999994E-2</v>
      </c>
      <c r="GR9" s="78">
        <v>6.1724620000000001E-2</v>
      </c>
      <c r="GS9" s="78">
        <v>6.9475739999999994E-2</v>
      </c>
      <c r="GT9" s="78">
        <v>6.8539859999999994E-2</v>
      </c>
      <c r="GU9" s="78">
        <v>6.2341889999999997E-2</v>
      </c>
      <c r="GV9" s="78">
        <v>5.6845321999999997E-2</v>
      </c>
      <c r="GW9" s="78">
        <v>5.6000000000000001E-2</v>
      </c>
      <c r="GX9" s="78">
        <v>5.5018919999999999E-2</v>
      </c>
      <c r="GY9" s="78">
        <v>5.8999999999999997E-2</v>
      </c>
      <c r="GZ9" s="78">
        <v>6.1763800000000001E-2</v>
      </c>
      <c r="HA9" s="78">
        <v>5.5214409999999998E-2</v>
      </c>
      <c r="HB9" s="78">
        <v>5.5786160000000001E-2</v>
      </c>
      <c r="HC9" s="78">
        <v>5.880399E-2</v>
      </c>
      <c r="HD9" s="78">
        <v>6.8646360000000003E-2</v>
      </c>
      <c r="HE9" s="78">
        <v>6.0570369999999998E-2</v>
      </c>
      <c r="HF9" s="78">
        <v>7.1366020000000002E-2</v>
      </c>
      <c r="HG9" s="78">
        <v>6.9553480000000001E-2</v>
      </c>
      <c r="HH9" s="78">
        <v>6.2624185170983407E-2</v>
      </c>
      <c r="HI9" s="78">
        <v>1</v>
      </c>
    </row>
    <row r="10" spans="1:217" ht="15.75" x14ac:dyDescent="0.3">
      <c r="A10" s="1" t="str">
        <f t="shared" si="78"/>
        <v>BurgenlandArbeitsloseFrauen</v>
      </c>
      <c r="B10" s="1">
        <v>10</v>
      </c>
      <c r="C10" s="77" t="s">
        <v>1</v>
      </c>
      <c r="D10" s="77" t="s">
        <v>124</v>
      </c>
      <c r="E10" s="77" t="s">
        <v>119</v>
      </c>
      <c r="F10" s="78">
        <v>3848</v>
      </c>
      <c r="G10" s="78">
        <v>3662</v>
      </c>
      <c r="H10" s="78">
        <v>3267</v>
      </c>
      <c r="I10" s="78">
        <v>2765</v>
      </c>
      <c r="J10" s="78">
        <v>2597</v>
      </c>
      <c r="K10" s="78">
        <v>2848</v>
      </c>
      <c r="L10" s="78">
        <v>3094</v>
      </c>
      <c r="M10" s="78">
        <v>3169</v>
      </c>
      <c r="N10" s="78">
        <v>2815</v>
      </c>
      <c r="O10" s="78">
        <v>2874</v>
      </c>
      <c r="P10" s="78">
        <v>3167</v>
      </c>
      <c r="Q10" s="78">
        <v>4335</v>
      </c>
      <c r="R10" s="78">
        <v>3203.416667</v>
      </c>
      <c r="S10" s="78">
        <v>4127</v>
      </c>
      <c r="T10" s="78">
        <v>4091</v>
      </c>
      <c r="U10" s="78">
        <v>3771</v>
      </c>
      <c r="V10" s="78">
        <v>3119</v>
      </c>
      <c r="W10" s="78">
        <v>3059</v>
      </c>
      <c r="X10" s="78">
        <v>3249</v>
      </c>
      <c r="Y10" s="78">
        <v>3568</v>
      </c>
      <c r="Z10" s="78">
        <v>3695</v>
      </c>
      <c r="AA10" s="78">
        <v>3130</v>
      </c>
      <c r="AB10" s="78">
        <v>3085</v>
      </c>
      <c r="AC10" s="78">
        <v>3365</v>
      </c>
      <c r="AD10" s="78">
        <v>4285</v>
      </c>
      <c r="AE10" s="78">
        <v>3545.333333</v>
      </c>
      <c r="AF10" s="78">
        <v>4025</v>
      </c>
      <c r="AG10" s="78">
        <v>3890</v>
      </c>
      <c r="AH10" s="78">
        <v>3598</v>
      </c>
      <c r="AI10" s="78">
        <v>2918</v>
      </c>
      <c r="AJ10" s="78">
        <v>2698</v>
      </c>
      <c r="AK10" s="78">
        <v>2995</v>
      </c>
      <c r="AL10" s="78">
        <v>3263</v>
      </c>
      <c r="AM10" s="78">
        <v>3261</v>
      </c>
      <c r="AN10" s="78">
        <v>2770</v>
      </c>
      <c r="AO10" s="78">
        <v>2833</v>
      </c>
      <c r="AP10" s="78">
        <v>3179</v>
      </c>
      <c r="AQ10" s="78">
        <v>4107</v>
      </c>
      <c r="AR10" s="78">
        <v>3294.75</v>
      </c>
      <c r="AS10" s="78">
        <v>3969</v>
      </c>
      <c r="AT10" s="78">
        <v>3921</v>
      </c>
      <c r="AU10" s="78">
        <v>3507</v>
      </c>
      <c r="AV10" s="78">
        <v>2834</v>
      </c>
      <c r="AW10" s="78">
        <v>2737</v>
      </c>
      <c r="AX10" s="78">
        <v>2961</v>
      </c>
      <c r="AY10" s="78">
        <v>3261</v>
      </c>
      <c r="AZ10" s="78">
        <v>3354</v>
      </c>
      <c r="BA10" s="78">
        <v>2985</v>
      </c>
      <c r="BB10" s="78">
        <v>3059</v>
      </c>
      <c r="BC10" s="78">
        <v>3471</v>
      </c>
      <c r="BD10" s="78">
        <v>4331</v>
      </c>
      <c r="BE10" s="78">
        <v>3365.833333</v>
      </c>
      <c r="BF10" s="78">
        <v>4198</v>
      </c>
      <c r="BG10" s="78">
        <v>3983</v>
      </c>
      <c r="BH10" s="78">
        <v>3633</v>
      </c>
      <c r="BI10" s="78">
        <v>3123</v>
      </c>
      <c r="BJ10" s="78">
        <v>3006</v>
      </c>
      <c r="BK10" s="78">
        <v>3280</v>
      </c>
      <c r="BL10" s="78">
        <v>3551</v>
      </c>
      <c r="BM10" s="78">
        <v>3569</v>
      </c>
      <c r="BN10" s="78">
        <v>3087</v>
      </c>
      <c r="BO10" s="78">
        <v>3298</v>
      </c>
      <c r="BP10" s="78">
        <v>3762</v>
      </c>
      <c r="BQ10" s="78">
        <v>4616</v>
      </c>
      <c r="BR10" s="78">
        <v>3592.166667</v>
      </c>
      <c r="BS10" s="78">
        <v>4410</v>
      </c>
      <c r="BT10" s="78">
        <v>4204</v>
      </c>
      <c r="BU10" s="78">
        <v>3938</v>
      </c>
      <c r="BV10" s="78">
        <v>3380</v>
      </c>
      <c r="BW10" s="78">
        <v>3249</v>
      </c>
      <c r="BX10" s="78">
        <v>3445</v>
      </c>
      <c r="BY10" s="78">
        <v>3918</v>
      </c>
      <c r="BZ10" s="78">
        <v>4087</v>
      </c>
      <c r="CA10" s="78">
        <v>3530</v>
      </c>
      <c r="CB10" s="78">
        <v>3794</v>
      </c>
      <c r="CC10" s="78">
        <v>4309</v>
      </c>
      <c r="CD10" s="78">
        <v>5124</v>
      </c>
      <c r="CE10" s="78">
        <v>3949</v>
      </c>
      <c r="CF10" s="78">
        <v>4839</v>
      </c>
      <c r="CG10" s="78">
        <v>4720</v>
      </c>
      <c r="CH10" s="78">
        <v>4262</v>
      </c>
      <c r="CI10" s="78">
        <v>3773</v>
      </c>
      <c r="CJ10" s="78">
        <v>3691</v>
      </c>
      <c r="CK10" s="78">
        <v>3934</v>
      </c>
      <c r="CL10" s="78">
        <v>4202</v>
      </c>
      <c r="CM10" s="78">
        <v>4256</v>
      </c>
      <c r="CN10" s="78">
        <v>3822</v>
      </c>
      <c r="CO10" s="78">
        <v>3770</v>
      </c>
      <c r="CP10" s="78">
        <v>4213</v>
      </c>
      <c r="CQ10" s="78">
        <v>5055</v>
      </c>
      <c r="CR10" s="78">
        <v>4211.4166670000004</v>
      </c>
      <c r="CS10" s="78">
        <v>4962</v>
      </c>
      <c r="CT10" s="78">
        <v>4792</v>
      </c>
      <c r="CU10" s="78">
        <v>4471</v>
      </c>
      <c r="CV10" s="78">
        <v>4060</v>
      </c>
      <c r="CW10" s="78">
        <v>4037</v>
      </c>
      <c r="CX10" s="78">
        <v>4129</v>
      </c>
      <c r="CY10" s="78">
        <v>4335</v>
      </c>
      <c r="CZ10" s="78">
        <v>4494</v>
      </c>
      <c r="DA10" s="78">
        <v>4233</v>
      </c>
      <c r="DB10" s="78">
        <v>4188</v>
      </c>
      <c r="DC10" s="78">
        <v>4536</v>
      </c>
      <c r="DD10" s="78">
        <v>5250</v>
      </c>
      <c r="DE10" s="78">
        <v>4457.25</v>
      </c>
      <c r="DF10" s="78">
        <v>5362</v>
      </c>
      <c r="DG10" s="78">
        <v>5254</v>
      </c>
      <c r="DH10" s="78">
        <v>4915</v>
      </c>
      <c r="DI10" s="78">
        <v>4314</v>
      </c>
      <c r="DJ10" s="78">
        <v>4112</v>
      </c>
      <c r="DK10" s="78">
        <v>4226</v>
      </c>
      <c r="DL10" s="78">
        <v>4476</v>
      </c>
      <c r="DM10" s="78">
        <v>4648</v>
      </c>
      <c r="DN10" s="78">
        <v>4247</v>
      </c>
      <c r="DO10" s="78">
        <v>4201</v>
      </c>
      <c r="DP10" s="78">
        <v>4472</v>
      </c>
      <c r="DQ10" s="78">
        <v>5166</v>
      </c>
      <c r="DR10" s="78">
        <v>4616.0833329999996</v>
      </c>
      <c r="DS10" s="78">
        <v>5127</v>
      </c>
      <c r="DT10" s="78">
        <v>5047</v>
      </c>
      <c r="DU10" s="78">
        <v>4554</v>
      </c>
      <c r="DV10" s="78">
        <v>4028</v>
      </c>
      <c r="DW10" s="78">
        <v>3863</v>
      </c>
      <c r="DX10" s="78">
        <v>3961</v>
      </c>
      <c r="DY10" s="78">
        <v>4311</v>
      </c>
      <c r="DZ10" s="78">
        <v>4415</v>
      </c>
      <c r="EA10" s="78">
        <v>3877</v>
      </c>
      <c r="EB10" s="78">
        <v>3914</v>
      </c>
      <c r="EC10" s="78">
        <v>4111</v>
      </c>
      <c r="ED10" s="78">
        <v>4690</v>
      </c>
      <c r="EE10" s="78">
        <v>4324.8333329999996</v>
      </c>
      <c r="EF10" s="78">
        <v>4706</v>
      </c>
      <c r="EG10" s="78">
        <v>4557</v>
      </c>
      <c r="EH10" s="78">
        <v>4208</v>
      </c>
      <c r="EI10" s="78">
        <v>3690</v>
      </c>
      <c r="EJ10" s="78">
        <v>3526</v>
      </c>
      <c r="EK10" s="78">
        <v>3570</v>
      </c>
      <c r="EL10" s="78">
        <v>3948</v>
      </c>
      <c r="EM10" s="78">
        <v>4120</v>
      </c>
      <c r="EN10" s="78">
        <v>3644</v>
      </c>
      <c r="EO10" s="78">
        <v>3731</v>
      </c>
      <c r="EP10" s="78">
        <v>3898</v>
      </c>
      <c r="EQ10" s="78">
        <v>4508</v>
      </c>
      <c r="ER10" s="78">
        <v>4008.833333</v>
      </c>
      <c r="ES10" s="78">
        <v>4604</v>
      </c>
      <c r="ET10" s="78">
        <v>4466</v>
      </c>
      <c r="EU10" s="78">
        <v>4046</v>
      </c>
      <c r="EV10" s="78">
        <v>3720</v>
      </c>
      <c r="EW10" s="78">
        <v>3606</v>
      </c>
      <c r="EX10" s="78">
        <v>3677</v>
      </c>
      <c r="EY10" s="78">
        <v>4007</v>
      </c>
      <c r="EZ10" s="78">
        <v>4083</v>
      </c>
      <c r="FA10" s="78">
        <v>3707</v>
      </c>
      <c r="FB10" s="78">
        <v>3844</v>
      </c>
      <c r="FC10" s="78">
        <v>3950</v>
      </c>
      <c r="FD10" s="78">
        <v>4512</v>
      </c>
      <c r="FE10" s="78">
        <v>4018.5</v>
      </c>
      <c r="FF10" s="78">
        <v>4489</v>
      </c>
      <c r="FG10" s="78">
        <v>4427</v>
      </c>
      <c r="FH10" s="78">
        <v>6281</v>
      </c>
      <c r="FI10" s="78">
        <v>6915</v>
      </c>
      <c r="FJ10" s="78">
        <v>6074</v>
      </c>
      <c r="FK10" s="78">
        <v>5525</v>
      </c>
      <c r="FL10" s="78">
        <v>5350</v>
      </c>
      <c r="FM10" s="78">
        <v>5179</v>
      </c>
      <c r="FN10" s="78">
        <v>4563</v>
      </c>
      <c r="FO10" s="78">
        <v>4579</v>
      </c>
      <c r="FP10" s="78">
        <v>5172</v>
      </c>
      <c r="FQ10" s="78">
        <v>5722</v>
      </c>
      <c r="FR10" s="78">
        <v>5356.3333329999996</v>
      </c>
      <c r="FS10" s="78">
        <v>5716</v>
      </c>
      <c r="FT10" s="78">
        <v>5463</v>
      </c>
      <c r="FU10" s="78">
        <v>5098</v>
      </c>
      <c r="FV10" s="78">
        <v>4724</v>
      </c>
      <c r="FW10" s="78">
        <v>4266</v>
      </c>
      <c r="FX10" s="78">
        <v>4051</v>
      </c>
      <c r="FY10" s="78">
        <v>4133</v>
      </c>
      <c r="FZ10" s="78">
        <v>4093</v>
      </c>
      <c r="GA10" s="78">
        <v>3695</v>
      </c>
      <c r="GB10" s="78">
        <v>3633</v>
      </c>
      <c r="GC10" s="78">
        <v>4008</v>
      </c>
      <c r="GD10" s="78">
        <v>4413</v>
      </c>
      <c r="GE10" s="78">
        <v>4441.0833329999996</v>
      </c>
      <c r="GF10" s="78">
        <v>4240</v>
      </c>
      <c r="GG10" s="78">
        <v>4005</v>
      </c>
      <c r="GH10" s="78">
        <v>3693</v>
      </c>
      <c r="GI10" s="78">
        <v>3388</v>
      </c>
      <c r="GJ10" s="78">
        <v>3113</v>
      </c>
      <c r="GK10" s="78">
        <v>3132</v>
      </c>
      <c r="GL10" s="78">
        <v>3407</v>
      </c>
      <c r="GM10" s="78">
        <v>3544</v>
      </c>
      <c r="GN10" s="78">
        <v>3092</v>
      </c>
      <c r="GO10" s="78">
        <v>3148</v>
      </c>
      <c r="GP10" s="78">
        <v>3347</v>
      </c>
      <c r="GQ10" s="78">
        <v>3828</v>
      </c>
      <c r="GR10" s="78">
        <v>3494.75</v>
      </c>
      <c r="GS10" s="78">
        <v>3916</v>
      </c>
      <c r="GT10" s="78">
        <v>3859</v>
      </c>
      <c r="GU10" s="78">
        <v>3524</v>
      </c>
      <c r="GV10" s="78">
        <v>3237</v>
      </c>
      <c r="GW10" s="78">
        <v>3213</v>
      </c>
      <c r="GX10" s="78">
        <v>3184</v>
      </c>
      <c r="GY10" s="78">
        <v>3469</v>
      </c>
      <c r="GZ10" s="78">
        <v>3618</v>
      </c>
      <c r="HA10" s="78">
        <v>3201</v>
      </c>
      <c r="HB10" s="78">
        <v>3212</v>
      </c>
      <c r="HC10" s="78">
        <v>3364</v>
      </c>
      <c r="HD10" s="78">
        <v>3916</v>
      </c>
      <c r="HE10" s="78">
        <v>3476.083333</v>
      </c>
      <c r="HF10" s="78">
        <v>4075</v>
      </c>
      <c r="HG10" s="78">
        <v>3969</v>
      </c>
      <c r="HH10" s="78">
        <v>3593</v>
      </c>
      <c r="HI10" s="78">
        <v>3367</v>
      </c>
    </row>
    <row r="11" spans="1:217" ht="15.75" x14ac:dyDescent="0.3">
      <c r="A11" s="1" t="str">
        <f t="shared" si="78"/>
        <v>Burgenlanddarunter bis 24 JahreFrauen</v>
      </c>
      <c r="B11" s="1">
        <v>11</v>
      </c>
      <c r="C11" s="77" t="s">
        <v>1</v>
      </c>
      <c r="D11" s="77" t="s">
        <v>125</v>
      </c>
      <c r="E11" s="77" t="s">
        <v>119</v>
      </c>
      <c r="F11" s="78">
        <v>434</v>
      </c>
      <c r="G11" s="78">
        <v>390</v>
      </c>
      <c r="H11" s="78">
        <v>378</v>
      </c>
      <c r="I11" s="78">
        <v>373</v>
      </c>
      <c r="J11" s="78">
        <v>350</v>
      </c>
      <c r="K11" s="78">
        <v>464</v>
      </c>
      <c r="L11" s="78">
        <v>533</v>
      </c>
      <c r="M11" s="78">
        <v>544</v>
      </c>
      <c r="N11" s="78">
        <v>500</v>
      </c>
      <c r="O11" s="78">
        <v>495</v>
      </c>
      <c r="P11" s="78">
        <v>479</v>
      </c>
      <c r="Q11" s="78">
        <v>567</v>
      </c>
      <c r="R11" s="78">
        <v>458.91666670000001</v>
      </c>
      <c r="S11" s="78">
        <v>516</v>
      </c>
      <c r="T11" s="78">
        <v>498</v>
      </c>
      <c r="U11" s="78">
        <v>455</v>
      </c>
      <c r="V11" s="78">
        <v>412</v>
      </c>
      <c r="W11" s="78">
        <v>421</v>
      </c>
      <c r="X11" s="78">
        <v>512</v>
      </c>
      <c r="Y11" s="78">
        <v>617</v>
      </c>
      <c r="Z11" s="78">
        <v>643</v>
      </c>
      <c r="AA11" s="78">
        <v>515</v>
      </c>
      <c r="AB11" s="78">
        <v>486</v>
      </c>
      <c r="AC11" s="78">
        <v>466</v>
      </c>
      <c r="AD11" s="78">
        <v>551</v>
      </c>
      <c r="AE11" s="78">
        <v>507.66666670000001</v>
      </c>
      <c r="AF11" s="78">
        <v>499</v>
      </c>
      <c r="AG11" s="78">
        <v>507</v>
      </c>
      <c r="AH11" s="78">
        <v>451</v>
      </c>
      <c r="AI11" s="78">
        <v>381</v>
      </c>
      <c r="AJ11" s="78">
        <v>347</v>
      </c>
      <c r="AK11" s="78">
        <v>460</v>
      </c>
      <c r="AL11" s="78">
        <v>558</v>
      </c>
      <c r="AM11" s="78">
        <v>569</v>
      </c>
      <c r="AN11" s="78">
        <v>490</v>
      </c>
      <c r="AO11" s="78">
        <v>461</v>
      </c>
      <c r="AP11" s="78">
        <v>449</v>
      </c>
      <c r="AQ11" s="78">
        <v>529</v>
      </c>
      <c r="AR11" s="78">
        <v>475.08333329999999</v>
      </c>
      <c r="AS11" s="78">
        <v>488</v>
      </c>
      <c r="AT11" s="78">
        <v>486</v>
      </c>
      <c r="AU11" s="78">
        <v>438</v>
      </c>
      <c r="AV11" s="78">
        <v>371</v>
      </c>
      <c r="AW11" s="78">
        <v>399</v>
      </c>
      <c r="AX11" s="78">
        <v>420</v>
      </c>
      <c r="AY11" s="78">
        <v>496</v>
      </c>
      <c r="AZ11" s="78">
        <v>480</v>
      </c>
      <c r="BA11" s="78">
        <v>434</v>
      </c>
      <c r="BB11" s="78">
        <v>457</v>
      </c>
      <c r="BC11" s="78">
        <v>447</v>
      </c>
      <c r="BD11" s="78">
        <v>526</v>
      </c>
      <c r="BE11" s="78">
        <v>453.5</v>
      </c>
      <c r="BF11" s="78">
        <v>465</v>
      </c>
      <c r="BG11" s="78">
        <v>429</v>
      </c>
      <c r="BH11" s="78">
        <v>401</v>
      </c>
      <c r="BI11" s="78">
        <v>411</v>
      </c>
      <c r="BJ11" s="78">
        <v>387</v>
      </c>
      <c r="BK11" s="78">
        <v>459</v>
      </c>
      <c r="BL11" s="78">
        <v>525</v>
      </c>
      <c r="BM11" s="78">
        <v>522</v>
      </c>
      <c r="BN11" s="78">
        <v>466</v>
      </c>
      <c r="BO11" s="78">
        <v>447</v>
      </c>
      <c r="BP11" s="78">
        <v>474</v>
      </c>
      <c r="BQ11" s="78">
        <v>572</v>
      </c>
      <c r="BR11" s="78">
        <v>463.16666670000001</v>
      </c>
      <c r="BS11" s="78">
        <v>532</v>
      </c>
      <c r="BT11" s="78">
        <v>473</v>
      </c>
      <c r="BU11" s="78">
        <v>463</v>
      </c>
      <c r="BV11" s="78">
        <v>421</v>
      </c>
      <c r="BW11" s="78">
        <v>413</v>
      </c>
      <c r="BX11" s="78">
        <v>481</v>
      </c>
      <c r="BY11" s="78">
        <v>554</v>
      </c>
      <c r="BZ11" s="78">
        <v>547</v>
      </c>
      <c r="CA11" s="78">
        <v>470</v>
      </c>
      <c r="CB11" s="78">
        <v>504</v>
      </c>
      <c r="CC11" s="78">
        <v>506</v>
      </c>
      <c r="CD11" s="78">
        <v>587</v>
      </c>
      <c r="CE11" s="78">
        <v>495.91666670000001</v>
      </c>
      <c r="CF11" s="78">
        <v>523</v>
      </c>
      <c r="CG11" s="78">
        <v>480</v>
      </c>
      <c r="CH11" s="78">
        <v>455</v>
      </c>
      <c r="CI11" s="78">
        <v>414</v>
      </c>
      <c r="CJ11" s="78">
        <v>430</v>
      </c>
      <c r="CK11" s="78">
        <v>469</v>
      </c>
      <c r="CL11" s="78">
        <v>539</v>
      </c>
      <c r="CM11" s="78">
        <v>550</v>
      </c>
      <c r="CN11" s="78">
        <v>467</v>
      </c>
      <c r="CO11" s="78">
        <v>437</v>
      </c>
      <c r="CP11" s="78">
        <v>438</v>
      </c>
      <c r="CQ11" s="78">
        <v>528</v>
      </c>
      <c r="CR11" s="78">
        <v>477.5</v>
      </c>
      <c r="CS11" s="78">
        <v>471</v>
      </c>
      <c r="CT11" s="78">
        <v>460</v>
      </c>
      <c r="CU11" s="78">
        <v>462</v>
      </c>
      <c r="CV11" s="78">
        <v>427</v>
      </c>
      <c r="CW11" s="78">
        <v>411</v>
      </c>
      <c r="CX11" s="78">
        <v>470</v>
      </c>
      <c r="CY11" s="78">
        <v>501</v>
      </c>
      <c r="CZ11" s="78">
        <v>530</v>
      </c>
      <c r="DA11" s="78">
        <v>498</v>
      </c>
      <c r="DB11" s="78">
        <v>457</v>
      </c>
      <c r="DC11" s="78">
        <v>466</v>
      </c>
      <c r="DD11" s="78">
        <v>533</v>
      </c>
      <c r="DE11" s="78">
        <v>473.83333329999999</v>
      </c>
      <c r="DF11" s="78">
        <v>538</v>
      </c>
      <c r="DG11" s="78">
        <v>514</v>
      </c>
      <c r="DH11" s="78">
        <v>477</v>
      </c>
      <c r="DI11" s="78">
        <v>426</v>
      </c>
      <c r="DJ11" s="78">
        <v>370</v>
      </c>
      <c r="DK11" s="78">
        <v>423</v>
      </c>
      <c r="DL11" s="78">
        <v>518</v>
      </c>
      <c r="DM11" s="78">
        <v>548</v>
      </c>
      <c r="DN11" s="78">
        <v>477</v>
      </c>
      <c r="DO11" s="78">
        <v>439</v>
      </c>
      <c r="DP11" s="78">
        <v>438</v>
      </c>
      <c r="DQ11" s="78">
        <v>498</v>
      </c>
      <c r="DR11" s="78">
        <v>472.16666670000001</v>
      </c>
      <c r="DS11" s="78">
        <v>442</v>
      </c>
      <c r="DT11" s="78">
        <v>416</v>
      </c>
      <c r="DU11" s="78">
        <v>370</v>
      </c>
      <c r="DV11" s="78">
        <v>357</v>
      </c>
      <c r="DW11" s="78">
        <v>336</v>
      </c>
      <c r="DX11" s="78">
        <v>348</v>
      </c>
      <c r="DY11" s="78">
        <v>431</v>
      </c>
      <c r="DZ11" s="78">
        <v>446</v>
      </c>
      <c r="EA11" s="78">
        <v>362</v>
      </c>
      <c r="EB11" s="78">
        <v>356</v>
      </c>
      <c r="EC11" s="78">
        <v>312</v>
      </c>
      <c r="ED11" s="78">
        <v>364</v>
      </c>
      <c r="EE11" s="78">
        <v>378.33333329999999</v>
      </c>
      <c r="EF11" s="78">
        <v>344</v>
      </c>
      <c r="EG11" s="78">
        <v>351</v>
      </c>
      <c r="EH11" s="78">
        <v>335</v>
      </c>
      <c r="EI11" s="78">
        <v>339</v>
      </c>
      <c r="EJ11" s="78">
        <v>290</v>
      </c>
      <c r="EK11" s="78">
        <v>353</v>
      </c>
      <c r="EL11" s="78">
        <v>390</v>
      </c>
      <c r="EM11" s="78">
        <v>398</v>
      </c>
      <c r="EN11" s="78">
        <v>363</v>
      </c>
      <c r="EO11" s="78">
        <v>322</v>
      </c>
      <c r="EP11" s="78">
        <v>316</v>
      </c>
      <c r="EQ11" s="78">
        <v>369</v>
      </c>
      <c r="ER11" s="78">
        <v>347.5</v>
      </c>
      <c r="ES11" s="78">
        <v>346</v>
      </c>
      <c r="ET11" s="78">
        <v>311</v>
      </c>
      <c r="EU11" s="78">
        <v>290</v>
      </c>
      <c r="EV11" s="78">
        <v>292</v>
      </c>
      <c r="EW11" s="78">
        <v>264</v>
      </c>
      <c r="EX11" s="78">
        <v>305</v>
      </c>
      <c r="EY11" s="78">
        <v>348</v>
      </c>
      <c r="EZ11" s="78">
        <v>367</v>
      </c>
      <c r="FA11" s="78">
        <v>323</v>
      </c>
      <c r="FB11" s="78">
        <v>314</v>
      </c>
      <c r="FC11" s="78">
        <v>278</v>
      </c>
      <c r="FD11" s="78">
        <v>341</v>
      </c>
      <c r="FE11" s="78">
        <v>314.91666670000001</v>
      </c>
      <c r="FF11" s="78">
        <v>365</v>
      </c>
      <c r="FG11" s="78">
        <v>340</v>
      </c>
      <c r="FH11" s="78">
        <v>581</v>
      </c>
      <c r="FI11" s="78">
        <v>642</v>
      </c>
      <c r="FJ11" s="78">
        <v>536</v>
      </c>
      <c r="FK11" s="78">
        <v>443</v>
      </c>
      <c r="FL11" s="78">
        <v>433</v>
      </c>
      <c r="FM11" s="78">
        <v>416</v>
      </c>
      <c r="FN11" s="78">
        <v>327</v>
      </c>
      <c r="FO11" s="78">
        <v>339</v>
      </c>
      <c r="FP11" s="78">
        <v>397</v>
      </c>
      <c r="FQ11" s="78">
        <v>442</v>
      </c>
      <c r="FR11" s="78">
        <v>438.41666670000001</v>
      </c>
      <c r="FS11" s="78">
        <v>400</v>
      </c>
      <c r="FT11" s="78">
        <v>353</v>
      </c>
      <c r="FU11" s="78">
        <v>293</v>
      </c>
      <c r="FV11" s="78">
        <v>257</v>
      </c>
      <c r="FW11" s="78">
        <v>220</v>
      </c>
      <c r="FX11" s="78">
        <v>230</v>
      </c>
      <c r="FY11" s="78">
        <v>270</v>
      </c>
      <c r="FZ11" s="78">
        <v>277</v>
      </c>
      <c r="GA11" s="78">
        <v>257</v>
      </c>
      <c r="GB11" s="78">
        <v>254</v>
      </c>
      <c r="GC11" s="78">
        <v>262</v>
      </c>
      <c r="GD11" s="78">
        <v>287</v>
      </c>
      <c r="GE11" s="78">
        <v>280</v>
      </c>
      <c r="GF11" s="78">
        <v>246</v>
      </c>
      <c r="GG11" s="78">
        <v>247</v>
      </c>
      <c r="GH11" s="78">
        <v>231</v>
      </c>
      <c r="GI11" s="78">
        <v>231</v>
      </c>
      <c r="GJ11" s="78">
        <v>198</v>
      </c>
      <c r="GK11" s="78">
        <v>224</v>
      </c>
      <c r="GL11" s="78">
        <v>248</v>
      </c>
      <c r="GM11" s="78">
        <v>276</v>
      </c>
      <c r="GN11" s="78">
        <v>247</v>
      </c>
      <c r="GO11" s="78">
        <v>269</v>
      </c>
      <c r="GP11" s="78">
        <v>283</v>
      </c>
      <c r="GQ11" s="78">
        <v>291</v>
      </c>
      <c r="GR11" s="78">
        <v>249.25</v>
      </c>
      <c r="GS11" s="78">
        <v>318</v>
      </c>
      <c r="GT11" s="78">
        <v>287</v>
      </c>
      <c r="GU11" s="78">
        <v>259</v>
      </c>
      <c r="GV11" s="78">
        <v>260</v>
      </c>
      <c r="GW11" s="78">
        <v>239</v>
      </c>
      <c r="GX11" s="78">
        <v>224</v>
      </c>
      <c r="GY11" s="78">
        <v>267</v>
      </c>
      <c r="GZ11" s="78">
        <v>333</v>
      </c>
      <c r="HA11" s="78">
        <v>282</v>
      </c>
      <c r="HB11" s="78">
        <v>269</v>
      </c>
      <c r="HC11" s="78">
        <v>279</v>
      </c>
      <c r="HD11" s="78">
        <v>296</v>
      </c>
      <c r="HE11" s="78">
        <v>276.08333329999999</v>
      </c>
      <c r="HF11" s="78">
        <v>293</v>
      </c>
      <c r="HG11" s="78">
        <v>291</v>
      </c>
      <c r="HH11" s="78">
        <v>255</v>
      </c>
      <c r="HI11" s="78">
        <v>251</v>
      </c>
    </row>
    <row r="12" spans="1:217" ht="15.75" x14ac:dyDescent="0.3">
      <c r="A12" s="1" t="str">
        <f t="shared" si="78"/>
        <v>Burgenland50 Jahre und älterFrauen</v>
      </c>
      <c r="B12" s="1">
        <v>12</v>
      </c>
      <c r="C12" s="77" t="s">
        <v>1</v>
      </c>
      <c r="D12" s="77" t="s">
        <v>126</v>
      </c>
      <c r="E12" s="77" t="s">
        <v>119</v>
      </c>
      <c r="F12" s="78">
        <v>917</v>
      </c>
      <c r="G12" s="78">
        <v>893</v>
      </c>
      <c r="H12" s="78">
        <v>807</v>
      </c>
      <c r="I12" s="78">
        <v>594</v>
      </c>
      <c r="J12" s="78">
        <v>555</v>
      </c>
      <c r="K12" s="78">
        <v>595</v>
      </c>
      <c r="L12" s="78">
        <v>628</v>
      </c>
      <c r="M12" s="78">
        <v>598</v>
      </c>
      <c r="N12" s="78">
        <v>553</v>
      </c>
      <c r="O12" s="78">
        <v>579</v>
      </c>
      <c r="P12" s="78">
        <v>705</v>
      </c>
      <c r="Q12" s="78">
        <v>988</v>
      </c>
      <c r="R12" s="78">
        <v>701</v>
      </c>
      <c r="S12" s="78">
        <v>970</v>
      </c>
      <c r="T12" s="78">
        <v>970</v>
      </c>
      <c r="U12" s="78">
        <v>911</v>
      </c>
      <c r="V12" s="78">
        <v>692</v>
      </c>
      <c r="W12" s="78">
        <v>681</v>
      </c>
      <c r="X12" s="78">
        <v>686</v>
      </c>
      <c r="Y12" s="78">
        <v>691</v>
      </c>
      <c r="Z12" s="78">
        <v>702</v>
      </c>
      <c r="AA12" s="78">
        <v>621</v>
      </c>
      <c r="AB12" s="78">
        <v>623</v>
      </c>
      <c r="AC12" s="78">
        <v>752</v>
      </c>
      <c r="AD12" s="78">
        <v>1005</v>
      </c>
      <c r="AE12" s="78">
        <v>775.33333330000005</v>
      </c>
      <c r="AF12" s="78">
        <v>966</v>
      </c>
      <c r="AG12" s="78">
        <v>967</v>
      </c>
      <c r="AH12" s="78">
        <v>888</v>
      </c>
      <c r="AI12" s="78">
        <v>670</v>
      </c>
      <c r="AJ12" s="78">
        <v>637</v>
      </c>
      <c r="AK12" s="78">
        <v>637</v>
      </c>
      <c r="AL12" s="78">
        <v>681</v>
      </c>
      <c r="AM12" s="78">
        <v>658</v>
      </c>
      <c r="AN12" s="78">
        <v>567</v>
      </c>
      <c r="AO12" s="78">
        <v>594</v>
      </c>
      <c r="AP12" s="78">
        <v>718</v>
      </c>
      <c r="AQ12" s="78">
        <v>942</v>
      </c>
      <c r="AR12" s="78">
        <v>743.75</v>
      </c>
      <c r="AS12" s="78">
        <v>970</v>
      </c>
      <c r="AT12" s="78">
        <v>988</v>
      </c>
      <c r="AU12" s="78">
        <v>909</v>
      </c>
      <c r="AV12" s="78">
        <v>672</v>
      </c>
      <c r="AW12" s="78">
        <v>642</v>
      </c>
      <c r="AX12" s="78">
        <v>709</v>
      </c>
      <c r="AY12" s="78">
        <v>730</v>
      </c>
      <c r="AZ12" s="78">
        <v>770</v>
      </c>
      <c r="BA12" s="78">
        <v>707</v>
      </c>
      <c r="BB12" s="78">
        <v>736</v>
      </c>
      <c r="BC12" s="78">
        <v>921</v>
      </c>
      <c r="BD12" s="78">
        <v>1095</v>
      </c>
      <c r="BE12" s="78">
        <v>820.75</v>
      </c>
      <c r="BF12" s="78">
        <v>1089</v>
      </c>
      <c r="BG12" s="78">
        <v>1112</v>
      </c>
      <c r="BH12" s="78">
        <v>1002</v>
      </c>
      <c r="BI12" s="78">
        <v>775</v>
      </c>
      <c r="BJ12" s="78">
        <v>738</v>
      </c>
      <c r="BK12" s="78">
        <v>799</v>
      </c>
      <c r="BL12" s="78">
        <v>798</v>
      </c>
      <c r="BM12" s="78">
        <v>777</v>
      </c>
      <c r="BN12" s="78">
        <v>716</v>
      </c>
      <c r="BO12" s="78">
        <v>815</v>
      </c>
      <c r="BP12" s="78">
        <v>967</v>
      </c>
      <c r="BQ12" s="78">
        <v>1169</v>
      </c>
      <c r="BR12" s="78">
        <v>896.41666669999995</v>
      </c>
      <c r="BS12" s="78">
        <v>1123</v>
      </c>
      <c r="BT12" s="78">
        <v>1150</v>
      </c>
      <c r="BU12" s="78">
        <v>1082</v>
      </c>
      <c r="BV12" s="78">
        <v>871</v>
      </c>
      <c r="BW12" s="78">
        <v>834</v>
      </c>
      <c r="BX12" s="78">
        <v>878</v>
      </c>
      <c r="BY12" s="78">
        <v>943</v>
      </c>
      <c r="BZ12" s="78">
        <v>988</v>
      </c>
      <c r="CA12" s="78">
        <v>920</v>
      </c>
      <c r="CB12" s="78">
        <v>1008</v>
      </c>
      <c r="CC12" s="78">
        <v>1260</v>
      </c>
      <c r="CD12" s="78">
        <v>1437</v>
      </c>
      <c r="CE12" s="78">
        <v>1041.166667</v>
      </c>
      <c r="CF12" s="78">
        <v>1406</v>
      </c>
      <c r="CG12" s="78">
        <v>1441</v>
      </c>
      <c r="CH12" s="78">
        <v>1277</v>
      </c>
      <c r="CI12" s="78">
        <v>1117</v>
      </c>
      <c r="CJ12" s="78">
        <v>1076</v>
      </c>
      <c r="CK12" s="78">
        <v>1104</v>
      </c>
      <c r="CL12" s="78">
        <v>1128</v>
      </c>
      <c r="CM12" s="78">
        <v>1122</v>
      </c>
      <c r="CN12" s="78">
        <v>1043</v>
      </c>
      <c r="CO12" s="78">
        <v>1067</v>
      </c>
      <c r="CP12" s="78">
        <v>1287</v>
      </c>
      <c r="CQ12" s="78">
        <v>1509</v>
      </c>
      <c r="CR12" s="78">
        <v>1214.75</v>
      </c>
      <c r="CS12" s="78">
        <v>1532</v>
      </c>
      <c r="CT12" s="78">
        <v>1529</v>
      </c>
      <c r="CU12" s="78">
        <v>1442</v>
      </c>
      <c r="CV12" s="78">
        <v>1242</v>
      </c>
      <c r="CW12" s="78">
        <v>1201</v>
      </c>
      <c r="CX12" s="78">
        <v>1201</v>
      </c>
      <c r="CY12" s="78">
        <v>1261</v>
      </c>
      <c r="CZ12" s="78">
        <v>1240</v>
      </c>
      <c r="DA12" s="78">
        <v>1246</v>
      </c>
      <c r="DB12" s="78">
        <v>1257</v>
      </c>
      <c r="DC12" s="78">
        <v>1441</v>
      </c>
      <c r="DD12" s="78">
        <v>1653</v>
      </c>
      <c r="DE12" s="78">
        <v>1353.75</v>
      </c>
      <c r="DF12" s="78">
        <v>1702</v>
      </c>
      <c r="DG12" s="78">
        <v>1690</v>
      </c>
      <c r="DH12" s="78">
        <v>1568</v>
      </c>
      <c r="DI12" s="78">
        <v>1330</v>
      </c>
      <c r="DJ12" s="78">
        <v>1291</v>
      </c>
      <c r="DK12" s="78">
        <v>1333</v>
      </c>
      <c r="DL12" s="78">
        <v>1362</v>
      </c>
      <c r="DM12" s="78">
        <v>1395</v>
      </c>
      <c r="DN12" s="78">
        <v>1280</v>
      </c>
      <c r="DO12" s="78">
        <v>1306</v>
      </c>
      <c r="DP12" s="78">
        <v>1477</v>
      </c>
      <c r="DQ12" s="78">
        <v>1673</v>
      </c>
      <c r="DR12" s="78">
        <v>1450.583333</v>
      </c>
      <c r="DS12" s="78">
        <v>1661</v>
      </c>
      <c r="DT12" s="78">
        <v>1675</v>
      </c>
      <c r="DU12" s="78">
        <v>1543</v>
      </c>
      <c r="DV12" s="78">
        <v>1302</v>
      </c>
      <c r="DW12" s="78">
        <v>1297</v>
      </c>
      <c r="DX12" s="78">
        <v>1312</v>
      </c>
      <c r="DY12" s="78">
        <v>1368</v>
      </c>
      <c r="DZ12" s="78">
        <v>1357</v>
      </c>
      <c r="EA12" s="78">
        <v>1291</v>
      </c>
      <c r="EB12" s="78">
        <v>1323</v>
      </c>
      <c r="EC12" s="78">
        <v>1482</v>
      </c>
      <c r="ED12" s="78">
        <v>1653</v>
      </c>
      <c r="EE12" s="78">
        <v>1438.666667</v>
      </c>
      <c r="EF12" s="78">
        <v>1645</v>
      </c>
      <c r="EG12" s="78">
        <v>1630</v>
      </c>
      <c r="EH12" s="78">
        <v>1493</v>
      </c>
      <c r="EI12" s="78">
        <v>1296</v>
      </c>
      <c r="EJ12" s="78">
        <v>1230</v>
      </c>
      <c r="EK12" s="78">
        <v>1201</v>
      </c>
      <c r="EL12" s="78">
        <v>1309</v>
      </c>
      <c r="EM12" s="78">
        <v>1353</v>
      </c>
      <c r="EN12" s="78">
        <v>1208</v>
      </c>
      <c r="EO12" s="78">
        <v>1310</v>
      </c>
      <c r="EP12" s="78">
        <v>1463</v>
      </c>
      <c r="EQ12" s="78">
        <v>1655</v>
      </c>
      <c r="ER12" s="78">
        <v>1399.416667</v>
      </c>
      <c r="ES12" s="78">
        <v>1730</v>
      </c>
      <c r="ET12" s="78">
        <v>1700</v>
      </c>
      <c r="EU12" s="78">
        <v>1541</v>
      </c>
      <c r="EV12" s="78">
        <v>1417</v>
      </c>
      <c r="EW12" s="78">
        <v>1349</v>
      </c>
      <c r="EX12" s="78">
        <v>1359</v>
      </c>
      <c r="EY12" s="78">
        <v>1453</v>
      </c>
      <c r="EZ12" s="78">
        <v>1436</v>
      </c>
      <c r="FA12" s="78">
        <v>1383</v>
      </c>
      <c r="FB12" s="78">
        <v>1432</v>
      </c>
      <c r="FC12" s="78">
        <v>1527</v>
      </c>
      <c r="FD12" s="78">
        <v>1721</v>
      </c>
      <c r="FE12" s="78">
        <v>1504</v>
      </c>
      <c r="FF12" s="78">
        <v>1764</v>
      </c>
      <c r="FG12" s="78">
        <v>1759</v>
      </c>
      <c r="FH12" s="78">
        <v>2193</v>
      </c>
      <c r="FI12" s="78">
        <v>2345</v>
      </c>
      <c r="FJ12" s="78">
        <v>2046</v>
      </c>
      <c r="FK12" s="78">
        <v>1905</v>
      </c>
      <c r="FL12" s="78">
        <v>1842</v>
      </c>
      <c r="FM12" s="78">
        <v>1777</v>
      </c>
      <c r="FN12" s="78">
        <v>1662</v>
      </c>
      <c r="FO12" s="78">
        <v>1747</v>
      </c>
      <c r="FP12" s="78">
        <v>1933</v>
      </c>
      <c r="FQ12" s="78">
        <v>2098</v>
      </c>
      <c r="FR12" s="78">
        <v>1922.583333</v>
      </c>
      <c r="FS12" s="78">
        <v>2115</v>
      </c>
      <c r="FT12" s="78">
        <v>2084</v>
      </c>
      <c r="FU12" s="78">
        <v>1997</v>
      </c>
      <c r="FV12" s="78">
        <v>1849</v>
      </c>
      <c r="FW12" s="78">
        <v>1675</v>
      </c>
      <c r="FX12" s="78">
        <v>1567</v>
      </c>
      <c r="FY12" s="78">
        <v>1582</v>
      </c>
      <c r="FZ12" s="78">
        <v>1512</v>
      </c>
      <c r="GA12" s="78">
        <v>1445</v>
      </c>
      <c r="GB12" s="78">
        <v>1419</v>
      </c>
      <c r="GC12" s="78">
        <v>1584</v>
      </c>
      <c r="GD12" s="78">
        <v>1690</v>
      </c>
      <c r="GE12" s="78">
        <v>1709.916667</v>
      </c>
      <c r="GF12" s="78">
        <v>1697</v>
      </c>
      <c r="GG12" s="78">
        <v>1646</v>
      </c>
      <c r="GH12" s="78">
        <v>1513</v>
      </c>
      <c r="GI12" s="78">
        <v>1370</v>
      </c>
      <c r="GJ12" s="78">
        <v>1246</v>
      </c>
      <c r="GK12" s="78">
        <v>1238</v>
      </c>
      <c r="GL12" s="78">
        <v>1290</v>
      </c>
      <c r="GM12" s="78">
        <v>1301</v>
      </c>
      <c r="GN12" s="78">
        <v>1168</v>
      </c>
      <c r="GO12" s="78">
        <v>1216</v>
      </c>
      <c r="GP12" s="78">
        <v>1284</v>
      </c>
      <c r="GQ12" s="78">
        <v>1468</v>
      </c>
      <c r="GR12" s="78">
        <v>1369.75</v>
      </c>
      <c r="GS12" s="78">
        <v>1494</v>
      </c>
      <c r="GT12" s="78">
        <v>1488</v>
      </c>
      <c r="GU12" s="78">
        <v>1354</v>
      </c>
      <c r="GV12" s="78">
        <v>1205</v>
      </c>
      <c r="GW12" s="78">
        <v>1153</v>
      </c>
      <c r="GX12" s="78">
        <v>1157</v>
      </c>
      <c r="GY12" s="78">
        <v>1205</v>
      </c>
      <c r="GZ12" s="78">
        <v>1197</v>
      </c>
      <c r="HA12" s="78">
        <v>1114</v>
      </c>
      <c r="HB12" s="78">
        <v>1123</v>
      </c>
      <c r="HC12" s="78">
        <v>1220</v>
      </c>
      <c r="HD12" s="78">
        <v>1365</v>
      </c>
      <c r="HE12" s="78">
        <v>1256.25</v>
      </c>
      <c r="HF12" s="78">
        <v>1416</v>
      </c>
      <c r="HG12" s="78">
        <v>1399</v>
      </c>
      <c r="HH12" s="78">
        <v>1324</v>
      </c>
      <c r="HI12" s="78">
        <v>1197</v>
      </c>
    </row>
    <row r="13" spans="1:217" ht="15.75" x14ac:dyDescent="0.3">
      <c r="A13" s="1" t="str">
        <f t="shared" si="78"/>
        <v>BurgenlandAusländerFrauen</v>
      </c>
      <c r="B13" s="1">
        <v>13</v>
      </c>
      <c r="C13" s="77" t="s">
        <v>1</v>
      </c>
      <c r="D13" s="77" t="s">
        <v>127</v>
      </c>
      <c r="E13" s="77" t="s">
        <v>119</v>
      </c>
      <c r="F13" s="78">
        <v>344</v>
      </c>
      <c r="G13" s="78">
        <v>326</v>
      </c>
      <c r="H13" s="78">
        <v>292</v>
      </c>
      <c r="I13" s="78">
        <v>282</v>
      </c>
      <c r="J13" s="78">
        <v>272</v>
      </c>
      <c r="K13" s="78">
        <v>284</v>
      </c>
      <c r="L13" s="78">
        <v>298</v>
      </c>
      <c r="M13" s="78">
        <v>315</v>
      </c>
      <c r="N13" s="78">
        <v>275</v>
      </c>
      <c r="O13" s="78">
        <v>284</v>
      </c>
      <c r="P13" s="78">
        <v>343</v>
      </c>
      <c r="Q13" s="78">
        <v>451</v>
      </c>
      <c r="R13" s="78">
        <v>313.83333329999999</v>
      </c>
      <c r="S13" s="78">
        <v>431</v>
      </c>
      <c r="T13" s="78">
        <v>406</v>
      </c>
      <c r="U13" s="78">
        <v>357</v>
      </c>
      <c r="V13" s="78">
        <v>316</v>
      </c>
      <c r="W13" s="78">
        <v>319</v>
      </c>
      <c r="X13" s="78">
        <v>345</v>
      </c>
      <c r="Y13" s="78">
        <v>344</v>
      </c>
      <c r="Z13" s="78">
        <v>355</v>
      </c>
      <c r="AA13" s="78">
        <v>308</v>
      </c>
      <c r="AB13" s="78">
        <v>315</v>
      </c>
      <c r="AC13" s="78">
        <v>337</v>
      </c>
      <c r="AD13" s="78">
        <v>434</v>
      </c>
      <c r="AE13" s="78">
        <v>355.58333329999999</v>
      </c>
      <c r="AF13" s="78">
        <v>426</v>
      </c>
      <c r="AG13" s="78">
        <v>428</v>
      </c>
      <c r="AH13" s="78">
        <v>366</v>
      </c>
      <c r="AI13" s="78">
        <v>295</v>
      </c>
      <c r="AJ13" s="78">
        <v>274</v>
      </c>
      <c r="AK13" s="78">
        <v>320</v>
      </c>
      <c r="AL13" s="78">
        <v>337</v>
      </c>
      <c r="AM13" s="78">
        <v>348</v>
      </c>
      <c r="AN13" s="78">
        <v>301</v>
      </c>
      <c r="AO13" s="78">
        <v>293</v>
      </c>
      <c r="AP13" s="78">
        <v>362</v>
      </c>
      <c r="AQ13" s="78">
        <v>432</v>
      </c>
      <c r="AR13" s="78">
        <v>348.5</v>
      </c>
      <c r="AS13" s="78">
        <v>413</v>
      </c>
      <c r="AT13" s="78">
        <v>409</v>
      </c>
      <c r="AU13" s="78">
        <v>369</v>
      </c>
      <c r="AV13" s="78">
        <v>307</v>
      </c>
      <c r="AW13" s="78">
        <v>283</v>
      </c>
      <c r="AX13" s="78">
        <v>321</v>
      </c>
      <c r="AY13" s="78">
        <v>347</v>
      </c>
      <c r="AZ13" s="78">
        <v>376</v>
      </c>
      <c r="BA13" s="78">
        <v>337</v>
      </c>
      <c r="BB13" s="78">
        <v>367</v>
      </c>
      <c r="BC13" s="78">
        <v>418</v>
      </c>
      <c r="BD13" s="78">
        <v>519</v>
      </c>
      <c r="BE13" s="78">
        <v>372.16666670000001</v>
      </c>
      <c r="BF13" s="78">
        <v>497</v>
      </c>
      <c r="BG13" s="78">
        <v>482</v>
      </c>
      <c r="BH13" s="78">
        <v>444</v>
      </c>
      <c r="BI13" s="78">
        <v>397</v>
      </c>
      <c r="BJ13" s="78">
        <v>378</v>
      </c>
      <c r="BK13" s="78">
        <v>429</v>
      </c>
      <c r="BL13" s="78">
        <v>402</v>
      </c>
      <c r="BM13" s="78">
        <v>429</v>
      </c>
      <c r="BN13" s="78">
        <v>383</v>
      </c>
      <c r="BO13" s="78">
        <v>427</v>
      </c>
      <c r="BP13" s="78">
        <v>485</v>
      </c>
      <c r="BQ13" s="78">
        <v>586</v>
      </c>
      <c r="BR13" s="78">
        <v>444.91666670000001</v>
      </c>
      <c r="BS13" s="78">
        <v>586</v>
      </c>
      <c r="BT13" s="78">
        <v>593</v>
      </c>
      <c r="BU13" s="78">
        <v>554</v>
      </c>
      <c r="BV13" s="78">
        <v>446</v>
      </c>
      <c r="BW13" s="78">
        <v>413</v>
      </c>
      <c r="BX13" s="78">
        <v>428</v>
      </c>
      <c r="BY13" s="78">
        <v>480</v>
      </c>
      <c r="BZ13" s="78">
        <v>517</v>
      </c>
      <c r="CA13" s="78">
        <v>483</v>
      </c>
      <c r="CB13" s="78">
        <v>534</v>
      </c>
      <c r="CC13" s="78">
        <v>648</v>
      </c>
      <c r="CD13" s="78">
        <v>724</v>
      </c>
      <c r="CE13" s="78">
        <v>533.83333330000005</v>
      </c>
      <c r="CF13" s="78">
        <v>662</v>
      </c>
      <c r="CG13" s="78">
        <v>672</v>
      </c>
      <c r="CH13" s="78">
        <v>628</v>
      </c>
      <c r="CI13" s="78">
        <v>539</v>
      </c>
      <c r="CJ13" s="78">
        <v>524</v>
      </c>
      <c r="CK13" s="78">
        <v>553</v>
      </c>
      <c r="CL13" s="78">
        <v>543</v>
      </c>
      <c r="CM13" s="78">
        <v>571</v>
      </c>
      <c r="CN13" s="78">
        <v>583</v>
      </c>
      <c r="CO13" s="78">
        <v>567</v>
      </c>
      <c r="CP13" s="78">
        <v>662</v>
      </c>
      <c r="CQ13" s="78">
        <v>778</v>
      </c>
      <c r="CR13" s="78">
        <v>606.83333330000005</v>
      </c>
      <c r="CS13" s="78">
        <v>761</v>
      </c>
      <c r="CT13" s="78">
        <v>719</v>
      </c>
      <c r="CU13" s="78">
        <v>675</v>
      </c>
      <c r="CV13" s="78">
        <v>621</v>
      </c>
      <c r="CW13" s="78">
        <v>619</v>
      </c>
      <c r="CX13" s="78">
        <v>598</v>
      </c>
      <c r="CY13" s="78">
        <v>563</v>
      </c>
      <c r="CZ13" s="78">
        <v>626</v>
      </c>
      <c r="DA13" s="78">
        <v>582</v>
      </c>
      <c r="DB13" s="78">
        <v>576</v>
      </c>
      <c r="DC13" s="78">
        <v>643</v>
      </c>
      <c r="DD13" s="78">
        <v>749</v>
      </c>
      <c r="DE13" s="78">
        <v>644.33333330000005</v>
      </c>
      <c r="DF13" s="78">
        <v>791</v>
      </c>
      <c r="DG13" s="78">
        <v>771</v>
      </c>
      <c r="DH13" s="78">
        <v>737</v>
      </c>
      <c r="DI13" s="78">
        <v>645</v>
      </c>
      <c r="DJ13" s="78">
        <v>650</v>
      </c>
      <c r="DK13" s="78">
        <v>654</v>
      </c>
      <c r="DL13" s="78">
        <v>648</v>
      </c>
      <c r="DM13" s="78">
        <v>684</v>
      </c>
      <c r="DN13" s="78">
        <v>665</v>
      </c>
      <c r="DO13" s="78">
        <v>670</v>
      </c>
      <c r="DP13" s="78">
        <v>704</v>
      </c>
      <c r="DQ13" s="78">
        <v>825</v>
      </c>
      <c r="DR13" s="78">
        <v>703.66666669999995</v>
      </c>
      <c r="DS13" s="78">
        <v>874</v>
      </c>
      <c r="DT13" s="78">
        <v>860</v>
      </c>
      <c r="DU13" s="78">
        <v>772</v>
      </c>
      <c r="DV13" s="78">
        <v>700</v>
      </c>
      <c r="DW13" s="78">
        <v>639</v>
      </c>
      <c r="DX13" s="78">
        <v>659</v>
      </c>
      <c r="DY13" s="78">
        <v>670</v>
      </c>
      <c r="DZ13" s="78">
        <v>741</v>
      </c>
      <c r="EA13" s="78">
        <v>678</v>
      </c>
      <c r="EB13" s="78">
        <v>685</v>
      </c>
      <c r="EC13" s="78">
        <v>727</v>
      </c>
      <c r="ED13" s="78">
        <v>847</v>
      </c>
      <c r="EE13" s="78">
        <v>737.66666669999995</v>
      </c>
      <c r="EF13" s="78">
        <v>894</v>
      </c>
      <c r="EG13" s="78">
        <v>859</v>
      </c>
      <c r="EH13" s="78">
        <v>748</v>
      </c>
      <c r="EI13" s="78">
        <v>688</v>
      </c>
      <c r="EJ13" s="78">
        <v>620</v>
      </c>
      <c r="EK13" s="78">
        <v>625</v>
      </c>
      <c r="EL13" s="78">
        <v>671</v>
      </c>
      <c r="EM13" s="78">
        <v>732</v>
      </c>
      <c r="EN13" s="78">
        <v>687</v>
      </c>
      <c r="EO13" s="78">
        <v>651</v>
      </c>
      <c r="EP13" s="78">
        <v>691</v>
      </c>
      <c r="EQ13" s="78">
        <v>805</v>
      </c>
      <c r="ER13" s="78">
        <v>722.58333330000005</v>
      </c>
      <c r="ES13" s="78">
        <v>848</v>
      </c>
      <c r="ET13" s="78">
        <v>812</v>
      </c>
      <c r="EU13" s="78">
        <v>714</v>
      </c>
      <c r="EV13" s="78">
        <v>632</v>
      </c>
      <c r="EW13" s="78">
        <v>650</v>
      </c>
      <c r="EX13" s="78">
        <v>645</v>
      </c>
      <c r="EY13" s="78">
        <v>661</v>
      </c>
      <c r="EZ13" s="78">
        <v>704</v>
      </c>
      <c r="FA13" s="78">
        <v>659</v>
      </c>
      <c r="FB13" s="78">
        <v>688</v>
      </c>
      <c r="FC13" s="78">
        <v>755</v>
      </c>
      <c r="FD13" s="78">
        <v>833</v>
      </c>
      <c r="FE13" s="78">
        <v>716.75</v>
      </c>
      <c r="FF13" s="78">
        <v>818</v>
      </c>
      <c r="FG13" s="78">
        <v>812</v>
      </c>
      <c r="FH13" s="78">
        <v>1186</v>
      </c>
      <c r="FI13" s="78">
        <v>1374</v>
      </c>
      <c r="FJ13" s="78">
        <v>1206</v>
      </c>
      <c r="FK13" s="78">
        <v>1108</v>
      </c>
      <c r="FL13" s="78">
        <v>1034</v>
      </c>
      <c r="FM13" s="78">
        <v>1006</v>
      </c>
      <c r="FN13" s="78">
        <v>926</v>
      </c>
      <c r="FO13" s="78">
        <v>884</v>
      </c>
      <c r="FP13" s="78">
        <v>1015</v>
      </c>
      <c r="FQ13" s="78">
        <v>1115</v>
      </c>
      <c r="FR13" s="78">
        <v>1040.333333</v>
      </c>
      <c r="FS13" s="78">
        <v>1108</v>
      </c>
      <c r="FT13" s="78">
        <v>1111</v>
      </c>
      <c r="FU13" s="78">
        <v>1013</v>
      </c>
      <c r="FV13" s="78">
        <v>935</v>
      </c>
      <c r="FW13" s="78">
        <v>846</v>
      </c>
      <c r="FX13" s="78">
        <v>788</v>
      </c>
      <c r="FY13" s="78">
        <v>777</v>
      </c>
      <c r="FZ13" s="78">
        <v>778</v>
      </c>
      <c r="GA13" s="78">
        <v>715</v>
      </c>
      <c r="GB13" s="78">
        <v>728</v>
      </c>
      <c r="GC13" s="78">
        <v>891</v>
      </c>
      <c r="GD13" s="78">
        <v>962</v>
      </c>
      <c r="GE13" s="78">
        <v>887.66666669999995</v>
      </c>
      <c r="GF13" s="78">
        <v>928</v>
      </c>
      <c r="GG13" s="78">
        <v>854</v>
      </c>
      <c r="GH13" s="78">
        <v>772</v>
      </c>
      <c r="GI13" s="78">
        <v>700</v>
      </c>
      <c r="GJ13" s="78">
        <v>652</v>
      </c>
      <c r="GK13" s="78">
        <v>632</v>
      </c>
      <c r="GL13" s="78">
        <v>681</v>
      </c>
      <c r="GM13" s="78">
        <v>725</v>
      </c>
      <c r="GN13" s="78">
        <v>646</v>
      </c>
      <c r="GO13" s="78">
        <v>658</v>
      </c>
      <c r="GP13" s="78">
        <v>740</v>
      </c>
      <c r="GQ13" s="78">
        <v>847</v>
      </c>
      <c r="GR13" s="78">
        <v>736.25</v>
      </c>
      <c r="GS13" s="78">
        <v>908</v>
      </c>
      <c r="GT13" s="78">
        <v>909</v>
      </c>
      <c r="GU13" s="78">
        <v>830</v>
      </c>
      <c r="GV13" s="78">
        <v>729</v>
      </c>
      <c r="GW13" s="78">
        <v>828</v>
      </c>
      <c r="GX13" s="78">
        <v>767</v>
      </c>
      <c r="GY13" s="78">
        <v>831</v>
      </c>
      <c r="GZ13" s="78">
        <v>868</v>
      </c>
      <c r="HA13" s="78">
        <v>802</v>
      </c>
      <c r="HB13" s="78">
        <v>843</v>
      </c>
      <c r="HC13" s="78">
        <v>900</v>
      </c>
      <c r="HD13" s="78">
        <v>1048</v>
      </c>
      <c r="HE13" s="78">
        <v>855.25</v>
      </c>
      <c r="HF13" s="78">
        <v>1116</v>
      </c>
      <c r="HG13" s="78">
        <v>1068</v>
      </c>
      <c r="HH13" s="78">
        <v>933</v>
      </c>
      <c r="HI13" s="78">
        <v>871</v>
      </c>
    </row>
    <row r="14" spans="1:217" ht="15.75" x14ac:dyDescent="0.3">
      <c r="A14" s="1" t="str">
        <f t="shared" si="78"/>
        <v>Burgenlandoffene StellenFrauen</v>
      </c>
      <c r="B14" s="1">
        <v>14</v>
      </c>
      <c r="C14" s="77" t="s">
        <v>1</v>
      </c>
      <c r="D14" s="77" t="s">
        <v>128</v>
      </c>
      <c r="E14" s="77" t="s">
        <v>119</v>
      </c>
      <c r="F14" s="78">
        <v>0</v>
      </c>
      <c r="G14" s="78">
        <v>0</v>
      </c>
      <c r="H14" s="78">
        <v>0</v>
      </c>
      <c r="I14" s="78">
        <v>0</v>
      </c>
      <c r="J14" s="78">
        <v>0</v>
      </c>
      <c r="K14" s="78">
        <v>0</v>
      </c>
      <c r="L14" s="78">
        <v>0</v>
      </c>
      <c r="M14" s="78">
        <v>0</v>
      </c>
      <c r="N14" s="78">
        <v>0</v>
      </c>
      <c r="O14" s="78">
        <v>0</v>
      </c>
      <c r="P14" s="78">
        <v>0</v>
      </c>
      <c r="Q14" s="78">
        <v>0</v>
      </c>
      <c r="R14" s="78">
        <v>0</v>
      </c>
      <c r="S14" s="78">
        <v>0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v>0</v>
      </c>
      <c r="AH14" s="78">
        <v>0</v>
      </c>
      <c r="AI14" s="78">
        <v>0</v>
      </c>
      <c r="AJ14" s="78">
        <v>0</v>
      </c>
      <c r="AK14" s="78">
        <v>0</v>
      </c>
      <c r="AL14" s="78">
        <v>0</v>
      </c>
      <c r="AM14" s="78">
        <v>0</v>
      </c>
      <c r="AN14" s="78">
        <v>0</v>
      </c>
      <c r="AO14" s="78">
        <v>0</v>
      </c>
      <c r="AP14" s="78">
        <v>0</v>
      </c>
      <c r="AQ14" s="78">
        <v>0</v>
      </c>
      <c r="AR14" s="78">
        <v>0</v>
      </c>
      <c r="AS14" s="78">
        <v>0</v>
      </c>
      <c r="AT14" s="78">
        <v>0</v>
      </c>
      <c r="AU14" s="78">
        <v>0</v>
      </c>
      <c r="AV14" s="78">
        <v>0</v>
      </c>
      <c r="AW14" s="78">
        <v>0</v>
      </c>
      <c r="AX14" s="78">
        <v>0</v>
      </c>
      <c r="AY14" s="78">
        <v>0</v>
      </c>
      <c r="AZ14" s="78">
        <v>0</v>
      </c>
      <c r="BA14" s="78">
        <v>0</v>
      </c>
      <c r="BB14" s="78">
        <v>0</v>
      </c>
      <c r="BC14" s="78">
        <v>0</v>
      </c>
      <c r="BD14" s="78">
        <v>0</v>
      </c>
      <c r="BE14" s="78">
        <v>0</v>
      </c>
      <c r="BF14" s="78">
        <v>0</v>
      </c>
      <c r="BG14" s="78">
        <v>0</v>
      </c>
      <c r="BH14" s="78">
        <v>0</v>
      </c>
      <c r="BI14" s="78">
        <v>0</v>
      </c>
      <c r="BJ14" s="78">
        <v>0</v>
      </c>
      <c r="BK14" s="78">
        <v>0</v>
      </c>
      <c r="BL14" s="78">
        <v>0</v>
      </c>
      <c r="BM14" s="78">
        <v>0</v>
      </c>
      <c r="BN14" s="78">
        <v>0</v>
      </c>
      <c r="BO14" s="78">
        <v>0</v>
      </c>
      <c r="BP14" s="78">
        <v>0</v>
      </c>
      <c r="BQ14" s="78">
        <v>0</v>
      </c>
      <c r="BR14" s="78">
        <v>0</v>
      </c>
      <c r="BS14" s="78">
        <v>0</v>
      </c>
      <c r="BT14" s="78">
        <v>0</v>
      </c>
      <c r="BU14" s="78">
        <v>0</v>
      </c>
      <c r="BV14" s="78">
        <v>0</v>
      </c>
      <c r="BW14" s="78">
        <v>0</v>
      </c>
      <c r="BX14" s="78">
        <v>0</v>
      </c>
      <c r="BY14" s="78">
        <v>0</v>
      </c>
      <c r="BZ14" s="78">
        <v>0</v>
      </c>
      <c r="CA14" s="78">
        <v>0</v>
      </c>
      <c r="CB14" s="78">
        <v>0</v>
      </c>
      <c r="CC14" s="78">
        <v>0</v>
      </c>
      <c r="CD14" s="78">
        <v>0</v>
      </c>
      <c r="CE14" s="78">
        <v>0</v>
      </c>
      <c r="CF14" s="78">
        <v>0</v>
      </c>
      <c r="CG14" s="78">
        <v>0</v>
      </c>
      <c r="CH14" s="78">
        <v>0</v>
      </c>
      <c r="CI14" s="78">
        <v>0</v>
      </c>
      <c r="CJ14" s="78">
        <v>0</v>
      </c>
      <c r="CK14" s="78">
        <v>0</v>
      </c>
      <c r="CL14" s="78">
        <v>0</v>
      </c>
      <c r="CM14" s="78">
        <v>0</v>
      </c>
      <c r="CN14" s="78">
        <v>0</v>
      </c>
      <c r="CO14" s="78">
        <v>0</v>
      </c>
      <c r="CP14" s="78">
        <v>0</v>
      </c>
      <c r="CQ14" s="78">
        <v>0</v>
      </c>
      <c r="CR14" s="78">
        <v>0</v>
      </c>
      <c r="CS14" s="78">
        <v>0</v>
      </c>
      <c r="CT14" s="78">
        <v>0</v>
      </c>
      <c r="CU14" s="78">
        <v>0</v>
      </c>
      <c r="CV14" s="78">
        <v>0</v>
      </c>
      <c r="CW14" s="78">
        <v>0</v>
      </c>
      <c r="CX14" s="78">
        <v>0</v>
      </c>
      <c r="CY14" s="78">
        <v>0</v>
      </c>
      <c r="CZ14" s="78">
        <v>0</v>
      </c>
      <c r="DA14" s="78">
        <v>0</v>
      </c>
      <c r="DB14" s="78">
        <v>0</v>
      </c>
      <c r="DC14" s="78">
        <v>0</v>
      </c>
      <c r="DD14" s="78">
        <v>0</v>
      </c>
      <c r="DE14" s="78">
        <v>0</v>
      </c>
      <c r="DF14" s="78">
        <v>0</v>
      </c>
      <c r="DG14" s="78">
        <v>0</v>
      </c>
      <c r="DH14" s="78">
        <v>0</v>
      </c>
      <c r="DI14" s="78">
        <v>0</v>
      </c>
      <c r="DJ14" s="78">
        <v>0</v>
      </c>
      <c r="DK14" s="78">
        <v>0</v>
      </c>
      <c r="DL14" s="78">
        <v>0</v>
      </c>
      <c r="DM14" s="78">
        <v>0</v>
      </c>
      <c r="DN14" s="78">
        <v>0</v>
      </c>
      <c r="DO14" s="78">
        <v>0</v>
      </c>
      <c r="DP14" s="78">
        <v>0</v>
      </c>
      <c r="DQ14" s="78">
        <v>0</v>
      </c>
      <c r="DR14" s="78">
        <v>0</v>
      </c>
      <c r="DS14" s="78">
        <v>0</v>
      </c>
      <c r="DT14" s="78">
        <v>0</v>
      </c>
      <c r="DU14" s="78">
        <v>0</v>
      </c>
      <c r="DV14" s="78">
        <v>0</v>
      </c>
      <c r="DW14" s="78">
        <v>0</v>
      </c>
      <c r="DX14" s="78">
        <v>0</v>
      </c>
      <c r="DY14" s="78">
        <v>0</v>
      </c>
      <c r="DZ14" s="78">
        <v>0</v>
      </c>
      <c r="EA14" s="78">
        <v>0</v>
      </c>
      <c r="EB14" s="78">
        <v>0</v>
      </c>
      <c r="EC14" s="78">
        <v>0</v>
      </c>
      <c r="ED14" s="78">
        <v>0</v>
      </c>
      <c r="EE14" s="78">
        <v>0</v>
      </c>
      <c r="EF14" s="78">
        <v>0</v>
      </c>
      <c r="EG14" s="78">
        <v>0</v>
      </c>
      <c r="EH14" s="78">
        <v>0</v>
      </c>
      <c r="EI14" s="78">
        <v>0</v>
      </c>
      <c r="EJ14" s="78">
        <v>0</v>
      </c>
      <c r="EK14" s="78">
        <v>0</v>
      </c>
      <c r="EL14" s="78">
        <v>0</v>
      </c>
      <c r="EM14" s="78">
        <v>0</v>
      </c>
      <c r="EN14" s="78">
        <v>0</v>
      </c>
      <c r="EO14" s="78">
        <v>0</v>
      </c>
      <c r="EP14" s="78">
        <v>0</v>
      </c>
      <c r="EQ14" s="78">
        <v>0</v>
      </c>
      <c r="ER14" s="78">
        <v>0</v>
      </c>
      <c r="ES14" s="78">
        <v>0</v>
      </c>
      <c r="ET14" s="78">
        <v>0</v>
      </c>
      <c r="EU14" s="78">
        <v>0</v>
      </c>
      <c r="EV14" s="78">
        <v>0</v>
      </c>
      <c r="EW14" s="78">
        <v>0</v>
      </c>
      <c r="EX14" s="78">
        <v>0</v>
      </c>
      <c r="EY14" s="78">
        <v>0</v>
      </c>
      <c r="EZ14" s="78">
        <v>0</v>
      </c>
      <c r="FA14" s="78">
        <v>0</v>
      </c>
      <c r="FB14" s="78">
        <v>0</v>
      </c>
      <c r="FC14" s="78">
        <v>0</v>
      </c>
      <c r="FD14" s="78">
        <v>0</v>
      </c>
      <c r="FE14" s="78">
        <v>0</v>
      </c>
      <c r="FF14" s="78">
        <v>0</v>
      </c>
      <c r="FG14" s="78">
        <v>0</v>
      </c>
      <c r="FH14" s="78">
        <v>0</v>
      </c>
      <c r="FI14" s="78">
        <v>0</v>
      </c>
      <c r="FJ14" s="78">
        <v>0</v>
      </c>
      <c r="FK14" s="78">
        <v>0</v>
      </c>
      <c r="FL14" s="78">
        <v>0</v>
      </c>
      <c r="FM14" s="78">
        <v>0</v>
      </c>
      <c r="FN14" s="78">
        <v>0</v>
      </c>
      <c r="FO14" s="78">
        <v>0</v>
      </c>
      <c r="FP14" s="78">
        <v>0</v>
      </c>
      <c r="FQ14" s="78">
        <v>0</v>
      </c>
      <c r="FR14" s="78">
        <v>0</v>
      </c>
      <c r="FS14" s="78">
        <v>0</v>
      </c>
      <c r="FT14" s="78">
        <v>0</v>
      </c>
      <c r="FU14" s="78">
        <v>0</v>
      </c>
      <c r="FV14" s="78">
        <v>0</v>
      </c>
      <c r="FW14" s="78">
        <v>0</v>
      </c>
      <c r="FX14" s="78">
        <v>0</v>
      </c>
      <c r="FY14" s="78">
        <v>0</v>
      </c>
      <c r="FZ14" s="78">
        <v>0</v>
      </c>
      <c r="GA14" s="78">
        <v>0</v>
      </c>
      <c r="GB14" s="78">
        <v>0</v>
      </c>
      <c r="GC14" s="78">
        <v>0</v>
      </c>
      <c r="GD14" s="78">
        <v>0</v>
      </c>
      <c r="GE14" s="78">
        <v>0</v>
      </c>
      <c r="GF14" s="78">
        <v>0</v>
      </c>
      <c r="GG14" s="78">
        <v>0</v>
      </c>
      <c r="GH14" s="78">
        <v>0</v>
      </c>
      <c r="GI14" s="78">
        <v>0</v>
      </c>
      <c r="GJ14" s="78">
        <v>0</v>
      </c>
      <c r="GK14" s="78">
        <v>0</v>
      </c>
      <c r="GL14" s="78">
        <v>0</v>
      </c>
      <c r="GM14" s="78">
        <v>0</v>
      </c>
      <c r="GN14" s="78">
        <v>0</v>
      </c>
      <c r="GO14" s="78">
        <v>0</v>
      </c>
      <c r="GP14" s="78">
        <v>0</v>
      </c>
      <c r="GQ14" s="78">
        <v>0</v>
      </c>
      <c r="GR14" s="78">
        <v>0</v>
      </c>
      <c r="GS14" s="78">
        <v>0</v>
      </c>
      <c r="GT14" s="78">
        <v>0</v>
      </c>
      <c r="GU14" s="78">
        <v>0</v>
      </c>
      <c r="GV14" s="78">
        <v>0</v>
      </c>
      <c r="GW14" s="78">
        <v>0</v>
      </c>
      <c r="GX14" s="78">
        <v>0</v>
      </c>
      <c r="GY14" s="78">
        <v>0</v>
      </c>
      <c r="GZ14" s="78">
        <v>0</v>
      </c>
      <c r="HA14" s="78">
        <v>0</v>
      </c>
      <c r="HB14" s="78">
        <v>0</v>
      </c>
      <c r="HC14" s="78">
        <v>0</v>
      </c>
      <c r="HD14" s="78">
        <v>0</v>
      </c>
      <c r="HE14" s="78">
        <v>0</v>
      </c>
      <c r="HF14" s="78">
        <v>0</v>
      </c>
      <c r="HG14" s="78">
        <v>0</v>
      </c>
      <c r="HH14" s="78">
        <v>0</v>
      </c>
      <c r="HI14" s="78">
        <v>0</v>
      </c>
    </row>
    <row r="15" spans="1:217" ht="15.75" x14ac:dyDescent="0.3">
      <c r="A15" s="1" t="str">
        <f t="shared" si="78"/>
        <v>BurgenlandStellenandrangzifferFrauen</v>
      </c>
      <c r="B15" s="1">
        <v>15</v>
      </c>
      <c r="C15" s="77" t="s">
        <v>1</v>
      </c>
      <c r="D15" s="77" t="s">
        <v>129</v>
      </c>
      <c r="E15" s="77" t="s">
        <v>119</v>
      </c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79"/>
      <c r="CJ15" s="79"/>
      <c r="CK15" s="79"/>
      <c r="CL15" s="79"/>
      <c r="CM15" s="79"/>
      <c r="CN15" s="79"/>
      <c r="CO15" s="79"/>
      <c r="CP15" s="79"/>
      <c r="CQ15" s="79"/>
      <c r="CR15" s="79"/>
      <c r="CS15" s="79"/>
      <c r="CT15" s="79"/>
      <c r="CU15" s="79"/>
      <c r="CV15" s="79"/>
      <c r="CW15" s="79"/>
      <c r="CX15" s="79"/>
      <c r="CY15" s="79"/>
      <c r="CZ15" s="79"/>
      <c r="DA15" s="79"/>
      <c r="DB15" s="79"/>
      <c r="DC15" s="79"/>
      <c r="DD15" s="79"/>
      <c r="DE15" s="79"/>
      <c r="DF15" s="79"/>
      <c r="DG15" s="79"/>
      <c r="DH15" s="79"/>
      <c r="DI15" s="79"/>
      <c r="DJ15" s="79"/>
      <c r="DK15" s="79"/>
      <c r="DL15" s="79"/>
      <c r="DM15" s="79"/>
      <c r="DN15" s="79"/>
      <c r="DO15" s="79"/>
      <c r="DP15" s="79"/>
      <c r="DQ15" s="79"/>
      <c r="DR15" s="79"/>
      <c r="DS15" s="79"/>
      <c r="DT15" s="79"/>
      <c r="DU15" s="79"/>
      <c r="DV15" s="79"/>
      <c r="DW15" s="79"/>
      <c r="DX15" s="79"/>
      <c r="DY15" s="79"/>
      <c r="DZ15" s="79"/>
      <c r="EA15" s="79"/>
      <c r="EB15" s="79"/>
      <c r="EC15" s="79"/>
      <c r="ED15" s="79"/>
      <c r="EE15" s="79"/>
      <c r="EF15" s="79"/>
      <c r="EG15" s="79"/>
      <c r="EH15" s="79"/>
      <c r="EI15" s="79"/>
      <c r="EJ15" s="79"/>
      <c r="EK15" s="79"/>
      <c r="EL15" s="79"/>
      <c r="EM15" s="79"/>
      <c r="EN15" s="79"/>
      <c r="EO15" s="79"/>
      <c r="EP15" s="79"/>
      <c r="EQ15" s="79"/>
      <c r="ER15" s="79"/>
      <c r="ES15" s="79"/>
      <c r="ET15" s="79"/>
      <c r="EU15" s="79"/>
      <c r="EV15" s="79"/>
      <c r="EW15" s="79"/>
      <c r="EX15" s="79"/>
      <c r="EY15" s="79"/>
      <c r="EZ15" s="79"/>
      <c r="FA15" s="79"/>
      <c r="FB15" s="79"/>
      <c r="FC15" s="79"/>
      <c r="FD15" s="79"/>
      <c r="FE15" s="79"/>
      <c r="FF15" s="79"/>
      <c r="FG15" s="79"/>
      <c r="FH15" s="79"/>
      <c r="FI15" s="79"/>
      <c r="FJ15" s="79"/>
      <c r="FK15" s="79"/>
      <c r="FL15" s="79"/>
      <c r="FM15" s="79"/>
      <c r="FN15" s="79"/>
      <c r="FO15" s="79"/>
      <c r="FP15" s="79"/>
      <c r="FQ15" s="79"/>
      <c r="FR15" s="79"/>
      <c r="FS15" s="79"/>
      <c r="FT15" s="79"/>
      <c r="FU15" s="79"/>
      <c r="FV15" s="79"/>
      <c r="FW15" s="79"/>
      <c r="FX15" s="79"/>
      <c r="FY15" s="79"/>
      <c r="FZ15" s="79"/>
      <c r="GA15" s="79"/>
      <c r="GB15" s="79"/>
      <c r="GC15" s="79"/>
      <c r="GD15" s="79"/>
      <c r="GE15" s="79"/>
      <c r="GF15" s="79"/>
      <c r="GG15" s="79"/>
      <c r="GH15" s="79"/>
      <c r="GI15" s="79"/>
      <c r="GJ15" s="79"/>
      <c r="GK15" s="79"/>
      <c r="GL15" s="79"/>
      <c r="GM15" s="79"/>
      <c r="GN15" s="79"/>
      <c r="GO15" s="79"/>
      <c r="GP15" s="79"/>
      <c r="GQ15" s="79"/>
      <c r="GR15" s="79"/>
      <c r="GS15" s="79"/>
      <c r="GT15" s="79"/>
      <c r="GU15" s="79"/>
      <c r="GV15" s="79"/>
      <c r="GW15" s="79"/>
      <c r="GX15" s="79"/>
      <c r="GY15" s="79"/>
      <c r="GZ15" s="79"/>
      <c r="HA15" s="79"/>
      <c r="HB15" s="79"/>
      <c r="HC15" s="79"/>
      <c r="HD15" s="79"/>
      <c r="HE15" s="79"/>
      <c r="HF15" s="79"/>
      <c r="HG15" s="79"/>
      <c r="HH15" s="79"/>
      <c r="HI15" s="79"/>
    </row>
    <row r="16" spans="1:217" ht="15.75" x14ac:dyDescent="0.3">
      <c r="A16" s="1" t="str">
        <f t="shared" si="78"/>
        <v>BurgenlandLehrstellensuchendeFrauen</v>
      </c>
      <c r="B16" s="1">
        <v>16</v>
      </c>
      <c r="C16" s="77" t="s">
        <v>1</v>
      </c>
      <c r="D16" s="77" t="s">
        <v>130</v>
      </c>
      <c r="E16" s="77" t="s">
        <v>119</v>
      </c>
      <c r="F16" s="78">
        <v>69</v>
      </c>
      <c r="G16" s="78">
        <v>61</v>
      </c>
      <c r="H16" s="78">
        <v>55</v>
      </c>
      <c r="I16" s="78">
        <v>54</v>
      </c>
      <c r="J16" s="78">
        <v>57</v>
      </c>
      <c r="K16" s="78">
        <v>69</v>
      </c>
      <c r="L16" s="78">
        <v>123</v>
      </c>
      <c r="M16" s="78">
        <v>152</v>
      </c>
      <c r="N16" s="78">
        <v>91</v>
      </c>
      <c r="O16" s="78">
        <v>73</v>
      </c>
      <c r="P16" s="78">
        <v>92</v>
      </c>
      <c r="Q16" s="78">
        <v>102</v>
      </c>
      <c r="R16" s="78">
        <v>83.166666669999998</v>
      </c>
      <c r="S16" s="78">
        <v>76</v>
      </c>
      <c r="T16" s="78">
        <v>69</v>
      </c>
      <c r="U16" s="78">
        <v>46</v>
      </c>
      <c r="V16" s="78">
        <v>55</v>
      </c>
      <c r="W16" s="78">
        <v>63</v>
      </c>
      <c r="X16" s="78">
        <v>64</v>
      </c>
      <c r="Y16" s="78">
        <v>160</v>
      </c>
      <c r="Z16" s="78">
        <v>167</v>
      </c>
      <c r="AA16" s="78">
        <v>86</v>
      </c>
      <c r="AB16" s="78">
        <v>72</v>
      </c>
      <c r="AC16" s="78">
        <v>55</v>
      </c>
      <c r="AD16" s="78">
        <v>75</v>
      </c>
      <c r="AE16" s="78">
        <v>82.333333330000002</v>
      </c>
      <c r="AF16" s="78">
        <v>73</v>
      </c>
      <c r="AG16" s="78">
        <v>81</v>
      </c>
      <c r="AH16" s="78">
        <v>63</v>
      </c>
      <c r="AI16" s="78">
        <v>68</v>
      </c>
      <c r="AJ16" s="78">
        <v>67</v>
      </c>
      <c r="AK16" s="78">
        <v>79</v>
      </c>
      <c r="AL16" s="78">
        <v>161</v>
      </c>
      <c r="AM16" s="78">
        <v>154</v>
      </c>
      <c r="AN16" s="78">
        <v>142</v>
      </c>
      <c r="AO16" s="78">
        <v>70</v>
      </c>
      <c r="AP16" s="78">
        <v>87</v>
      </c>
      <c r="AQ16" s="78">
        <v>89</v>
      </c>
      <c r="AR16" s="78">
        <v>94.5</v>
      </c>
      <c r="AS16" s="78">
        <v>81</v>
      </c>
      <c r="AT16" s="78">
        <v>65</v>
      </c>
      <c r="AU16" s="78">
        <v>63</v>
      </c>
      <c r="AV16" s="78">
        <v>66</v>
      </c>
      <c r="AW16" s="78">
        <v>65</v>
      </c>
      <c r="AX16" s="78">
        <v>71</v>
      </c>
      <c r="AY16" s="78">
        <v>136</v>
      </c>
      <c r="AZ16" s="78">
        <v>138</v>
      </c>
      <c r="BA16" s="78">
        <v>71</v>
      </c>
      <c r="BB16" s="78">
        <v>56</v>
      </c>
      <c r="BC16" s="78">
        <v>66</v>
      </c>
      <c r="BD16" s="78">
        <v>61</v>
      </c>
      <c r="BE16" s="78">
        <v>78.25</v>
      </c>
      <c r="BF16" s="78">
        <v>55</v>
      </c>
      <c r="BG16" s="78">
        <v>57</v>
      </c>
      <c r="BH16" s="78">
        <v>51</v>
      </c>
      <c r="BI16" s="78">
        <v>49</v>
      </c>
      <c r="BJ16" s="78">
        <v>52</v>
      </c>
      <c r="BK16" s="78">
        <v>50</v>
      </c>
      <c r="BL16" s="78">
        <v>123</v>
      </c>
      <c r="BM16" s="78">
        <v>129</v>
      </c>
      <c r="BN16" s="78">
        <v>67</v>
      </c>
      <c r="BO16" s="78">
        <v>64</v>
      </c>
      <c r="BP16" s="78">
        <v>54</v>
      </c>
      <c r="BQ16" s="78">
        <v>64</v>
      </c>
      <c r="BR16" s="78">
        <v>67.916666669999998</v>
      </c>
      <c r="BS16" s="78">
        <v>57</v>
      </c>
      <c r="BT16" s="78">
        <v>47</v>
      </c>
      <c r="BU16" s="78">
        <v>58</v>
      </c>
      <c r="BV16" s="78">
        <v>48</v>
      </c>
      <c r="BW16" s="78">
        <v>48</v>
      </c>
      <c r="BX16" s="78">
        <v>56</v>
      </c>
      <c r="BY16" s="78">
        <v>139</v>
      </c>
      <c r="BZ16" s="78">
        <v>150</v>
      </c>
      <c r="CA16" s="78">
        <v>68</v>
      </c>
      <c r="CB16" s="78">
        <v>57</v>
      </c>
      <c r="CC16" s="78">
        <v>82</v>
      </c>
      <c r="CD16" s="78">
        <v>82</v>
      </c>
      <c r="CE16" s="78">
        <v>74.333333330000002</v>
      </c>
      <c r="CF16" s="78">
        <v>70</v>
      </c>
      <c r="CG16" s="78">
        <v>60</v>
      </c>
      <c r="CH16" s="78">
        <v>63</v>
      </c>
      <c r="CI16" s="78">
        <v>63</v>
      </c>
      <c r="CJ16" s="78">
        <v>60</v>
      </c>
      <c r="CK16" s="78">
        <v>68</v>
      </c>
      <c r="CL16" s="78">
        <v>113</v>
      </c>
      <c r="CM16" s="78">
        <v>116</v>
      </c>
      <c r="CN16" s="78">
        <v>124</v>
      </c>
      <c r="CO16" s="78">
        <v>70</v>
      </c>
      <c r="CP16" s="78">
        <v>72</v>
      </c>
      <c r="CQ16" s="78">
        <v>96</v>
      </c>
      <c r="CR16" s="78">
        <v>81.25</v>
      </c>
      <c r="CS16" s="78">
        <v>79</v>
      </c>
      <c r="CT16" s="78">
        <v>68</v>
      </c>
      <c r="CU16" s="78">
        <v>55</v>
      </c>
      <c r="CV16" s="78">
        <v>59</v>
      </c>
      <c r="CW16" s="78">
        <v>59</v>
      </c>
      <c r="CX16" s="78">
        <v>57</v>
      </c>
      <c r="CY16" s="78">
        <v>119</v>
      </c>
      <c r="CZ16" s="78">
        <v>127</v>
      </c>
      <c r="DA16" s="78">
        <v>107</v>
      </c>
      <c r="DB16" s="78">
        <v>62</v>
      </c>
      <c r="DC16" s="78">
        <v>99</v>
      </c>
      <c r="DD16" s="78">
        <v>77</v>
      </c>
      <c r="DE16" s="78">
        <v>80.666666669999998</v>
      </c>
      <c r="DF16" s="78">
        <v>60</v>
      </c>
      <c r="DG16" s="78">
        <v>42</v>
      </c>
      <c r="DH16" s="78">
        <v>45</v>
      </c>
      <c r="DI16" s="78">
        <v>45</v>
      </c>
      <c r="DJ16" s="78">
        <v>39</v>
      </c>
      <c r="DK16" s="78">
        <v>48</v>
      </c>
      <c r="DL16" s="78">
        <v>99</v>
      </c>
      <c r="DM16" s="78">
        <v>105</v>
      </c>
      <c r="DN16" s="78">
        <v>103</v>
      </c>
      <c r="DO16" s="78">
        <v>52</v>
      </c>
      <c r="DP16" s="78">
        <v>70</v>
      </c>
      <c r="DQ16" s="78">
        <v>62</v>
      </c>
      <c r="DR16" s="78">
        <v>64.166666669999998</v>
      </c>
      <c r="DS16" s="78">
        <v>54</v>
      </c>
      <c r="DT16" s="78">
        <v>57</v>
      </c>
      <c r="DU16" s="78">
        <v>41</v>
      </c>
      <c r="DV16" s="78">
        <v>39</v>
      </c>
      <c r="DW16" s="78">
        <v>43</v>
      </c>
      <c r="DX16" s="78">
        <v>57</v>
      </c>
      <c r="DY16" s="78">
        <v>95</v>
      </c>
      <c r="DZ16" s="78">
        <v>90</v>
      </c>
      <c r="EA16" s="78">
        <v>45</v>
      </c>
      <c r="EB16" s="78">
        <v>55</v>
      </c>
      <c r="EC16" s="78">
        <v>60</v>
      </c>
      <c r="ED16" s="78">
        <v>66</v>
      </c>
      <c r="EE16" s="78">
        <v>58.5</v>
      </c>
      <c r="EF16" s="78">
        <v>47</v>
      </c>
      <c r="EG16" s="78">
        <v>42</v>
      </c>
      <c r="EH16" s="78">
        <v>47</v>
      </c>
      <c r="EI16" s="78">
        <v>47</v>
      </c>
      <c r="EJ16" s="78">
        <v>48</v>
      </c>
      <c r="EK16" s="78">
        <v>51</v>
      </c>
      <c r="EL16" s="78">
        <v>104</v>
      </c>
      <c r="EM16" s="78">
        <v>112</v>
      </c>
      <c r="EN16" s="78">
        <v>80</v>
      </c>
      <c r="EO16" s="78">
        <v>54</v>
      </c>
      <c r="EP16" s="78">
        <v>73</v>
      </c>
      <c r="EQ16" s="78">
        <v>74</v>
      </c>
      <c r="ER16" s="78">
        <v>64.916666669999998</v>
      </c>
      <c r="ES16" s="78">
        <v>71</v>
      </c>
      <c r="ET16" s="78">
        <v>64</v>
      </c>
      <c r="EU16" s="78">
        <v>53</v>
      </c>
      <c r="EV16" s="78">
        <v>49</v>
      </c>
      <c r="EW16" s="78">
        <v>48</v>
      </c>
      <c r="EX16" s="78">
        <v>50</v>
      </c>
      <c r="EY16" s="78">
        <v>97</v>
      </c>
      <c r="EZ16" s="78">
        <v>81</v>
      </c>
      <c r="FA16" s="78">
        <v>53</v>
      </c>
      <c r="FB16" s="78">
        <v>49</v>
      </c>
      <c r="FC16" s="78">
        <v>71</v>
      </c>
      <c r="FD16" s="78">
        <v>63</v>
      </c>
      <c r="FE16" s="78">
        <v>62.416666669999998</v>
      </c>
      <c r="FF16" s="78">
        <v>55</v>
      </c>
      <c r="FG16" s="78">
        <v>68</v>
      </c>
      <c r="FH16" s="78">
        <v>76</v>
      </c>
      <c r="FI16" s="78">
        <v>83</v>
      </c>
      <c r="FJ16" s="78">
        <v>73</v>
      </c>
      <c r="FK16" s="78">
        <v>63</v>
      </c>
      <c r="FL16" s="78">
        <v>125</v>
      </c>
      <c r="FM16" s="78">
        <v>101</v>
      </c>
      <c r="FN16" s="78">
        <v>45</v>
      </c>
      <c r="FO16" s="78">
        <v>38</v>
      </c>
      <c r="FP16" s="78">
        <v>41</v>
      </c>
      <c r="FQ16" s="78">
        <v>43</v>
      </c>
      <c r="FR16" s="78">
        <v>67.583333330000002</v>
      </c>
      <c r="FS16" s="78">
        <v>31</v>
      </c>
      <c r="FT16" s="78">
        <v>39</v>
      </c>
      <c r="FU16" s="78">
        <v>46</v>
      </c>
      <c r="FV16" s="78">
        <v>44</v>
      </c>
      <c r="FW16" s="78">
        <v>42</v>
      </c>
      <c r="FX16" s="78">
        <v>32</v>
      </c>
      <c r="FY16" s="78">
        <v>89</v>
      </c>
      <c r="FZ16" s="78">
        <v>95</v>
      </c>
      <c r="GA16" s="78">
        <v>41</v>
      </c>
      <c r="GB16" s="78">
        <v>38</v>
      </c>
      <c r="GC16" s="78">
        <v>41</v>
      </c>
      <c r="GD16" s="78">
        <v>53</v>
      </c>
      <c r="GE16" s="78">
        <v>49.25</v>
      </c>
      <c r="GF16" s="78">
        <v>37</v>
      </c>
      <c r="GG16" s="78">
        <v>32</v>
      </c>
      <c r="GH16" s="78">
        <v>29</v>
      </c>
      <c r="GI16" s="78">
        <v>37</v>
      </c>
      <c r="GJ16" s="78">
        <v>41</v>
      </c>
      <c r="GK16" s="78">
        <v>32</v>
      </c>
      <c r="GL16" s="78">
        <v>88</v>
      </c>
      <c r="GM16" s="78">
        <v>89</v>
      </c>
      <c r="GN16" s="78">
        <v>60</v>
      </c>
      <c r="GO16" s="78">
        <v>44</v>
      </c>
      <c r="GP16" s="78">
        <v>43</v>
      </c>
      <c r="GQ16" s="78">
        <v>65</v>
      </c>
      <c r="GR16" s="78">
        <v>49.75</v>
      </c>
      <c r="GS16" s="78">
        <v>50</v>
      </c>
      <c r="GT16" s="78">
        <v>51</v>
      </c>
      <c r="GU16" s="78">
        <v>48</v>
      </c>
      <c r="GV16" s="78">
        <v>40</v>
      </c>
      <c r="GW16" s="78">
        <v>41</v>
      </c>
      <c r="GX16" s="78">
        <v>46</v>
      </c>
      <c r="GY16" s="78">
        <v>90</v>
      </c>
      <c r="GZ16" s="78">
        <v>75</v>
      </c>
      <c r="HA16" s="78">
        <v>71</v>
      </c>
      <c r="HB16" s="78">
        <v>60</v>
      </c>
      <c r="HC16" s="78">
        <v>43</v>
      </c>
      <c r="HD16" s="78">
        <v>42</v>
      </c>
      <c r="HE16" s="78">
        <v>54.75</v>
      </c>
      <c r="HF16" s="78">
        <v>41</v>
      </c>
      <c r="HG16" s="78">
        <v>41</v>
      </c>
      <c r="HH16" s="78">
        <v>47</v>
      </c>
      <c r="HI16" s="78">
        <v>48</v>
      </c>
    </row>
    <row r="17" spans="1:217" ht="15.75" x14ac:dyDescent="0.3">
      <c r="A17" s="1" t="str">
        <f t="shared" si="78"/>
        <v>Burgenlandoffene LehrstellenFrauen</v>
      </c>
      <c r="B17" s="1">
        <v>17</v>
      </c>
      <c r="C17" s="77" t="s">
        <v>1</v>
      </c>
      <c r="D17" s="77" t="s">
        <v>131</v>
      </c>
      <c r="E17" s="77" t="s">
        <v>119</v>
      </c>
      <c r="F17" s="78">
        <v>0</v>
      </c>
      <c r="G17" s="78">
        <v>0</v>
      </c>
      <c r="H17" s="78">
        <v>0</v>
      </c>
      <c r="I17" s="78">
        <v>0</v>
      </c>
      <c r="J17" s="78">
        <v>0</v>
      </c>
      <c r="K17" s="78">
        <v>0</v>
      </c>
      <c r="L17" s="78">
        <v>0</v>
      </c>
      <c r="M17" s="78">
        <v>0</v>
      </c>
      <c r="N17" s="78">
        <v>0</v>
      </c>
      <c r="O17" s="78">
        <v>0</v>
      </c>
      <c r="P17" s="78">
        <v>0</v>
      </c>
      <c r="Q17" s="78">
        <v>0</v>
      </c>
      <c r="R17" s="78">
        <v>0</v>
      </c>
      <c r="S17" s="78">
        <v>0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v>0</v>
      </c>
      <c r="AH17" s="78">
        <v>0</v>
      </c>
      <c r="AI17" s="78">
        <v>0</v>
      </c>
      <c r="AJ17" s="78">
        <v>0</v>
      </c>
      <c r="AK17" s="78">
        <v>0</v>
      </c>
      <c r="AL17" s="78">
        <v>0</v>
      </c>
      <c r="AM17" s="78">
        <v>0</v>
      </c>
      <c r="AN17" s="78">
        <v>0</v>
      </c>
      <c r="AO17" s="78">
        <v>0</v>
      </c>
      <c r="AP17" s="78">
        <v>0</v>
      </c>
      <c r="AQ17" s="78">
        <v>0</v>
      </c>
      <c r="AR17" s="78">
        <v>0</v>
      </c>
      <c r="AS17" s="78">
        <v>0</v>
      </c>
      <c r="AT17" s="78">
        <v>0</v>
      </c>
      <c r="AU17" s="78">
        <v>0</v>
      </c>
      <c r="AV17" s="78">
        <v>0</v>
      </c>
      <c r="AW17" s="78">
        <v>0</v>
      </c>
      <c r="AX17" s="78">
        <v>0</v>
      </c>
      <c r="AY17" s="78">
        <v>0</v>
      </c>
      <c r="AZ17" s="78">
        <v>0</v>
      </c>
      <c r="BA17" s="78">
        <v>0</v>
      </c>
      <c r="BB17" s="78">
        <v>0</v>
      </c>
      <c r="BC17" s="78">
        <v>0</v>
      </c>
      <c r="BD17" s="78">
        <v>0</v>
      </c>
      <c r="BE17" s="78">
        <v>0</v>
      </c>
      <c r="BF17" s="78">
        <v>0</v>
      </c>
      <c r="BG17" s="78">
        <v>0</v>
      </c>
      <c r="BH17" s="78">
        <v>0</v>
      </c>
      <c r="BI17" s="78">
        <v>0</v>
      </c>
      <c r="BJ17" s="78">
        <v>0</v>
      </c>
      <c r="BK17" s="78">
        <v>0</v>
      </c>
      <c r="BL17" s="78">
        <v>0</v>
      </c>
      <c r="BM17" s="78">
        <v>0</v>
      </c>
      <c r="BN17" s="78">
        <v>0</v>
      </c>
      <c r="BO17" s="78">
        <v>0</v>
      </c>
      <c r="BP17" s="78">
        <v>0</v>
      </c>
      <c r="BQ17" s="78">
        <v>0</v>
      </c>
      <c r="BR17" s="78">
        <v>0</v>
      </c>
      <c r="BS17" s="78">
        <v>0</v>
      </c>
      <c r="BT17" s="78">
        <v>0</v>
      </c>
      <c r="BU17" s="78">
        <v>0</v>
      </c>
      <c r="BV17" s="78">
        <v>0</v>
      </c>
      <c r="BW17" s="78">
        <v>0</v>
      </c>
      <c r="BX17" s="78">
        <v>0</v>
      </c>
      <c r="BY17" s="78">
        <v>0</v>
      </c>
      <c r="BZ17" s="78">
        <v>0</v>
      </c>
      <c r="CA17" s="78">
        <v>0</v>
      </c>
      <c r="CB17" s="78">
        <v>0</v>
      </c>
      <c r="CC17" s="78">
        <v>0</v>
      </c>
      <c r="CD17" s="78">
        <v>0</v>
      </c>
      <c r="CE17" s="78">
        <v>0</v>
      </c>
      <c r="CF17" s="78">
        <v>0</v>
      </c>
      <c r="CG17" s="78">
        <v>0</v>
      </c>
      <c r="CH17" s="78">
        <v>0</v>
      </c>
      <c r="CI17" s="78">
        <v>0</v>
      </c>
      <c r="CJ17" s="78">
        <v>0</v>
      </c>
      <c r="CK17" s="78">
        <v>0</v>
      </c>
      <c r="CL17" s="78">
        <v>0</v>
      </c>
      <c r="CM17" s="78">
        <v>0</v>
      </c>
      <c r="CN17" s="78">
        <v>0</v>
      </c>
      <c r="CO17" s="78">
        <v>0</v>
      </c>
      <c r="CP17" s="78">
        <v>0</v>
      </c>
      <c r="CQ17" s="78">
        <v>0</v>
      </c>
      <c r="CR17" s="78">
        <v>0</v>
      </c>
      <c r="CS17" s="78">
        <v>0</v>
      </c>
      <c r="CT17" s="78">
        <v>0</v>
      </c>
      <c r="CU17" s="78">
        <v>0</v>
      </c>
      <c r="CV17" s="78">
        <v>0</v>
      </c>
      <c r="CW17" s="78">
        <v>0</v>
      </c>
      <c r="CX17" s="78">
        <v>0</v>
      </c>
      <c r="CY17" s="78">
        <v>0</v>
      </c>
      <c r="CZ17" s="78">
        <v>0</v>
      </c>
      <c r="DA17" s="78">
        <v>0</v>
      </c>
      <c r="DB17" s="78">
        <v>0</v>
      </c>
      <c r="DC17" s="78">
        <v>0</v>
      </c>
      <c r="DD17" s="78">
        <v>0</v>
      </c>
      <c r="DE17" s="78">
        <v>0</v>
      </c>
      <c r="DF17" s="78">
        <v>0</v>
      </c>
      <c r="DG17" s="78">
        <v>0</v>
      </c>
      <c r="DH17" s="78">
        <v>0</v>
      </c>
      <c r="DI17" s="78">
        <v>0</v>
      </c>
      <c r="DJ17" s="78">
        <v>0</v>
      </c>
      <c r="DK17" s="78">
        <v>0</v>
      </c>
      <c r="DL17" s="78">
        <v>0</v>
      </c>
      <c r="DM17" s="78">
        <v>0</v>
      </c>
      <c r="DN17" s="78">
        <v>0</v>
      </c>
      <c r="DO17" s="78">
        <v>0</v>
      </c>
      <c r="DP17" s="78">
        <v>0</v>
      </c>
      <c r="DQ17" s="78">
        <v>0</v>
      </c>
      <c r="DR17" s="78">
        <v>0</v>
      </c>
      <c r="DS17" s="78">
        <v>0</v>
      </c>
      <c r="DT17" s="78">
        <v>0</v>
      </c>
      <c r="DU17" s="78">
        <v>0</v>
      </c>
      <c r="DV17" s="78">
        <v>0</v>
      </c>
      <c r="DW17" s="78">
        <v>0</v>
      </c>
      <c r="DX17" s="78">
        <v>0</v>
      </c>
      <c r="DY17" s="78">
        <v>0</v>
      </c>
      <c r="DZ17" s="78">
        <v>0</v>
      </c>
      <c r="EA17" s="78">
        <v>0</v>
      </c>
      <c r="EB17" s="78">
        <v>0</v>
      </c>
      <c r="EC17" s="78">
        <v>0</v>
      </c>
      <c r="ED17" s="78">
        <v>0</v>
      </c>
      <c r="EE17" s="78">
        <v>0</v>
      </c>
      <c r="EF17" s="78">
        <v>0</v>
      </c>
      <c r="EG17" s="78">
        <v>0</v>
      </c>
      <c r="EH17" s="78">
        <v>0</v>
      </c>
      <c r="EI17" s="78">
        <v>0</v>
      </c>
      <c r="EJ17" s="78">
        <v>0</v>
      </c>
      <c r="EK17" s="78">
        <v>0</v>
      </c>
      <c r="EL17" s="78">
        <v>0</v>
      </c>
      <c r="EM17" s="78">
        <v>0</v>
      </c>
      <c r="EN17" s="78">
        <v>0</v>
      </c>
      <c r="EO17" s="78">
        <v>0</v>
      </c>
      <c r="EP17" s="78">
        <v>0</v>
      </c>
      <c r="EQ17" s="78">
        <v>0</v>
      </c>
      <c r="ER17" s="78">
        <v>0</v>
      </c>
      <c r="ES17" s="78">
        <v>0</v>
      </c>
      <c r="ET17" s="78">
        <v>0</v>
      </c>
      <c r="EU17" s="78">
        <v>0</v>
      </c>
      <c r="EV17" s="78">
        <v>0</v>
      </c>
      <c r="EW17" s="78">
        <v>0</v>
      </c>
      <c r="EX17" s="78">
        <v>0</v>
      </c>
      <c r="EY17" s="78">
        <v>0</v>
      </c>
      <c r="EZ17" s="78">
        <v>0</v>
      </c>
      <c r="FA17" s="78">
        <v>0</v>
      </c>
      <c r="FB17" s="78">
        <v>0</v>
      </c>
      <c r="FC17" s="78">
        <v>0</v>
      </c>
      <c r="FD17" s="78">
        <v>0</v>
      </c>
      <c r="FE17" s="78">
        <v>0</v>
      </c>
      <c r="FF17" s="78">
        <v>0</v>
      </c>
      <c r="FG17" s="78">
        <v>0</v>
      </c>
      <c r="FH17" s="78">
        <v>0</v>
      </c>
      <c r="FI17" s="78">
        <v>0</v>
      </c>
      <c r="FJ17" s="78">
        <v>0</v>
      </c>
      <c r="FK17" s="78">
        <v>0</v>
      </c>
      <c r="FL17" s="78">
        <v>0</v>
      </c>
      <c r="FM17" s="78">
        <v>0</v>
      </c>
      <c r="FN17" s="78">
        <v>0</v>
      </c>
      <c r="FO17" s="78">
        <v>0</v>
      </c>
      <c r="FP17" s="78">
        <v>0</v>
      </c>
      <c r="FQ17" s="78">
        <v>0</v>
      </c>
      <c r="FR17" s="78">
        <v>0</v>
      </c>
      <c r="FS17" s="78">
        <v>0</v>
      </c>
      <c r="FT17" s="78">
        <v>0</v>
      </c>
      <c r="FU17" s="78">
        <v>0</v>
      </c>
      <c r="FV17" s="78">
        <v>0</v>
      </c>
      <c r="FW17" s="78">
        <v>0</v>
      </c>
      <c r="FX17" s="78">
        <v>0</v>
      </c>
      <c r="FY17" s="78">
        <v>0</v>
      </c>
      <c r="FZ17" s="78">
        <v>0</v>
      </c>
      <c r="GA17" s="78">
        <v>0</v>
      </c>
      <c r="GB17" s="78">
        <v>0</v>
      </c>
      <c r="GC17" s="78">
        <v>0</v>
      </c>
      <c r="GD17" s="78">
        <v>0</v>
      </c>
      <c r="GE17" s="78">
        <v>0</v>
      </c>
      <c r="GF17" s="78">
        <v>0</v>
      </c>
      <c r="GG17" s="78">
        <v>0</v>
      </c>
      <c r="GH17" s="78">
        <v>0</v>
      </c>
      <c r="GI17" s="78">
        <v>0</v>
      </c>
      <c r="GJ17" s="78">
        <v>0</v>
      </c>
      <c r="GK17" s="78">
        <v>0</v>
      </c>
      <c r="GL17" s="78">
        <v>0</v>
      </c>
      <c r="GM17" s="78">
        <v>0</v>
      </c>
      <c r="GN17" s="78">
        <v>0</v>
      </c>
      <c r="GO17" s="78">
        <v>0</v>
      </c>
      <c r="GP17" s="78">
        <v>0</v>
      </c>
      <c r="GQ17" s="78">
        <v>0</v>
      </c>
      <c r="GR17" s="78">
        <v>0</v>
      </c>
      <c r="GS17" s="78">
        <v>0</v>
      </c>
      <c r="GT17" s="78">
        <v>0</v>
      </c>
      <c r="GU17" s="78">
        <v>0</v>
      </c>
      <c r="GV17" s="78">
        <v>0</v>
      </c>
      <c r="GW17" s="78">
        <v>0</v>
      </c>
      <c r="GX17" s="78">
        <v>0</v>
      </c>
      <c r="GY17" s="78">
        <v>0</v>
      </c>
      <c r="GZ17" s="78">
        <v>0</v>
      </c>
      <c r="HA17" s="78">
        <v>0</v>
      </c>
      <c r="HB17" s="78">
        <v>0</v>
      </c>
      <c r="HC17" s="78">
        <v>0</v>
      </c>
      <c r="HD17" s="78">
        <v>0</v>
      </c>
      <c r="HE17" s="78">
        <v>0</v>
      </c>
      <c r="HF17" s="78">
        <v>0</v>
      </c>
      <c r="HG17" s="78">
        <v>0</v>
      </c>
      <c r="HH17" s="78">
        <v>0</v>
      </c>
      <c r="HI17" s="78">
        <v>0</v>
      </c>
    </row>
    <row r="18" spans="1:217" ht="60.75" x14ac:dyDescent="0.3">
      <c r="A18" s="1" t="str">
        <f t="shared" si="78"/>
        <v>BurgenlandArbeitskräftepotentialMänner und altern. Geschl.</v>
      </c>
      <c r="B18" s="1">
        <v>18</v>
      </c>
      <c r="C18" s="77" t="s">
        <v>1</v>
      </c>
      <c r="D18" s="77" t="s">
        <v>118</v>
      </c>
      <c r="E18" s="77" t="s">
        <v>265</v>
      </c>
      <c r="F18" s="78">
        <v>52237</v>
      </c>
      <c r="G18" s="78">
        <v>52631</v>
      </c>
      <c r="H18" s="78">
        <v>52606</v>
      </c>
      <c r="I18" s="78">
        <v>52585</v>
      </c>
      <c r="J18" s="78">
        <v>52943</v>
      </c>
      <c r="K18" s="78">
        <v>53484</v>
      </c>
      <c r="L18" s="78">
        <v>54323</v>
      </c>
      <c r="M18" s="78">
        <v>53453</v>
      </c>
      <c r="N18" s="78">
        <v>54220</v>
      </c>
      <c r="O18" s="78">
        <v>53195</v>
      </c>
      <c r="P18" s="78">
        <v>52573</v>
      </c>
      <c r="Q18" s="78">
        <v>52608</v>
      </c>
      <c r="R18" s="78">
        <v>53071.5</v>
      </c>
      <c r="S18" s="78">
        <v>52183</v>
      </c>
      <c r="T18" s="78">
        <v>52360</v>
      </c>
      <c r="U18" s="78">
        <v>52743</v>
      </c>
      <c r="V18" s="78">
        <v>52345</v>
      </c>
      <c r="W18" s="78">
        <v>53360</v>
      </c>
      <c r="X18" s="78">
        <v>53732</v>
      </c>
      <c r="Y18" s="78">
        <v>54573</v>
      </c>
      <c r="Z18" s="78">
        <v>53990</v>
      </c>
      <c r="AA18" s="78">
        <v>54186</v>
      </c>
      <c r="AB18" s="78">
        <v>53106</v>
      </c>
      <c r="AC18" s="78">
        <v>52888</v>
      </c>
      <c r="AD18" s="78">
        <v>52272</v>
      </c>
      <c r="AE18" s="78">
        <v>53144.833330000001</v>
      </c>
      <c r="AF18" s="78">
        <v>51964</v>
      </c>
      <c r="AG18" s="78">
        <v>52117</v>
      </c>
      <c r="AH18" s="78">
        <v>52733</v>
      </c>
      <c r="AI18" s="78">
        <v>52799</v>
      </c>
      <c r="AJ18" s="78">
        <v>53245</v>
      </c>
      <c r="AK18" s="78">
        <v>53807</v>
      </c>
      <c r="AL18" s="78">
        <v>54667</v>
      </c>
      <c r="AM18" s="78">
        <v>54371</v>
      </c>
      <c r="AN18" s="78">
        <v>54485</v>
      </c>
      <c r="AO18" s="78">
        <v>53845</v>
      </c>
      <c r="AP18" s="78">
        <v>52937</v>
      </c>
      <c r="AQ18" s="78">
        <v>52278</v>
      </c>
      <c r="AR18" s="78">
        <v>53270.666669999999</v>
      </c>
      <c r="AS18" s="78">
        <v>52513</v>
      </c>
      <c r="AT18" s="78">
        <v>52836</v>
      </c>
      <c r="AU18" s="78">
        <v>52948</v>
      </c>
      <c r="AV18" s="78">
        <v>52888</v>
      </c>
      <c r="AW18" s="78">
        <v>53980</v>
      </c>
      <c r="AX18" s="78">
        <v>54589</v>
      </c>
      <c r="AY18" s="78">
        <v>55404</v>
      </c>
      <c r="AZ18" s="78">
        <v>55357</v>
      </c>
      <c r="BA18" s="78">
        <v>55094</v>
      </c>
      <c r="BB18" s="78">
        <v>54741</v>
      </c>
      <c r="BC18" s="78">
        <v>54823</v>
      </c>
      <c r="BD18" s="78">
        <v>53693</v>
      </c>
      <c r="BE18" s="78">
        <v>54072.166669999999</v>
      </c>
      <c r="BF18" s="78">
        <v>53878</v>
      </c>
      <c r="BG18" s="78">
        <v>54342</v>
      </c>
      <c r="BH18" s="78">
        <v>54723</v>
      </c>
      <c r="BI18" s="78">
        <v>54974</v>
      </c>
      <c r="BJ18" s="78">
        <v>55406</v>
      </c>
      <c r="BK18" s="78">
        <v>55889</v>
      </c>
      <c r="BL18" s="78">
        <v>56999</v>
      </c>
      <c r="BM18" s="78">
        <v>56778</v>
      </c>
      <c r="BN18" s="78">
        <v>56342</v>
      </c>
      <c r="BO18" s="78">
        <v>55765</v>
      </c>
      <c r="BP18" s="78">
        <v>55429</v>
      </c>
      <c r="BQ18" s="78">
        <v>54651</v>
      </c>
      <c r="BR18" s="78">
        <v>55431.333330000001</v>
      </c>
      <c r="BS18" s="78">
        <v>54333</v>
      </c>
      <c r="BT18" s="78">
        <v>54564</v>
      </c>
      <c r="BU18" s="78">
        <v>55227</v>
      </c>
      <c r="BV18" s="78">
        <v>55773</v>
      </c>
      <c r="BW18" s="78">
        <v>56339</v>
      </c>
      <c r="BX18" s="78">
        <v>56820</v>
      </c>
      <c r="BY18" s="78">
        <v>58274</v>
      </c>
      <c r="BZ18" s="78">
        <v>57322</v>
      </c>
      <c r="CA18" s="78">
        <v>57726</v>
      </c>
      <c r="CB18" s="78">
        <v>56773</v>
      </c>
      <c r="CC18" s="78">
        <v>56329</v>
      </c>
      <c r="CD18" s="78">
        <v>55753</v>
      </c>
      <c r="CE18" s="78">
        <v>56269.416669999999</v>
      </c>
      <c r="CF18" s="78">
        <v>55764</v>
      </c>
      <c r="CG18" s="78">
        <v>56013</v>
      </c>
      <c r="CH18" s="78">
        <v>56970</v>
      </c>
      <c r="CI18" s="78">
        <v>57356</v>
      </c>
      <c r="CJ18" s="78">
        <v>57519</v>
      </c>
      <c r="CK18" s="78">
        <v>58339</v>
      </c>
      <c r="CL18" s="78">
        <v>59379</v>
      </c>
      <c r="CM18" s="78">
        <v>58444</v>
      </c>
      <c r="CN18" s="78">
        <v>58861</v>
      </c>
      <c r="CO18" s="78">
        <v>57742</v>
      </c>
      <c r="CP18" s="78">
        <v>57404</v>
      </c>
      <c r="CQ18" s="78">
        <v>56593</v>
      </c>
      <c r="CR18" s="78">
        <v>57532</v>
      </c>
      <c r="CS18" s="78">
        <v>56705</v>
      </c>
      <c r="CT18" s="78">
        <v>56976</v>
      </c>
      <c r="CU18" s="78">
        <v>58026</v>
      </c>
      <c r="CV18" s="78">
        <v>58259</v>
      </c>
      <c r="CW18" s="78">
        <v>58629</v>
      </c>
      <c r="CX18" s="78">
        <v>59400</v>
      </c>
      <c r="CY18" s="78">
        <v>60358</v>
      </c>
      <c r="CZ18" s="78">
        <v>59519</v>
      </c>
      <c r="DA18" s="78">
        <v>59909</v>
      </c>
      <c r="DB18" s="78">
        <v>58877</v>
      </c>
      <c r="DC18" s="78">
        <v>58665</v>
      </c>
      <c r="DD18" s="78">
        <v>57510</v>
      </c>
      <c r="DE18" s="78">
        <v>58569.416669999999</v>
      </c>
      <c r="DF18" s="78">
        <v>57645</v>
      </c>
      <c r="DG18" s="78">
        <v>57986</v>
      </c>
      <c r="DH18" s="78">
        <v>58981</v>
      </c>
      <c r="DI18" s="78">
        <v>59215</v>
      </c>
      <c r="DJ18" s="78">
        <v>59706</v>
      </c>
      <c r="DK18" s="78">
        <v>60094</v>
      </c>
      <c r="DL18" s="78">
        <v>60732</v>
      </c>
      <c r="DM18" s="78">
        <v>60384</v>
      </c>
      <c r="DN18" s="78">
        <v>60446</v>
      </c>
      <c r="DO18" s="78">
        <v>59614</v>
      </c>
      <c r="DP18" s="78">
        <v>59472</v>
      </c>
      <c r="DQ18" s="78">
        <v>58125</v>
      </c>
      <c r="DR18" s="78">
        <v>59366.666669999999</v>
      </c>
      <c r="DS18" s="78">
        <v>58543</v>
      </c>
      <c r="DT18" s="78">
        <v>58600</v>
      </c>
      <c r="DU18" s="78">
        <v>59062</v>
      </c>
      <c r="DV18" s="78">
        <v>59288</v>
      </c>
      <c r="DW18" s="78">
        <v>60008</v>
      </c>
      <c r="DX18" s="78">
        <v>60613</v>
      </c>
      <c r="DY18" s="78">
        <v>61578</v>
      </c>
      <c r="DZ18" s="78">
        <v>60902</v>
      </c>
      <c r="EA18" s="78">
        <v>60697</v>
      </c>
      <c r="EB18" s="78">
        <v>59929</v>
      </c>
      <c r="EC18" s="78">
        <v>59582</v>
      </c>
      <c r="ED18" s="78">
        <v>58327</v>
      </c>
      <c r="EE18" s="78">
        <v>59760.75</v>
      </c>
      <c r="EF18" s="78">
        <v>58896</v>
      </c>
      <c r="EG18" s="78">
        <v>58648</v>
      </c>
      <c r="EH18" s="78">
        <v>59298</v>
      </c>
      <c r="EI18" s="78">
        <v>60080</v>
      </c>
      <c r="EJ18" s="78">
        <v>60301</v>
      </c>
      <c r="EK18" s="78">
        <v>60771</v>
      </c>
      <c r="EL18" s="78">
        <v>61465</v>
      </c>
      <c r="EM18" s="78">
        <v>61328</v>
      </c>
      <c r="EN18" s="78">
        <v>60573</v>
      </c>
      <c r="EO18" s="78">
        <v>60106</v>
      </c>
      <c r="EP18" s="78">
        <v>59901</v>
      </c>
      <c r="EQ18" s="78">
        <v>58595</v>
      </c>
      <c r="ER18" s="78">
        <v>59996.833330000001</v>
      </c>
      <c r="ES18" s="78">
        <v>59075</v>
      </c>
      <c r="ET18" s="78">
        <v>59360</v>
      </c>
      <c r="EU18" s="78">
        <v>59894</v>
      </c>
      <c r="EV18" s="78">
        <v>60251</v>
      </c>
      <c r="EW18" s="78">
        <v>60547</v>
      </c>
      <c r="EX18" s="78">
        <v>60974</v>
      </c>
      <c r="EY18" s="78">
        <v>61829</v>
      </c>
      <c r="EZ18" s="78">
        <v>60985</v>
      </c>
      <c r="FA18" s="78">
        <v>61048</v>
      </c>
      <c r="FB18" s="78">
        <v>60478</v>
      </c>
      <c r="FC18" s="78">
        <v>59996</v>
      </c>
      <c r="FD18" s="78">
        <v>58975</v>
      </c>
      <c r="FE18" s="78">
        <v>60284.333330000001</v>
      </c>
      <c r="FF18" s="78">
        <v>59494</v>
      </c>
      <c r="FG18" s="78">
        <v>59710</v>
      </c>
      <c r="FH18" s="78">
        <v>60143</v>
      </c>
      <c r="FI18" s="78">
        <v>60575</v>
      </c>
      <c r="FJ18" s="78">
        <v>60942</v>
      </c>
      <c r="FK18" s="78">
        <v>61410</v>
      </c>
      <c r="FL18" s="78">
        <v>62409</v>
      </c>
      <c r="FM18" s="78">
        <v>62122</v>
      </c>
      <c r="FN18" s="78">
        <v>62365</v>
      </c>
      <c r="FO18" s="78">
        <v>61668</v>
      </c>
      <c r="FP18" s="78">
        <v>61331</v>
      </c>
      <c r="FQ18" s="78">
        <v>60337</v>
      </c>
      <c r="FR18" s="78">
        <v>61042.166669999999</v>
      </c>
      <c r="FS18" s="78">
        <v>60627</v>
      </c>
      <c r="FT18" s="78">
        <v>60985</v>
      </c>
      <c r="FU18" s="78">
        <v>61581</v>
      </c>
      <c r="FV18" s="78">
        <v>61615</v>
      </c>
      <c r="FW18" s="78">
        <v>62190</v>
      </c>
      <c r="FX18" s="78">
        <v>62599</v>
      </c>
      <c r="FY18" s="78">
        <v>62982</v>
      </c>
      <c r="FZ18" s="78">
        <v>62701</v>
      </c>
      <c r="GA18" s="78">
        <v>62779</v>
      </c>
      <c r="GB18" s="78">
        <v>62124</v>
      </c>
      <c r="GC18" s="78">
        <v>61954</v>
      </c>
      <c r="GD18" s="78">
        <v>60795</v>
      </c>
      <c r="GE18" s="78">
        <v>61911</v>
      </c>
      <c r="GF18" s="78">
        <v>61312</v>
      </c>
      <c r="GG18" s="78">
        <v>61565</v>
      </c>
      <c r="GH18" s="78">
        <v>61945</v>
      </c>
      <c r="GI18" s="78">
        <v>62210</v>
      </c>
      <c r="GJ18" s="78">
        <v>62885</v>
      </c>
      <c r="GK18" s="78">
        <v>63381</v>
      </c>
      <c r="GL18" s="78">
        <v>63817</v>
      </c>
      <c r="GM18" s="78">
        <v>63604</v>
      </c>
      <c r="GN18" s="78">
        <v>63526</v>
      </c>
      <c r="GO18" s="78">
        <v>63157</v>
      </c>
      <c r="GP18" s="78">
        <v>62748</v>
      </c>
      <c r="GQ18" s="78">
        <v>61385</v>
      </c>
      <c r="GR18" s="78">
        <v>62627.916669999999</v>
      </c>
      <c r="GS18" s="78">
        <v>61933</v>
      </c>
      <c r="GT18" s="78">
        <v>62163</v>
      </c>
      <c r="GU18" s="78">
        <v>62762</v>
      </c>
      <c r="GV18" s="78">
        <v>62932</v>
      </c>
      <c r="GW18" s="78">
        <v>63408</v>
      </c>
      <c r="GX18" s="78">
        <v>63828</v>
      </c>
      <c r="GY18" s="78">
        <v>64387</v>
      </c>
      <c r="GZ18" s="78">
        <v>64059</v>
      </c>
      <c r="HA18" s="78">
        <v>63793</v>
      </c>
      <c r="HB18" s="78">
        <v>63475</v>
      </c>
      <c r="HC18" s="78">
        <v>63073</v>
      </c>
      <c r="HD18" s="78">
        <v>61628</v>
      </c>
      <c r="HE18" s="78">
        <v>63120.083330000001</v>
      </c>
      <c r="HF18" s="78">
        <v>61984</v>
      </c>
      <c r="HG18" s="78">
        <v>62278</v>
      </c>
      <c r="HH18" s="78">
        <v>62426</v>
      </c>
      <c r="HI18" s="78">
        <v>4009</v>
      </c>
    </row>
    <row r="19" spans="1:217" ht="60.75" x14ac:dyDescent="0.3">
      <c r="A19" s="1" t="str">
        <f t="shared" si="78"/>
        <v>BurgenlandUnselbständig BeschäftigteMänner und altern. Geschl.</v>
      </c>
      <c r="B19" s="1">
        <v>19</v>
      </c>
      <c r="C19" s="77" t="s">
        <v>1</v>
      </c>
      <c r="D19" s="77" t="s">
        <v>120</v>
      </c>
      <c r="E19" s="77" t="s">
        <v>265</v>
      </c>
      <c r="F19" s="78">
        <v>44926</v>
      </c>
      <c r="G19" s="78">
        <v>46079</v>
      </c>
      <c r="H19" s="78">
        <v>48170</v>
      </c>
      <c r="I19" s="78">
        <v>49526</v>
      </c>
      <c r="J19" s="78">
        <v>50161</v>
      </c>
      <c r="K19" s="78">
        <v>50806</v>
      </c>
      <c r="L19" s="78">
        <v>51587</v>
      </c>
      <c r="M19" s="78">
        <v>50772</v>
      </c>
      <c r="N19" s="78">
        <v>51557</v>
      </c>
      <c r="O19" s="78">
        <v>50411</v>
      </c>
      <c r="P19" s="78">
        <v>49152</v>
      </c>
      <c r="Q19" s="78">
        <v>45599</v>
      </c>
      <c r="R19" s="78">
        <v>49062.166669999999</v>
      </c>
      <c r="S19" s="78">
        <v>44281</v>
      </c>
      <c r="T19" s="78">
        <v>44414</v>
      </c>
      <c r="U19" s="78">
        <v>47083</v>
      </c>
      <c r="V19" s="78">
        <v>48431</v>
      </c>
      <c r="W19" s="78">
        <v>49846</v>
      </c>
      <c r="X19" s="78">
        <v>50284</v>
      </c>
      <c r="Y19" s="78">
        <v>51086</v>
      </c>
      <c r="Z19" s="78">
        <v>50657</v>
      </c>
      <c r="AA19" s="78">
        <v>50900</v>
      </c>
      <c r="AB19" s="78">
        <v>49815</v>
      </c>
      <c r="AC19" s="78">
        <v>48961</v>
      </c>
      <c r="AD19" s="78">
        <v>44957</v>
      </c>
      <c r="AE19" s="78">
        <v>48392.916669999999</v>
      </c>
      <c r="AF19" s="78">
        <v>43712</v>
      </c>
      <c r="AG19" s="78">
        <v>44093</v>
      </c>
      <c r="AH19" s="78">
        <v>47431</v>
      </c>
      <c r="AI19" s="78">
        <v>49242</v>
      </c>
      <c r="AJ19" s="78">
        <v>50128</v>
      </c>
      <c r="AK19" s="78">
        <v>50797</v>
      </c>
      <c r="AL19" s="78">
        <v>51603</v>
      </c>
      <c r="AM19" s="78">
        <v>51397</v>
      </c>
      <c r="AN19" s="78">
        <v>51595</v>
      </c>
      <c r="AO19" s="78">
        <v>50846</v>
      </c>
      <c r="AP19" s="78">
        <v>49275</v>
      </c>
      <c r="AQ19" s="78">
        <v>44949</v>
      </c>
      <c r="AR19" s="78">
        <v>48755.666669999999</v>
      </c>
      <c r="AS19" s="78">
        <v>44778</v>
      </c>
      <c r="AT19" s="78">
        <v>45729</v>
      </c>
      <c r="AU19" s="78">
        <v>48331</v>
      </c>
      <c r="AV19" s="78">
        <v>49691</v>
      </c>
      <c r="AW19" s="78">
        <v>51069</v>
      </c>
      <c r="AX19" s="78">
        <v>51727</v>
      </c>
      <c r="AY19" s="78">
        <v>52367</v>
      </c>
      <c r="AZ19" s="78">
        <v>52319</v>
      </c>
      <c r="BA19" s="78">
        <v>52167</v>
      </c>
      <c r="BB19" s="78">
        <v>51566</v>
      </c>
      <c r="BC19" s="78">
        <v>50801</v>
      </c>
      <c r="BD19" s="78">
        <v>46756</v>
      </c>
      <c r="BE19" s="78">
        <v>49775.083330000001</v>
      </c>
      <c r="BF19" s="78">
        <v>46139</v>
      </c>
      <c r="BG19" s="78">
        <v>46805</v>
      </c>
      <c r="BH19" s="78">
        <v>49694</v>
      </c>
      <c r="BI19" s="78">
        <v>51356</v>
      </c>
      <c r="BJ19" s="78">
        <v>52263</v>
      </c>
      <c r="BK19" s="78">
        <v>52723</v>
      </c>
      <c r="BL19" s="78">
        <v>53781</v>
      </c>
      <c r="BM19" s="78">
        <v>53548</v>
      </c>
      <c r="BN19" s="78">
        <v>53241</v>
      </c>
      <c r="BO19" s="78">
        <v>52411</v>
      </c>
      <c r="BP19" s="78">
        <v>51195</v>
      </c>
      <c r="BQ19" s="78">
        <v>47339</v>
      </c>
      <c r="BR19" s="78">
        <v>50874.583330000001</v>
      </c>
      <c r="BS19" s="78">
        <v>46031</v>
      </c>
      <c r="BT19" s="78">
        <v>46532</v>
      </c>
      <c r="BU19" s="78">
        <v>49157</v>
      </c>
      <c r="BV19" s="78">
        <v>51717</v>
      </c>
      <c r="BW19" s="78">
        <v>52699</v>
      </c>
      <c r="BX19" s="78">
        <v>53234</v>
      </c>
      <c r="BY19" s="78">
        <v>54377</v>
      </c>
      <c r="BZ19" s="78">
        <v>53460</v>
      </c>
      <c r="CA19" s="78">
        <v>54068</v>
      </c>
      <c r="CB19" s="78">
        <v>52881</v>
      </c>
      <c r="CC19" s="78">
        <v>51516</v>
      </c>
      <c r="CD19" s="78">
        <v>47927</v>
      </c>
      <c r="CE19" s="78">
        <v>51133.25</v>
      </c>
      <c r="CF19" s="78">
        <v>47435</v>
      </c>
      <c r="CG19" s="78">
        <v>47838</v>
      </c>
      <c r="CH19" s="78">
        <v>51078</v>
      </c>
      <c r="CI19" s="78">
        <v>52815</v>
      </c>
      <c r="CJ19" s="78">
        <v>53413</v>
      </c>
      <c r="CK19" s="78">
        <v>54286</v>
      </c>
      <c r="CL19" s="78">
        <v>55195</v>
      </c>
      <c r="CM19" s="78">
        <v>54298</v>
      </c>
      <c r="CN19" s="78">
        <v>54805</v>
      </c>
      <c r="CO19" s="78">
        <v>53558</v>
      </c>
      <c r="CP19" s="78">
        <v>52410</v>
      </c>
      <c r="CQ19" s="78">
        <v>48612</v>
      </c>
      <c r="CR19" s="78">
        <v>52145.25</v>
      </c>
      <c r="CS19" s="78">
        <v>47860</v>
      </c>
      <c r="CT19" s="78">
        <v>48424</v>
      </c>
      <c r="CU19" s="78">
        <v>51525</v>
      </c>
      <c r="CV19" s="78">
        <v>53147</v>
      </c>
      <c r="CW19" s="78">
        <v>54007</v>
      </c>
      <c r="CX19" s="78">
        <v>54893</v>
      </c>
      <c r="CY19" s="78">
        <v>55745</v>
      </c>
      <c r="CZ19" s="78">
        <v>55023</v>
      </c>
      <c r="DA19" s="78">
        <v>55464</v>
      </c>
      <c r="DB19" s="78">
        <v>54224</v>
      </c>
      <c r="DC19" s="78">
        <v>53461</v>
      </c>
      <c r="DD19" s="78">
        <v>49386</v>
      </c>
      <c r="DE19" s="78">
        <v>52763.25</v>
      </c>
      <c r="DF19" s="78">
        <v>48817</v>
      </c>
      <c r="DG19" s="78">
        <v>49822</v>
      </c>
      <c r="DH19" s="78">
        <v>52511</v>
      </c>
      <c r="DI19" s="78">
        <v>54207</v>
      </c>
      <c r="DJ19" s="78">
        <v>55049</v>
      </c>
      <c r="DK19" s="78">
        <v>55657</v>
      </c>
      <c r="DL19" s="78">
        <v>56194</v>
      </c>
      <c r="DM19" s="78">
        <v>55876</v>
      </c>
      <c r="DN19" s="78">
        <v>56116</v>
      </c>
      <c r="DO19" s="78">
        <v>55107</v>
      </c>
      <c r="DP19" s="78">
        <v>54414</v>
      </c>
      <c r="DQ19" s="78">
        <v>50354</v>
      </c>
      <c r="DR19" s="78">
        <v>53677</v>
      </c>
      <c r="DS19" s="78">
        <v>49647</v>
      </c>
      <c r="DT19" s="78">
        <v>50536</v>
      </c>
      <c r="DU19" s="78">
        <v>53362</v>
      </c>
      <c r="DV19" s="78">
        <v>54783</v>
      </c>
      <c r="DW19" s="78">
        <v>55829</v>
      </c>
      <c r="DX19" s="78">
        <v>56482</v>
      </c>
      <c r="DY19" s="78">
        <v>57340</v>
      </c>
      <c r="DZ19" s="78">
        <v>56767</v>
      </c>
      <c r="EA19" s="78">
        <v>56825</v>
      </c>
      <c r="EB19" s="78">
        <v>55886</v>
      </c>
      <c r="EC19" s="78">
        <v>55027</v>
      </c>
      <c r="ED19" s="78">
        <v>51231</v>
      </c>
      <c r="EE19" s="78">
        <v>54476.25</v>
      </c>
      <c r="EF19" s="78">
        <v>51110</v>
      </c>
      <c r="EG19" s="78">
        <v>51031</v>
      </c>
      <c r="EH19" s="78">
        <v>53786</v>
      </c>
      <c r="EI19" s="78">
        <v>56070</v>
      </c>
      <c r="EJ19" s="78">
        <v>56711</v>
      </c>
      <c r="EK19" s="78">
        <v>57222</v>
      </c>
      <c r="EL19" s="78">
        <v>57853</v>
      </c>
      <c r="EM19" s="78">
        <v>57667</v>
      </c>
      <c r="EN19" s="78">
        <v>57112</v>
      </c>
      <c r="EO19" s="78">
        <v>56519</v>
      </c>
      <c r="EP19" s="78">
        <v>55758</v>
      </c>
      <c r="EQ19" s="78">
        <v>52222</v>
      </c>
      <c r="ER19" s="78">
        <v>55255.083330000001</v>
      </c>
      <c r="ES19" s="78">
        <v>51788</v>
      </c>
      <c r="ET19" s="78">
        <v>52954</v>
      </c>
      <c r="EU19" s="78">
        <v>55388</v>
      </c>
      <c r="EV19" s="78">
        <v>56607</v>
      </c>
      <c r="EW19" s="78">
        <v>57104</v>
      </c>
      <c r="EX19" s="78">
        <v>57603</v>
      </c>
      <c r="EY19" s="78">
        <v>58327</v>
      </c>
      <c r="EZ19" s="78">
        <v>57512</v>
      </c>
      <c r="FA19" s="78">
        <v>57742</v>
      </c>
      <c r="FB19" s="78">
        <v>56945</v>
      </c>
      <c r="FC19" s="78">
        <v>56017</v>
      </c>
      <c r="FD19" s="78">
        <v>52713</v>
      </c>
      <c r="FE19" s="78">
        <v>55891.666669999999</v>
      </c>
      <c r="FF19" s="78">
        <v>52644</v>
      </c>
      <c r="FG19" s="78">
        <v>53523</v>
      </c>
      <c r="FH19" s="78">
        <v>52610</v>
      </c>
      <c r="FI19" s="78">
        <v>53921</v>
      </c>
      <c r="FJ19" s="78">
        <v>55491</v>
      </c>
      <c r="FK19" s="78">
        <v>56571</v>
      </c>
      <c r="FL19" s="78">
        <v>57777</v>
      </c>
      <c r="FM19" s="78">
        <v>57622</v>
      </c>
      <c r="FN19" s="78">
        <v>58089</v>
      </c>
      <c r="FO19" s="78">
        <v>57365</v>
      </c>
      <c r="FP19" s="78">
        <v>56509</v>
      </c>
      <c r="FQ19" s="78">
        <v>53276</v>
      </c>
      <c r="FR19" s="78">
        <v>55449.833330000001</v>
      </c>
      <c r="FS19" s="78">
        <v>52942</v>
      </c>
      <c r="FT19" s="78">
        <v>54126</v>
      </c>
      <c r="FU19" s="78">
        <v>56351</v>
      </c>
      <c r="FV19" s="78">
        <v>57210</v>
      </c>
      <c r="FW19" s="78">
        <v>58247</v>
      </c>
      <c r="FX19" s="78">
        <v>58877</v>
      </c>
      <c r="FY19" s="78">
        <v>59307</v>
      </c>
      <c r="FZ19" s="78">
        <v>59116</v>
      </c>
      <c r="GA19" s="78">
        <v>59350</v>
      </c>
      <c r="GB19" s="78">
        <v>58685</v>
      </c>
      <c r="GC19" s="78">
        <v>58072</v>
      </c>
      <c r="GD19" s="78">
        <v>54980</v>
      </c>
      <c r="GE19" s="78">
        <v>57271.916669999999</v>
      </c>
      <c r="GF19" s="78">
        <v>55059</v>
      </c>
      <c r="GG19" s="78">
        <v>56197</v>
      </c>
      <c r="GH19" s="78">
        <v>58005</v>
      </c>
      <c r="GI19" s="78">
        <v>58816</v>
      </c>
      <c r="GJ19" s="78">
        <v>59702</v>
      </c>
      <c r="GK19" s="78">
        <v>60270</v>
      </c>
      <c r="GL19" s="78">
        <v>60554</v>
      </c>
      <c r="GM19" s="78">
        <v>60277</v>
      </c>
      <c r="GN19" s="78">
        <v>60254</v>
      </c>
      <c r="GO19" s="78">
        <v>59767</v>
      </c>
      <c r="GP19" s="78">
        <v>59054</v>
      </c>
      <c r="GQ19" s="78">
        <v>55610</v>
      </c>
      <c r="GR19" s="78">
        <v>58630.416669999999</v>
      </c>
      <c r="GS19" s="78">
        <v>55652</v>
      </c>
      <c r="GT19" s="78">
        <v>56517</v>
      </c>
      <c r="GU19" s="78">
        <v>58637</v>
      </c>
      <c r="GV19" s="78">
        <v>59419</v>
      </c>
      <c r="GW19" s="78">
        <v>60122</v>
      </c>
      <c r="GX19" s="78">
        <v>60493</v>
      </c>
      <c r="GY19" s="78">
        <v>60949</v>
      </c>
      <c r="GZ19" s="78">
        <v>60466</v>
      </c>
      <c r="HA19" s="78">
        <v>60334</v>
      </c>
      <c r="HB19" s="78">
        <v>59930</v>
      </c>
      <c r="HC19" s="78">
        <v>59157</v>
      </c>
      <c r="HD19" s="78">
        <v>55581</v>
      </c>
      <c r="HE19" s="78">
        <v>58938.083330000001</v>
      </c>
      <c r="HF19" s="78">
        <v>55261</v>
      </c>
      <c r="HG19" s="78">
        <v>56241</v>
      </c>
      <c r="HH19" s="78">
        <v>57798</v>
      </c>
      <c r="HI19" s="78">
        <v>0</v>
      </c>
    </row>
    <row r="20" spans="1:217" ht="60.75" x14ac:dyDescent="0.3">
      <c r="A20" s="1" t="str">
        <f t="shared" si="78"/>
        <v>Burgenlanddarunter UB AusländerInnenMänner und altern. Geschl.</v>
      </c>
      <c r="B20" s="1">
        <v>20</v>
      </c>
      <c r="C20" s="77" t="s">
        <v>1</v>
      </c>
      <c r="D20" s="77" t="s">
        <v>121</v>
      </c>
      <c r="E20" s="77" t="s">
        <v>265</v>
      </c>
      <c r="F20" s="78">
        <v>6917</v>
      </c>
      <c r="G20" s="78">
        <v>7499</v>
      </c>
      <c r="H20" s="78">
        <v>8223</v>
      </c>
      <c r="I20" s="78">
        <v>8760</v>
      </c>
      <c r="J20" s="78">
        <v>9171</v>
      </c>
      <c r="K20" s="78">
        <v>9438</v>
      </c>
      <c r="L20" s="78">
        <v>9577</v>
      </c>
      <c r="M20" s="78">
        <v>9336</v>
      </c>
      <c r="N20" s="78">
        <v>10067</v>
      </c>
      <c r="O20" s="78">
        <v>9042</v>
      </c>
      <c r="P20" s="78">
        <v>8446</v>
      </c>
      <c r="Q20" s="78">
        <v>7129</v>
      </c>
      <c r="R20" s="78">
        <v>8633.75</v>
      </c>
      <c r="S20" s="78">
        <v>6906</v>
      </c>
      <c r="T20" s="78">
        <v>7139</v>
      </c>
      <c r="U20" s="78">
        <v>8046</v>
      </c>
      <c r="V20" s="78">
        <v>8369</v>
      </c>
      <c r="W20" s="78">
        <v>9377</v>
      </c>
      <c r="X20" s="78">
        <v>9600</v>
      </c>
      <c r="Y20" s="78">
        <v>9657</v>
      </c>
      <c r="Z20" s="78">
        <v>9803</v>
      </c>
      <c r="AA20" s="78">
        <v>10213</v>
      </c>
      <c r="AB20" s="78">
        <v>9356</v>
      </c>
      <c r="AC20" s="78">
        <v>8862</v>
      </c>
      <c r="AD20" s="78">
        <v>7141</v>
      </c>
      <c r="AE20" s="78">
        <v>8705.75</v>
      </c>
      <c r="AF20" s="78">
        <v>7030</v>
      </c>
      <c r="AG20" s="78">
        <v>7195</v>
      </c>
      <c r="AH20" s="78">
        <v>8461</v>
      </c>
      <c r="AI20" s="78">
        <v>9229</v>
      </c>
      <c r="AJ20" s="78">
        <v>9832</v>
      </c>
      <c r="AK20" s="78">
        <v>10180</v>
      </c>
      <c r="AL20" s="78">
        <v>10364</v>
      </c>
      <c r="AM20" s="78">
        <v>10403</v>
      </c>
      <c r="AN20" s="78">
        <v>11007</v>
      </c>
      <c r="AO20" s="78">
        <v>10452</v>
      </c>
      <c r="AP20" s="78">
        <v>9318</v>
      </c>
      <c r="AQ20" s="78">
        <v>7508</v>
      </c>
      <c r="AR20" s="78">
        <v>9248.25</v>
      </c>
      <c r="AS20" s="78">
        <v>7753</v>
      </c>
      <c r="AT20" s="78">
        <v>8161</v>
      </c>
      <c r="AU20" s="78">
        <v>9259</v>
      </c>
      <c r="AV20" s="78">
        <v>9823</v>
      </c>
      <c r="AW20" s="78">
        <v>10966</v>
      </c>
      <c r="AX20" s="78">
        <v>11417</v>
      </c>
      <c r="AY20" s="78">
        <v>11581</v>
      </c>
      <c r="AZ20" s="78">
        <v>11764</v>
      </c>
      <c r="BA20" s="78">
        <v>11872</v>
      </c>
      <c r="BB20" s="78">
        <v>11580</v>
      </c>
      <c r="BC20" s="78">
        <v>11140</v>
      </c>
      <c r="BD20" s="78">
        <v>9221</v>
      </c>
      <c r="BE20" s="78">
        <v>10378.083329999999</v>
      </c>
      <c r="BF20" s="78">
        <v>9284</v>
      </c>
      <c r="BG20" s="78">
        <v>9698</v>
      </c>
      <c r="BH20" s="78">
        <v>11006</v>
      </c>
      <c r="BI20" s="78">
        <v>11792</v>
      </c>
      <c r="BJ20" s="78">
        <v>12384</v>
      </c>
      <c r="BK20" s="78">
        <v>12693</v>
      </c>
      <c r="BL20" s="78">
        <v>12940</v>
      </c>
      <c r="BM20" s="78">
        <v>13108</v>
      </c>
      <c r="BN20" s="78">
        <v>13145</v>
      </c>
      <c r="BO20" s="78">
        <v>12498</v>
      </c>
      <c r="BP20" s="78">
        <v>11917</v>
      </c>
      <c r="BQ20" s="78">
        <v>10079</v>
      </c>
      <c r="BR20" s="78">
        <v>11712</v>
      </c>
      <c r="BS20" s="78">
        <v>9749</v>
      </c>
      <c r="BT20" s="78">
        <v>10127</v>
      </c>
      <c r="BU20" s="78">
        <v>11251</v>
      </c>
      <c r="BV20" s="78">
        <v>12493</v>
      </c>
      <c r="BW20" s="78">
        <v>13155</v>
      </c>
      <c r="BX20" s="78">
        <v>13486</v>
      </c>
      <c r="BY20" s="78">
        <v>13718</v>
      </c>
      <c r="BZ20" s="78">
        <v>13557</v>
      </c>
      <c r="CA20" s="78">
        <v>14227</v>
      </c>
      <c r="CB20" s="78">
        <v>13264</v>
      </c>
      <c r="CC20" s="78">
        <v>12553</v>
      </c>
      <c r="CD20" s="78">
        <v>10795</v>
      </c>
      <c r="CE20" s="78">
        <v>12364.583329999999</v>
      </c>
      <c r="CF20" s="78">
        <v>10970</v>
      </c>
      <c r="CG20" s="78">
        <v>11319</v>
      </c>
      <c r="CH20" s="78">
        <v>12781</v>
      </c>
      <c r="CI20" s="78">
        <v>13741</v>
      </c>
      <c r="CJ20" s="78">
        <v>14122</v>
      </c>
      <c r="CK20" s="78">
        <v>14536</v>
      </c>
      <c r="CL20" s="78">
        <v>14877</v>
      </c>
      <c r="CM20" s="78">
        <v>14595</v>
      </c>
      <c r="CN20" s="78">
        <v>15098</v>
      </c>
      <c r="CO20" s="78">
        <v>14048</v>
      </c>
      <c r="CP20" s="78">
        <v>13417</v>
      </c>
      <c r="CQ20" s="78">
        <v>11423</v>
      </c>
      <c r="CR20" s="78">
        <v>13410.583329999999</v>
      </c>
      <c r="CS20" s="78">
        <v>11439</v>
      </c>
      <c r="CT20" s="78">
        <v>11883</v>
      </c>
      <c r="CU20" s="78">
        <v>13254</v>
      </c>
      <c r="CV20" s="78">
        <v>14124</v>
      </c>
      <c r="CW20" s="78">
        <v>14630</v>
      </c>
      <c r="CX20" s="78">
        <v>15217</v>
      </c>
      <c r="CY20" s="78">
        <v>15253</v>
      </c>
      <c r="CZ20" s="78">
        <v>15217</v>
      </c>
      <c r="DA20" s="78">
        <v>0</v>
      </c>
      <c r="DB20" s="78">
        <v>14621</v>
      </c>
      <c r="DC20" s="78">
        <v>14200</v>
      </c>
      <c r="DD20" s="78">
        <v>12051</v>
      </c>
      <c r="DE20" s="78">
        <v>13961.5</v>
      </c>
      <c r="DF20" s="78">
        <v>12171</v>
      </c>
      <c r="DG20" s="78">
        <v>12748</v>
      </c>
      <c r="DH20" s="78">
        <v>14013</v>
      </c>
      <c r="DI20" s="78">
        <v>14904</v>
      </c>
      <c r="DJ20" s="78">
        <v>15389</v>
      </c>
      <c r="DK20" s="78">
        <v>15789</v>
      </c>
      <c r="DL20" s="78">
        <v>15822</v>
      </c>
      <c r="DM20" s="78">
        <v>15808</v>
      </c>
      <c r="DN20" s="78">
        <v>16112</v>
      </c>
      <c r="DO20" s="78">
        <v>15350</v>
      </c>
      <c r="DP20" s="78">
        <v>14971</v>
      </c>
      <c r="DQ20" s="78">
        <v>12856</v>
      </c>
      <c r="DR20" s="78">
        <v>14661.083329999999</v>
      </c>
      <c r="DS20" s="78">
        <v>12920</v>
      </c>
      <c r="DT20" s="78">
        <v>13483</v>
      </c>
      <c r="DU20" s="78">
        <v>14685</v>
      </c>
      <c r="DV20" s="78">
        <v>15378</v>
      </c>
      <c r="DW20" s="78">
        <v>16107</v>
      </c>
      <c r="DX20" s="78">
        <v>16546</v>
      </c>
      <c r="DY20" s="78">
        <v>16652</v>
      </c>
      <c r="DZ20" s="78">
        <v>16574</v>
      </c>
      <c r="EA20" s="78">
        <v>16735</v>
      </c>
      <c r="EB20" s="78">
        <v>15980</v>
      </c>
      <c r="EC20" s="78">
        <v>15496</v>
      </c>
      <c r="ED20" s="78">
        <v>13457</v>
      </c>
      <c r="EE20" s="78">
        <v>15334.416670000001</v>
      </c>
      <c r="EF20" s="78">
        <v>13811</v>
      </c>
      <c r="EG20" s="78">
        <v>13866</v>
      </c>
      <c r="EH20" s="78">
        <v>15161</v>
      </c>
      <c r="EI20" s="78">
        <v>16441</v>
      </c>
      <c r="EJ20" s="78">
        <v>16917</v>
      </c>
      <c r="EK20" s="78">
        <v>17348</v>
      </c>
      <c r="EL20" s="78">
        <v>17239</v>
      </c>
      <c r="EM20" s="78">
        <v>17535</v>
      </c>
      <c r="EN20" s="78">
        <v>17193</v>
      </c>
      <c r="EO20" s="78">
        <v>16681</v>
      </c>
      <c r="EP20" s="78">
        <v>16301</v>
      </c>
      <c r="EQ20" s="78">
        <v>14227</v>
      </c>
      <c r="ER20" s="78">
        <v>16060</v>
      </c>
      <c r="ES20" s="78">
        <v>14577</v>
      </c>
      <c r="ET20" s="78">
        <v>15264</v>
      </c>
      <c r="EU20" s="78">
        <v>16489</v>
      </c>
      <c r="EV20" s="78">
        <v>17116</v>
      </c>
      <c r="EW20" s="78">
        <v>17430</v>
      </c>
      <c r="EX20" s="78">
        <v>17756</v>
      </c>
      <c r="EY20" s="78">
        <v>17839</v>
      </c>
      <c r="EZ20" s="78">
        <v>17665</v>
      </c>
      <c r="FA20" s="78">
        <v>17840</v>
      </c>
      <c r="FB20" s="78">
        <v>17216</v>
      </c>
      <c r="FC20" s="78">
        <v>16745</v>
      </c>
      <c r="FD20" s="78">
        <v>14847</v>
      </c>
      <c r="FE20" s="78">
        <v>16732</v>
      </c>
      <c r="FF20" s="78">
        <v>15136</v>
      </c>
      <c r="FG20" s="78">
        <v>15781</v>
      </c>
      <c r="FH20" s="78">
        <v>15096</v>
      </c>
      <c r="FI20" s="78">
        <v>15774</v>
      </c>
      <c r="FJ20" s="78">
        <v>16749</v>
      </c>
      <c r="FK20" s="78">
        <v>17448</v>
      </c>
      <c r="FL20" s="78">
        <v>17808</v>
      </c>
      <c r="FM20" s="78">
        <v>17967</v>
      </c>
      <c r="FN20" s="78">
        <v>18336</v>
      </c>
      <c r="FO20" s="78">
        <v>17698</v>
      </c>
      <c r="FP20" s="78">
        <v>17259</v>
      </c>
      <c r="FQ20" s="78">
        <v>15355</v>
      </c>
      <c r="FR20" s="78">
        <v>16700.583330000001</v>
      </c>
      <c r="FS20" s="78">
        <v>15467</v>
      </c>
      <c r="FT20" s="78">
        <v>16268</v>
      </c>
      <c r="FU20" s="78">
        <v>17366</v>
      </c>
      <c r="FV20" s="78">
        <v>17810</v>
      </c>
      <c r="FW20" s="78">
        <v>18526</v>
      </c>
      <c r="FX20" s="78">
        <v>18891</v>
      </c>
      <c r="FY20" s="78">
        <v>18856</v>
      </c>
      <c r="FZ20" s="78">
        <v>18823</v>
      </c>
      <c r="GA20" s="78">
        <v>19203</v>
      </c>
      <c r="GB20" s="78">
        <v>18718</v>
      </c>
      <c r="GC20" s="78">
        <v>18318</v>
      </c>
      <c r="GD20" s="78">
        <v>16442</v>
      </c>
      <c r="GE20" s="78">
        <v>17890.666669999999</v>
      </c>
      <c r="GF20" s="78">
        <v>16946</v>
      </c>
      <c r="GG20" s="78">
        <v>17734</v>
      </c>
      <c r="GH20" s="78">
        <v>18611</v>
      </c>
      <c r="GI20" s="78">
        <v>19138</v>
      </c>
      <c r="GJ20" s="78">
        <v>19786</v>
      </c>
      <c r="GK20" s="78">
        <v>20101</v>
      </c>
      <c r="GL20" s="78">
        <v>20060</v>
      </c>
      <c r="GM20" s="78">
        <v>20029</v>
      </c>
      <c r="GN20" s="78">
        <v>20080</v>
      </c>
      <c r="GO20" s="78">
        <v>19719</v>
      </c>
      <c r="GP20" s="78">
        <v>19408</v>
      </c>
      <c r="GQ20" s="78">
        <v>17368</v>
      </c>
      <c r="GR20" s="78">
        <v>19081.666669999999</v>
      </c>
      <c r="GS20" s="78">
        <v>17836</v>
      </c>
      <c r="GT20" s="78">
        <v>18473</v>
      </c>
      <c r="GU20" s="78">
        <v>19467</v>
      </c>
      <c r="GV20" s="78">
        <v>19899</v>
      </c>
      <c r="GW20" s="78">
        <v>20487</v>
      </c>
      <c r="GX20" s="78">
        <v>20801</v>
      </c>
      <c r="GY20" s="78">
        <v>20802</v>
      </c>
      <c r="GZ20" s="78">
        <v>20633</v>
      </c>
      <c r="HA20" s="78">
        <v>20565</v>
      </c>
      <c r="HB20" s="78">
        <v>20184</v>
      </c>
      <c r="HC20" s="78">
        <v>19785</v>
      </c>
      <c r="HD20" s="78">
        <v>17696</v>
      </c>
      <c r="HE20" s="78">
        <v>19719</v>
      </c>
      <c r="HF20" s="78">
        <v>17901</v>
      </c>
      <c r="HG20" s="78">
        <v>18539</v>
      </c>
      <c r="HH20" s="78">
        <v>19269</v>
      </c>
      <c r="HI20" s="78">
        <v>0</v>
      </c>
    </row>
    <row r="21" spans="1:217" ht="60.75" x14ac:dyDescent="0.3">
      <c r="A21" s="1" t="str">
        <f t="shared" si="78"/>
        <v>BurgenlandGeringfügig BeschäftigteMänner und altern. Geschl.</v>
      </c>
      <c r="B21" s="1">
        <v>21</v>
      </c>
      <c r="C21" s="77" t="s">
        <v>1</v>
      </c>
      <c r="D21" s="77" t="s">
        <v>122</v>
      </c>
      <c r="E21" s="77" t="s">
        <v>265</v>
      </c>
      <c r="F21" s="78">
        <v>2269</v>
      </c>
      <c r="G21" s="78">
        <v>2337</v>
      </c>
      <c r="H21" s="78">
        <v>2458</v>
      </c>
      <c r="I21" s="78">
        <v>2331</v>
      </c>
      <c r="J21" s="78">
        <v>2267</v>
      </c>
      <c r="K21" s="78">
        <v>2329</v>
      </c>
      <c r="L21" s="78">
        <v>2420</v>
      </c>
      <c r="M21" s="78">
        <v>2250</v>
      </c>
      <c r="N21" s="78">
        <v>2340</v>
      </c>
      <c r="O21" s="78">
        <v>2266</v>
      </c>
      <c r="P21" s="78">
        <v>2427</v>
      </c>
      <c r="Q21" s="78">
        <v>2349</v>
      </c>
      <c r="R21" s="78">
        <v>2336.916667</v>
      </c>
      <c r="S21" s="78">
        <v>2357</v>
      </c>
      <c r="T21" s="78">
        <v>2425</v>
      </c>
      <c r="U21" s="78">
        <v>2597</v>
      </c>
      <c r="V21" s="78">
        <v>2452</v>
      </c>
      <c r="W21" s="78">
        <v>2624</v>
      </c>
      <c r="X21" s="78">
        <v>2633</v>
      </c>
      <c r="Y21" s="78">
        <v>2558</v>
      </c>
      <c r="Z21" s="78">
        <v>2551</v>
      </c>
      <c r="AA21" s="78">
        <v>2467</v>
      </c>
      <c r="AB21" s="78">
        <v>2479</v>
      </c>
      <c r="AC21" s="78">
        <v>2669</v>
      </c>
      <c r="AD21" s="78">
        <v>2551</v>
      </c>
      <c r="AE21" s="78">
        <v>2530.25</v>
      </c>
      <c r="AF21" s="78">
        <v>2531</v>
      </c>
      <c r="AG21" s="78">
        <v>2586</v>
      </c>
      <c r="AH21" s="78">
        <v>2694</v>
      </c>
      <c r="AI21" s="78">
        <v>2705</v>
      </c>
      <c r="AJ21" s="78">
        <v>2609</v>
      </c>
      <c r="AK21" s="78">
        <v>2756</v>
      </c>
      <c r="AL21" s="78">
        <v>2814</v>
      </c>
      <c r="AM21" s="78">
        <v>2742</v>
      </c>
      <c r="AN21" s="78">
        <v>2706</v>
      </c>
      <c r="AO21" s="78">
        <v>2591</v>
      </c>
      <c r="AP21" s="78">
        <v>2919</v>
      </c>
      <c r="AQ21" s="78">
        <v>2741</v>
      </c>
      <c r="AR21" s="78">
        <v>2699.5</v>
      </c>
      <c r="AS21" s="78">
        <v>2810</v>
      </c>
      <c r="AT21" s="78">
        <v>2854</v>
      </c>
      <c r="AU21" s="78">
        <v>2911</v>
      </c>
      <c r="AV21" s="78">
        <v>2791</v>
      </c>
      <c r="AW21" s="78">
        <v>2925</v>
      </c>
      <c r="AX21" s="78">
        <v>3076</v>
      </c>
      <c r="AY21" s="78">
        <v>3080</v>
      </c>
      <c r="AZ21" s="78">
        <v>3006</v>
      </c>
      <c r="BA21" s="78">
        <v>2881</v>
      </c>
      <c r="BB21" s="78">
        <v>2872</v>
      </c>
      <c r="BC21" s="78">
        <v>3032</v>
      </c>
      <c r="BD21" s="78">
        <v>2911</v>
      </c>
      <c r="BE21" s="78">
        <v>2929.083333</v>
      </c>
      <c r="BF21" s="78">
        <v>2915</v>
      </c>
      <c r="BG21" s="78">
        <v>3058</v>
      </c>
      <c r="BH21" s="78">
        <v>3193</v>
      </c>
      <c r="BI21" s="78">
        <v>3204</v>
      </c>
      <c r="BJ21" s="78">
        <v>3192</v>
      </c>
      <c r="BK21" s="78">
        <v>3192</v>
      </c>
      <c r="BL21" s="78">
        <v>3258</v>
      </c>
      <c r="BM21" s="78">
        <v>3270</v>
      </c>
      <c r="BN21" s="78">
        <v>3250</v>
      </c>
      <c r="BO21" s="78">
        <v>3098</v>
      </c>
      <c r="BP21" s="78">
        <v>3228</v>
      </c>
      <c r="BQ21" s="78">
        <v>3238</v>
      </c>
      <c r="BR21" s="78">
        <v>3174.666667</v>
      </c>
      <c r="BS21" s="78">
        <v>3340</v>
      </c>
      <c r="BT21" s="78">
        <v>3284</v>
      </c>
      <c r="BU21" s="78">
        <v>3478</v>
      </c>
      <c r="BV21" s="78">
        <v>3379</v>
      </c>
      <c r="BW21" s="78">
        <v>3423</v>
      </c>
      <c r="BX21" s="78">
        <v>3484</v>
      </c>
      <c r="BY21" s="78">
        <v>3554</v>
      </c>
      <c r="BZ21" s="78">
        <v>3425</v>
      </c>
      <c r="CA21" s="78">
        <v>3485</v>
      </c>
      <c r="CB21" s="78">
        <v>3354</v>
      </c>
      <c r="CC21" s="78">
        <v>3328</v>
      </c>
      <c r="CD21" s="78">
        <v>3339</v>
      </c>
      <c r="CE21" s="78">
        <v>3406.083333</v>
      </c>
      <c r="CF21" s="78">
        <v>3363</v>
      </c>
      <c r="CG21" s="78">
        <v>3448</v>
      </c>
      <c r="CH21" s="78">
        <v>3614</v>
      </c>
      <c r="CI21" s="78">
        <v>3554</v>
      </c>
      <c r="CJ21" s="78">
        <v>3530</v>
      </c>
      <c r="CK21" s="78">
        <v>3631</v>
      </c>
      <c r="CL21" s="78">
        <v>3667</v>
      </c>
      <c r="CM21" s="78">
        <v>3532</v>
      </c>
      <c r="CN21" s="78">
        <v>3660</v>
      </c>
      <c r="CO21" s="78">
        <v>3519</v>
      </c>
      <c r="CP21" s="78">
        <v>3476</v>
      </c>
      <c r="CQ21" s="78">
        <v>3460</v>
      </c>
      <c r="CR21" s="78">
        <v>3537.833333</v>
      </c>
      <c r="CS21" s="78">
        <v>3531</v>
      </c>
      <c r="CT21" s="78">
        <v>3603</v>
      </c>
      <c r="CU21" s="78">
        <v>3771</v>
      </c>
      <c r="CV21" s="78">
        <v>3627</v>
      </c>
      <c r="CW21" s="78">
        <v>3899</v>
      </c>
      <c r="CX21" s="78">
        <v>3815</v>
      </c>
      <c r="CY21" s="78">
        <v>3833</v>
      </c>
      <c r="CZ21" s="78">
        <v>3653</v>
      </c>
      <c r="DA21" s="78">
        <v>3724</v>
      </c>
      <c r="DB21" s="78">
        <v>3604</v>
      </c>
      <c r="DC21" s="78">
        <v>3722</v>
      </c>
      <c r="DD21" s="78">
        <v>3667</v>
      </c>
      <c r="DE21" s="78">
        <v>3704.083333</v>
      </c>
      <c r="DF21" s="78">
        <v>3695</v>
      </c>
      <c r="DG21" s="78">
        <v>3738</v>
      </c>
      <c r="DH21" s="78">
        <v>3952</v>
      </c>
      <c r="DI21" s="78">
        <v>3829</v>
      </c>
      <c r="DJ21" s="78">
        <v>3867</v>
      </c>
      <c r="DK21" s="78">
        <v>3946</v>
      </c>
      <c r="DL21" s="78">
        <v>3907</v>
      </c>
      <c r="DM21" s="78">
        <v>3779</v>
      </c>
      <c r="DN21" s="78">
        <v>3852</v>
      </c>
      <c r="DO21" s="78">
        <v>3740</v>
      </c>
      <c r="DP21" s="78">
        <v>3796</v>
      </c>
      <c r="DQ21" s="78">
        <v>3634</v>
      </c>
      <c r="DR21" s="78">
        <v>3811.25</v>
      </c>
      <c r="DS21" s="78">
        <v>3704</v>
      </c>
      <c r="DT21" s="78">
        <v>3817</v>
      </c>
      <c r="DU21" s="78">
        <v>3960</v>
      </c>
      <c r="DV21" s="78">
        <v>3783</v>
      </c>
      <c r="DW21" s="78">
        <v>3909</v>
      </c>
      <c r="DX21" s="78">
        <v>4022</v>
      </c>
      <c r="DY21" s="78">
        <v>3904</v>
      </c>
      <c r="DZ21" s="78">
        <v>3853</v>
      </c>
      <c r="EA21" s="78">
        <v>3922</v>
      </c>
      <c r="EB21" s="78">
        <v>3857</v>
      </c>
      <c r="EC21" s="78">
        <v>3933</v>
      </c>
      <c r="ED21" s="78">
        <v>3748</v>
      </c>
      <c r="EE21" s="78">
        <v>3867.666667</v>
      </c>
      <c r="EF21" s="78">
        <v>3881</v>
      </c>
      <c r="EG21" s="78">
        <v>3853</v>
      </c>
      <c r="EH21" s="78">
        <v>3966</v>
      </c>
      <c r="EI21" s="78">
        <v>3843</v>
      </c>
      <c r="EJ21" s="78">
        <v>4006</v>
      </c>
      <c r="EK21" s="78">
        <v>4031</v>
      </c>
      <c r="EL21" s="78">
        <v>3796</v>
      </c>
      <c r="EM21" s="78">
        <v>3939</v>
      </c>
      <c r="EN21" s="78">
        <v>3771</v>
      </c>
      <c r="EO21" s="78">
        <v>3763</v>
      </c>
      <c r="EP21" s="78">
        <v>3921</v>
      </c>
      <c r="EQ21" s="78">
        <v>3850</v>
      </c>
      <c r="ER21" s="78">
        <v>3885</v>
      </c>
      <c r="ES21" s="78">
        <v>3803</v>
      </c>
      <c r="ET21" s="78">
        <v>3884</v>
      </c>
      <c r="EU21" s="78">
        <v>3999</v>
      </c>
      <c r="EV21" s="78">
        <v>3849</v>
      </c>
      <c r="EW21" s="78">
        <v>3863</v>
      </c>
      <c r="EX21" s="78">
        <v>3948</v>
      </c>
      <c r="EY21" s="78">
        <v>3947</v>
      </c>
      <c r="EZ21" s="78">
        <v>3858</v>
      </c>
      <c r="FA21" s="78">
        <v>3931</v>
      </c>
      <c r="FB21" s="78">
        <v>3795</v>
      </c>
      <c r="FC21" s="78">
        <v>3738</v>
      </c>
      <c r="FD21" s="78">
        <v>3835</v>
      </c>
      <c r="FE21" s="78">
        <v>3870.833333</v>
      </c>
      <c r="FF21" s="78">
        <v>3888</v>
      </c>
      <c r="FG21" s="78">
        <v>3944</v>
      </c>
      <c r="FH21" s="78">
        <v>3539</v>
      </c>
      <c r="FI21" s="78">
        <v>3423</v>
      </c>
      <c r="FJ21" s="78">
        <v>3816</v>
      </c>
      <c r="FK21" s="78">
        <v>3946</v>
      </c>
      <c r="FL21" s="78">
        <v>3982</v>
      </c>
      <c r="FM21" s="78">
        <v>3863</v>
      </c>
      <c r="FN21" s="78">
        <v>4158</v>
      </c>
      <c r="FO21" s="78">
        <v>3919</v>
      </c>
      <c r="FP21" s="78">
        <v>3847</v>
      </c>
      <c r="FQ21" s="78">
        <v>3847</v>
      </c>
      <c r="FR21" s="78">
        <v>3847.666667</v>
      </c>
      <c r="FS21" s="78">
        <v>3941</v>
      </c>
      <c r="FT21" s="78">
        <v>3952</v>
      </c>
      <c r="FU21" s="78">
        <v>4088</v>
      </c>
      <c r="FV21" s="78">
        <v>3920</v>
      </c>
      <c r="FW21" s="78">
        <v>4082</v>
      </c>
      <c r="FX21" s="78">
        <v>4296</v>
      </c>
      <c r="FY21" s="78">
        <v>4176</v>
      </c>
      <c r="FZ21" s="78">
        <v>4011</v>
      </c>
      <c r="GA21" s="78">
        <v>4244</v>
      </c>
      <c r="GB21" s="78">
        <v>4043</v>
      </c>
      <c r="GC21" s="78">
        <v>4122</v>
      </c>
      <c r="GD21" s="78">
        <v>3972</v>
      </c>
      <c r="GE21" s="78">
        <v>4070.583333</v>
      </c>
      <c r="GF21" s="78">
        <v>4057</v>
      </c>
      <c r="GG21" s="78">
        <v>4084</v>
      </c>
      <c r="GH21" s="78">
        <v>4254</v>
      </c>
      <c r="GI21" s="78">
        <v>4125</v>
      </c>
      <c r="GJ21" s="78">
        <v>4299</v>
      </c>
      <c r="GK21" s="78">
        <v>4319</v>
      </c>
      <c r="GL21" s="78">
        <v>4215</v>
      </c>
      <c r="GM21" s="78">
        <v>4078</v>
      </c>
      <c r="GN21" s="78">
        <v>4233</v>
      </c>
      <c r="GO21" s="78">
        <v>4011</v>
      </c>
      <c r="GP21" s="78">
        <v>4031</v>
      </c>
      <c r="GQ21" s="78">
        <v>4019</v>
      </c>
      <c r="GR21" s="78">
        <v>4143.75</v>
      </c>
      <c r="GS21" s="78">
        <v>4092</v>
      </c>
      <c r="GT21" s="78">
        <v>4133</v>
      </c>
      <c r="GU21" s="78">
        <v>4164</v>
      </c>
      <c r="GV21" s="78">
        <v>3989</v>
      </c>
      <c r="GW21" s="78">
        <v>4169</v>
      </c>
      <c r="GX21" s="78">
        <v>4287</v>
      </c>
      <c r="GY21" s="78">
        <v>4156</v>
      </c>
      <c r="GZ21" s="78">
        <v>4117</v>
      </c>
      <c r="HA21" s="78">
        <v>4246</v>
      </c>
      <c r="HB21" s="78">
        <v>4043</v>
      </c>
      <c r="HC21" s="78">
        <v>4134</v>
      </c>
      <c r="HD21" s="78">
        <v>4010</v>
      </c>
      <c r="HE21" s="78">
        <v>4128.3333329999996</v>
      </c>
      <c r="HF21" s="78">
        <v>4043</v>
      </c>
      <c r="HG21" s="78">
        <v>4117</v>
      </c>
      <c r="HH21" s="78">
        <v>4169</v>
      </c>
      <c r="HI21" s="78">
        <v>0</v>
      </c>
    </row>
    <row r="22" spans="1:217" ht="60.75" x14ac:dyDescent="0.3">
      <c r="A22" s="1" t="str">
        <f t="shared" si="78"/>
        <v>BurgenlandArbeitslosenquote in %Männer und altern. Geschl.</v>
      </c>
      <c r="B22" s="1">
        <v>22</v>
      </c>
      <c r="C22" s="77" t="s">
        <v>1</v>
      </c>
      <c r="D22" s="77" t="s">
        <v>123</v>
      </c>
      <c r="E22" s="77" t="s">
        <v>265</v>
      </c>
      <c r="F22" s="78">
        <v>0.139958267128</v>
      </c>
      <c r="G22" s="78">
        <v>0.124489369383</v>
      </c>
      <c r="H22" s="78">
        <v>8.4324981940999993E-2</v>
      </c>
      <c r="I22" s="78">
        <v>5.8172482647E-2</v>
      </c>
      <c r="J22" s="78">
        <v>5.2547078933000001E-2</v>
      </c>
      <c r="K22" s="78">
        <v>5.0071049285000002E-2</v>
      </c>
      <c r="L22" s="78">
        <v>5.0365406916999998E-2</v>
      </c>
      <c r="M22" s="78">
        <v>5.0156211999E-2</v>
      </c>
      <c r="N22" s="78">
        <v>4.9114717815999999E-2</v>
      </c>
      <c r="O22" s="78">
        <v>5.2335745840000003E-2</v>
      </c>
      <c r="P22" s="78">
        <v>6.5071424495000002E-2</v>
      </c>
      <c r="Q22" s="78">
        <v>0.133230687347</v>
      </c>
      <c r="R22" s="78">
        <v>7.5545882999999994E-2</v>
      </c>
      <c r="S22" s="78">
        <v>0.15142862618</v>
      </c>
      <c r="T22" s="78">
        <v>0.15175706646199999</v>
      </c>
      <c r="U22" s="78">
        <v>0.107312818762</v>
      </c>
      <c r="V22" s="78">
        <v>7.4773139744999995E-2</v>
      </c>
      <c r="W22" s="78">
        <v>6.5854572713000006E-2</v>
      </c>
      <c r="X22" s="78">
        <v>6.4170326806999994E-2</v>
      </c>
      <c r="Y22" s="78">
        <v>6.389606582E-2</v>
      </c>
      <c r="Z22" s="78">
        <v>6.1733654380000003E-2</v>
      </c>
      <c r="AA22" s="78">
        <v>6.0642970508000001E-2</v>
      </c>
      <c r="AB22" s="78">
        <v>6.1970398824000003E-2</v>
      </c>
      <c r="AC22" s="78">
        <v>7.4251247919999999E-2</v>
      </c>
      <c r="AD22" s="78">
        <v>0.13994107744100001</v>
      </c>
      <c r="AE22" s="78">
        <v>8.9414462E-2</v>
      </c>
      <c r="AF22" s="78">
        <v>0.15880224770900001</v>
      </c>
      <c r="AG22" s="78">
        <v>0.153961279428</v>
      </c>
      <c r="AH22" s="78">
        <v>0.100544251227</v>
      </c>
      <c r="AI22" s="78">
        <v>6.7368700163999998E-2</v>
      </c>
      <c r="AJ22" s="78">
        <v>5.8540708046999998E-2</v>
      </c>
      <c r="AK22" s="78">
        <v>5.5940676863E-2</v>
      </c>
      <c r="AL22" s="78">
        <v>5.6048438728999998E-2</v>
      </c>
      <c r="AM22" s="78">
        <v>5.4698276653999997E-2</v>
      </c>
      <c r="AN22" s="78">
        <v>5.3042121684E-2</v>
      </c>
      <c r="AO22" s="78">
        <v>5.569690779E-2</v>
      </c>
      <c r="AP22" s="78">
        <v>6.9176568373E-2</v>
      </c>
      <c r="AQ22" s="78">
        <v>0.14019281533299999</v>
      </c>
      <c r="AR22" s="78">
        <v>8.4755838E-2</v>
      </c>
      <c r="AS22" s="78">
        <v>0.14729685982499999</v>
      </c>
      <c r="AT22" s="78">
        <v>0.134510560981</v>
      </c>
      <c r="AU22" s="78">
        <v>8.7198761048000006E-2</v>
      </c>
      <c r="AV22" s="78">
        <v>6.0448494932000003E-2</v>
      </c>
      <c r="AW22" s="78">
        <v>5.3927380511000003E-2</v>
      </c>
      <c r="AX22" s="78">
        <v>5.2428144863999999E-2</v>
      </c>
      <c r="AY22" s="78">
        <v>5.4815536784000002E-2</v>
      </c>
      <c r="AZ22" s="78">
        <v>5.4880141626000002E-2</v>
      </c>
      <c r="BA22" s="78">
        <v>5.3127382292000001E-2</v>
      </c>
      <c r="BB22" s="78">
        <v>5.8000401892000002E-2</v>
      </c>
      <c r="BC22" s="78">
        <v>7.3363369388000005E-2</v>
      </c>
      <c r="BD22" s="78">
        <v>0.129197474531</v>
      </c>
      <c r="BE22" s="78">
        <v>7.9469413000000003E-2</v>
      </c>
      <c r="BF22" s="78">
        <v>0.14363933330799999</v>
      </c>
      <c r="BG22" s="78">
        <v>0.13869566817500001</v>
      </c>
      <c r="BH22" s="78">
        <v>9.1899201432000005E-2</v>
      </c>
      <c r="BI22" s="78">
        <v>6.5812929748000001E-2</v>
      </c>
      <c r="BJ22" s="78">
        <v>5.6726708298E-2</v>
      </c>
      <c r="BK22" s="78">
        <v>5.6647998711E-2</v>
      </c>
      <c r="BL22" s="78">
        <v>5.6457130825999999E-2</v>
      </c>
      <c r="BM22" s="78">
        <v>5.6888231357000003E-2</v>
      </c>
      <c r="BN22" s="78">
        <v>5.5038869758999999E-2</v>
      </c>
      <c r="BO22" s="78">
        <v>6.0145252397999997E-2</v>
      </c>
      <c r="BP22" s="78">
        <v>7.6386007323999999E-2</v>
      </c>
      <c r="BQ22" s="78">
        <v>0.13379444108899999</v>
      </c>
      <c r="BR22" s="78">
        <v>8.2205311000000003E-2</v>
      </c>
      <c r="BS22" s="78">
        <v>0.152798483426</v>
      </c>
      <c r="BT22" s="78">
        <v>0.14720328421600001</v>
      </c>
      <c r="BU22" s="78">
        <v>0.10991000778600001</v>
      </c>
      <c r="BV22" s="78">
        <v>7.2723360764999995E-2</v>
      </c>
      <c r="BW22" s="78">
        <v>6.4608885495999996E-2</v>
      </c>
      <c r="BX22" s="78">
        <v>6.3111580429000003E-2</v>
      </c>
      <c r="BY22" s="78">
        <v>6.6873734426999995E-2</v>
      </c>
      <c r="BZ22" s="78">
        <v>6.7373783189000003E-2</v>
      </c>
      <c r="CA22" s="78">
        <v>6.3368326229999994E-2</v>
      </c>
      <c r="CB22" s="78">
        <v>6.8553713912999997E-2</v>
      </c>
      <c r="CC22" s="78">
        <v>8.5444442470999998E-2</v>
      </c>
      <c r="CD22" s="78">
        <v>0.14036912811800001</v>
      </c>
      <c r="CE22" s="78">
        <v>9.1278122000000003E-2</v>
      </c>
      <c r="CF22" s="78">
        <v>0.149361595294</v>
      </c>
      <c r="CG22" s="78">
        <v>0.14594826201</v>
      </c>
      <c r="CH22" s="78">
        <v>0.10342285413299999</v>
      </c>
      <c r="CI22" s="78">
        <v>7.9172187739000005E-2</v>
      </c>
      <c r="CJ22" s="78">
        <v>7.1385107529E-2</v>
      </c>
      <c r="CK22" s="78">
        <v>6.9473251168999994E-2</v>
      </c>
      <c r="CL22" s="78">
        <v>7.0462621465E-2</v>
      </c>
      <c r="CM22" s="78">
        <v>7.0939702963000006E-2</v>
      </c>
      <c r="CN22" s="78">
        <v>6.8908105536000006E-2</v>
      </c>
      <c r="CO22" s="78">
        <v>7.2460254234000002E-2</v>
      </c>
      <c r="CP22" s="78">
        <v>8.6997421781999998E-2</v>
      </c>
      <c r="CQ22" s="78">
        <v>0.141024508331</v>
      </c>
      <c r="CR22" s="78">
        <v>9.3630501000000005E-2</v>
      </c>
      <c r="CS22" s="78">
        <v>0.15598271799999999</v>
      </c>
      <c r="CT22" s="78">
        <v>0.150098287</v>
      </c>
      <c r="CU22" s="78">
        <v>0.11203598400000001</v>
      </c>
      <c r="CV22" s="78">
        <v>8.7746098999999994E-2</v>
      </c>
      <c r="CW22" s="78">
        <v>7.8834706000000004E-2</v>
      </c>
      <c r="CX22" s="78">
        <v>7.5875420999999998E-2</v>
      </c>
      <c r="CY22" s="78">
        <v>7.6427316999999995E-2</v>
      </c>
      <c r="CZ22" s="78">
        <v>7.5538904000000004E-2</v>
      </c>
      <c r="DA22" s="78">
        <v>7.4195864E-2</v>
      </c>
      <c r="DB22" s="78">
        <v>7.9029162E-2</v>
      </c>
      <c r="DC22" s="78">
        <v>8.8707066000000001E-2</v>
      </c>
      <c r="DD22" s="78">
        <v>0.14126238899999999</v>
      </c>
      <c r="DE22" s="78">
        <v>9.9133079999999998E-2</v>
      </c>
      <c r="DF22" s="78">
        <v>0.15314424500000001</v>
      </c>
      <c r="DG22" s="78">
        <v>0.14079260499999999</v>
      </c>
      <c r="DH22" s="78">
        <v>0.109696343</v>
      </c>
      <c r="DI22" s="78">
        <v>8.4573166000000005E-2</v>
      </c>
      <c r="DJ22" s="78">
        <v>7.7998861000000003E-2</v>
      </c>
      <c r="DK22" s="78">
        <v>7.3834326000000006E-2</v>
      </c>
      <c r="DL22" s="78">
        <v>7.4721728000000001E-2</v>
      </c>
      <c r="DM22" s="78">
        <v>7.4655537999999994E-2</v>
      </c>
      <c r="DN22" s="78">
        <v>7.1634186000000002E-2</v>
      </c>
      <c r="DO22" s="78">
        <v>7.5603045999999993E-2</v>
      </c>
      <c r="DP22" s="78">
        <v>8.5048425999999996E-2</v>
      </c>
      <c r="DQ22" s="78">
        <v>0.13369462400000001</v>
      </c>
      <c r="DR22" s="78">
        <v>9.5839415999999997E-2</v>
      </c>
      <c r="DS22" s="78">
        <v>0.15195668100000001</v>
      </c>
      <c r="DT22" s="78">
        <v>0.137610922</v>
      </c>
      <c r="DU22" s="78">
        <v>9.6508754000000002E-2</v>
      </c>
      <c r="DV22" s="78">
        <v>7.5985021999999999E-2</v>
      </c>
      <c r="DW22" s="78">
        <v>6.9640715000000006E-2</v>
      </c>
      <c r="DX22" s="78">
        <v>6.8153696E-2</v>
      </c>
      <c r="DY22" s="78">
        <v>6.8823281E-2</v>
      </c>
      <c r="DZ22" s="78">
        <v>6.7895964000000003E-2</v>
      </c>
      <c r="EA22" s="78">
        <v>6.3792280000000007E-2</v>
      </c>
      <c r="EB22" s="78">
        <v>6.7463165000000005E-2</v>
      </c>
      <c r="EC22" s="78">
        <v>7.6449263000000003E-2</v>
      </c>
      <c r="ED22" s="78">
        <v>0.121658923</v>
      </c>
      <c r="EE22" s="78">
        <v>8.8427605000000006E-2</v>
      </c>
      <c r="EF22" s="78">
        <v>0.132199131</v>
      </c>
      <c r="EG22" s="78">
        <v>0.12987655200000001</v>
      </c>
      <c r="EH22" s="78">
        <v>9.2954230999999998E-2</v>
      </c>
      <c r="EI22" s="78">
        <v>6.6744340999999999E-2</v>
      </c>
      <c r="EJ22" s="78">
        <v>5.9534667999999999E-2</v>
      </c>
      <c r="EK22" s="78">
        <v>5.8399566E-2</v>
      </c>
      <c r="EL22" s="78">
        <v>5.8765151000000002E-2</v>
      </c>
      <c r="EM22" s="78">
        <v>5.9695407999999998E-2</v>
      </c>
      <c r="EN22" s="78">
        <v>5.7137669000000002E-2</v>
      </c>
      <c r="EO22" s="78">
        <v>5.9677901999999998E-2</v>
      </c>
      <c r="EP22" s="78">
        <v>6.9164120999999995E-2</v>
      </c>
      <c r="EQ22" s="78">
        <v>0.108763546</v>
      </c>
      <c r="ER22" s="78">
        <v>7.9033337999999995E-2</v>
      </c>
      <c r="ES22" s="78">
        <v>0.123351672</v>
      </c>
      <c r="ET22" s="78">
        <v>0.10791779</v>
      </c>
      <c r="EU22" s="78">
        <v>7.523291E-2</v>
      </c>
      <c r="EV22" s="78">
        <v>6.0480319999999997E-2</v>
      </c>
      <c r="EW22" s="78">
        <v>5.6864909999999998E-2</v>
      </c>
      <c r="EX22" s="78">
        <v>5.5285859999999999E-2</v>
      </c>
      <c r="EY22" s="78">
        <v>5.6640089999999997E-2</v>
      </c>
      <c r="EZ22" s="78">
        <v>5.6948430000000001E-2</v>
      </c>
      <c r="FA22" s="78">
        <v>5.4154109999999998E-2</v>
      </c>
      <c r="FB22" s="78">
        <v>5.8417940000000002E-2</v>
      </c>
      <c r="FC22" s="78">
        <v>6.6321089999999999E-2</v>
      </c>
      <c r="FD22" s="78">
        <v>0.10618058</v>
      </c>
      <c r="FE22" s="78">
        <v>7.2865810000000003E-2</v>
      </c>
      <c r="FF22" s="78">
        <v>0.11513766</v>
      </c>
      <c r="FG22" s="78">
        <v>0.10361748</v>
      </c>
      <c r="FH22" s="78">
        <v>0.12525148</v>
      </c>
      <c r="FI22" s="78">
        <v>0.10984729999999999</v>
      </c>
      <c r="FJ22" s="78">
        <v>8.9445700000000003E-2</v>
      </c>
      <c r="FK22" s="78">
        <v>7.8798240000000006E-2</v>
      </c>
      <c r="FL22" s="78">
        <v>7.4220060000000004E-2</v>
      </c>
      <c r="FM22" s="78">
        <v>7.243811E-2</v>
      </c>
      <c r="FN22" s="78">
        <v>6.8564100000000003E-2</v>
      </c>
      <c r="FO22" s="78">
        <v>6.9776870000000005E-2</v>
      </c>
      <c r="FP22" s="78">
        <v>7.8622559999999994E-2</v>
      </c>
      <c r="FQ22" s="78">
        <v>0.11702604</v>
      </c>
      <c r="FR22" s="78">
        <v>9.1614269999999998E-2</v>
      </c>
      <c r="FS22" s="78">
        <v>0.1267587</v>
      </c>
      <c r="FT22" s="78">
        <v>0.11247028000000001</v>
      </c>
      <c r="FU22" s="78">
        <v>8.4928790000000004E-2</v>
      </c>
      <c r="FV22" s="78">
        <v>7.1492330000000007E-2</v>
      </c>
      <c r="FW22" s="78">
        <v>6.3402479999999997E-2</v>
      </c>
      <c r="FX22" s="78">
        <v>5.9457820000000002E-2</v>
      </c>
      <c r="FY22" s="78">
        <v>5.8349999999999999E-2</v>
      </c>
      <c r="FZ22" s="78">
        <v>5.7176119999999997E-2</v>
      </c>
      <c r="GA22" s="78">
        <v>5.4620179999999997E-2</v>
      </c>
      <c r="GB22" s="78">
        <v>5.5357030000000002E-2</v>
      </c>
      <c r="GC22" s="78">
        <v>6.2659389999999995E-2</v>
      </c>
      <c r="GD22" s="78">
        <v>9.5649310000000001E-2</v>
      </c>
      <c r="GE22" s="78">
        <v>7.4931490000000003E-2</v>
      </c>
      <c r="GF22" s="78">
        <v>0.10198656</v>
      </c>
      <c r="GG22" s="78">
        <v>8.7192400000000003E-2</v>
      </c>
      <c r="GH22" s="78">
        <v>6.3604809999999998E-2</v>
      </c>
      <c r="GI22" s="78">
        <v>5.4557149999999999E-2</v>
      </c>
      <c r="GJ22" s="78">
        <v>5.06162E-2</v>
      </c>
      <c r="GK22" s="78">
        <v>4.9084110380082403E-2</v>
      </c>
      <c r="GL22" s="78">
        <v>5.1130580000000002E-2</v>
      </c>
      <c r="GM22" s="78">
        <v>5.2308029999999998E-2</v>
      </c>
      <c r="GN22" s="78">
        <v>5.1506469999999999E-2</v>
      </c>
      <c r="GO22" s="78">
        <v>5.3675760000000003E-2</v>
      </c>
      <c r="GP22" s="78">
        <v>5.8870400000000003E-2</v>
      </c>
      <c r="GQ22" s="78">
        <v>9.407836E-2</v>
      </c>
      <c r="GR22" s="78">
        <v>6.3829360000000002E-2</v>
      </c>
      <c r="GS22" s="78">
        <v>0.10141604999999999</v>
      </c>
      <c r="GT22" s="78">
        <v>9.0825729999999993E-2</v>
      </c>
      <c r="GU22" s="78">
        <v>6.5724480000000002E-2</v>
      </c>
      <c r="GV22" s="78">
        <v>5.5822156999999997E-2</v>
      </c>
      <c r="GW22" s="78">
        <v>5.1999999999999998E-2</v>
      </c>
      <c r="GX22" s="78">
        <v>5.2249799999999999E-2</v>
      </c>
      <c r="GY22" s="78">
        <v>5.2999999999999999E-2</v>
      </c>
      <c r="GZ22" s="78">
        <v>5.608892E-2</v>
      </c>
      <c r="HA22" s="78">
        <v>5.422225E-2</v>
      </c>
      <c r="HB22" s="78">
        <v>5.5848759999999997E-2</v>
      </c>
      <c r="HC22" s="78">
        <v>6.2086790000000003E-2</v>
      </c>
      <c r="HD22" s="78">
        <v>9.8120979999999997E-2</v>
      </c>
      <c r="HE22" s="78">
        <v>6.6254670000000002E-2</v>
      </c>
      <c r="HF22" s="78">
        <v>0.10846347000000001</v>
      </c>
      <c r="HG22" s="78">
        <v>9.6936320000000006E-2</v>
      </c>
      <c r="HH22" s="78">
        <v>7.4135776759683497E-2</v>
      </c>
      <c r="HI22" s="78">
        <v>1</v>
      </c>
    </row>
    <row r="23" spans="1:217" ht="60.75" x14ac:dyDescent="0.3">
      <c r="A23" s="1" t="str">
        <f t="shared" si="78"/>
        <v>BurgenlandArbeitsloseMänner und altern. Geschl.</v>
      </c>
      <c r="B23" s="1">
        <v>23</v>
      </c>
      <c r="C23" s="77" t="s">
        <v>1</v>
      </c>
      <c r="D23" s="77" t="s">
        <v>124</v>
      </c>
      <c r="E23" s="77" t="s">
        <v>265</v>
      </c>
      <c r="F23" s="78">
        <v>7311</v>
      </c>
      <c r="G23" s="78">
        <v>6552</v>
      </c>
      <c r="H23" s="78">
        <v>4436</v>
      </c>
      <c r="I23" s="78">
        <v>3059</v>
      </c>
      <c r="J23" s="78">
        <v>2782</v>
      </c>
      <c r="K23" s="78">
        <v>2678</v>
      </c>
      <c r="L23" s="78">
        <v>2736</v>
      </c>
      <c r="M23" s="78">
        <v>2681</v>
      </c>
      <c r="N23" s="78">
        <v>2663</v>
      </c>
      <c r="O23" s="78">
        <v>2784</v>
      </c>
      <c r="P23" s="78">
        <v>3421</v>
      </c>
      <c r="Q23" s="78">
        <v>7009</v>
      </c>
      <c r="R23" s="78">
        <v>4009.333333</v>
      </c>
      <c r="S23" s="78">
        <v>7902</v>
      </c>
      <c r="T23" s="78">
        <v>7946</v>
      </c>
      <c r="U23" s="78">
        <v>5660</v>
      </c>
      <c r="V23" s="78">
        <v>3914</v>
      </c>
      <c r="W23" s="78">
        <v>3514</v>
      </c>
      <c r="X23" s="78">
        <v>3448</v>
      </c>
      <c r="Y23" s="78">
        <v>3487</v>
      </c>
      <c r="Z23" s="78">
        <v>3333</v>
      </c>
      <c r="AA23" s="78">
        <v>3286</v>
      </c>
      <c r="AB23" s="78">
        <v>3291</v>
      </c>
      <c r="AC23" s="78">
        <v>3927</v>
      </c>
      <c r="AD23" s="78">
        <v>7315</v>
      </c>
      <c r="AE23" s="78">
        <v>4751.9166670000004</v>
      </c>
      <c r="AF23" s="78">
        <v>8252</v>
      </c>
      <c r="AG23" s="78">
        <v>8024</v>
      </c>
      <c r="AH23" s="78">
        <v>5302</v>
      </c>
      <c r="AI23" s="78">
        <v>3557</v>
      </c>
      <c r="AJ23" s="78">
        <v>3117</v>
      </c>
      <c r="AK23" s="78">
        <v>3010</v>
      </c>
      <c r="AL23" s="78">
        <v>3064</v>
      </c>
      <c r="AM23" s="78">
        <v>2974</v>
      </c>
      <c r="AN23" s="78">
        <v>2890</v>
      </c>
      <c r="AO23" s="78">
        <v>2999</v>
      </c>
      <c r="AP23" s="78">
        <v>3662</v>
      </c>
      <c r="AQ23" s="78">
        <v>7329</v>
      </c>
      <c r="AR23" s="78">
        <v>4515</v>
      </c>
      <c r="AS23" s="78">
        <v>7735</v>
      </c>
      <c r="AT23" s="78">
        <v>7107</v>
      </c>
      <c r="AU23" s="78">
        <v>4617</v>
      </c>
      <c r="AV23" s="78">
        <v>3197</v>
      </c>
      <c r="AW23" s="78">
        <v>2911</v>
      </c>
      <c r="AX23" s="78">
        <v>2862</v>
      </c>
      <c r="AY23" s="78">
        <v>3037</v>
      </c>
      <c r="AZ23" s="78">
        <v>3038</v>
      </c>
      <c r="BA23" s="78">
        <v>2927</v>
      </c>
      <c r="BB23" s="78">
        <v>3175</v>
      </c>
      <c r="BC23" s="78">
        <v>4022</v>
      </c>
      <c r="BD23" s="78">
        <v>6937</v>
      </c>
      <c r="BE23" s="78">
        <v>4297.0833329999996</v>
      </c>
      <c r="BF23" s="78">
        <v>7739</v>
      </c>
      <c r="BG23" s="78">
        <v>7537</v>
      </c>
      <c r="BH23" s="78">
        <v>5029</v>
      </c>
      <c r="BI23" s="78">
        <v>3618</v>
      </c>
      <c r="BJ23" s="78">
        <v>3143</v>
      </c>
      <c r="BK23" s="78">
        <v>3166</v>
      </c>
      <c r="BL23" s="78">
        <v>3218</v>
      </c>
      <c r="BM23" s="78">
        <v>3230</v>
      </c>
      <c r="BN23" s="78">
        <v>3101</v>
      </c>
      <c r="BO23" s="78">
        <v>3354</v>
      </c>
      <c r="BP23" s="78">
        <v>4234</v>
      </c>
      <c r="BQ23" s="78">
        <v>7312</v>
      </c>
      <c r="BR23" s="78">
        <v>4556.75</v>
      </c>
      <c r="BS23" s="78">
        <v>8302</v>
      </c>
      <c r="BT23" s="78">
        <v>8032</v>
      </c>
      <c r="BU23" s="78">
        <v>6070</v>
      </c>
      <c r="BV23" s="78">
        <v>4056</v>
      </c>
      <c r="BW23" s="78">
        <v>3640</v>
      </c>
      <c r="BX23" s="78">
        <v>3586</v>
      </c>
      <c r="BY23" s="78">
        <v>3897</v>
      </c>
      <c r="BZ23" s="78">
        <v>3862</v>
      </c>
      <c r="CA23" s="78">
        <v>3658</v>
      </c>
      <c r="CB23" s="78">
        <v>3892</v>
      </c>
      <c r="CC23" s="78">
        <v>4813</v>
      </c>
      <c r="CD23" s="78">
        <v>7826</v>
      </c>
      <c r="CE23" s="78">
        <v>5136.1666670000004</v>
      </c>
      <c r="CF23" s="78">
        <v>8329</v>
      </c>
      <c r="CG23" s="78">
        <v>8175</v>
      </c>
      <c r="CH23" s="78">
        <v>5892</v>
      </c>
      <c r="CI23" s="78">
        <v>4541</v>
      </c>
      <c r="CJ23" s="78">
        <v>4106</v>
      </c>
      <c r="CK23" s="78">
        <v>4053</v>
      </c>
      <c r="CL23" s="78">
        <v>4184</v>
      </c>
      <c r="CM23" s="78">
        <v>4146</v>
      </c>
      <c r="CN23" s="78">
        <v>4056</v>
      </c>
      <c r="CO23" s="78">
        <v>4184</v>
      </c>
      <c r="CP23" s="78">
        <v>4994</v>
      </c>
      <c r="CQ23" s="78">
        <v>7981</v>
      </c>
      <c r="CR23" s="78">
        <v>5386.75</v>
      </c>
      <c r="CS23" s="78">
        <v>8845</v>
      </c>
      <c r="CT23" s="78">
        <v>8552</v>
      </c>
      <c r="CU23" s="78">
        <v>6501</v>
      </c>
      <c r="CV23" s="78">
        <v>5112</v>
      </c>
      <c r="CW23" s="78">
        <v>4622</v>
      </c>
      <c r="CX23" s="78">
        <v>4507</v>
      </c>
      <c r="CY23" s="78">
        <v>4613</v>
      </c>
      <c r="CZ23" s="78">
        <v>4496</v>
      </c>
      <c r="DA23" s="78">
        <v>4445</v>
      </c>
      <c r="DB23" s="78">
        <v>4653</v>
      </c>
      <c r="DC23" s="78">
        <v>5204</v>
      </c>
      <c r="DD23" s="78">
        <v>8124</v>
      </c>
      <c r="DE23" s="78">
        <v>5806.1666670000004</v>
      </c>
      <c r="DF23" s="78">
        <v>8828</v>
      </c>
      <c r="DG23" s="78">
        <v>8164</v>
      </c>
      <c r="DH23" s="78">
        <v>6470</v>
      </c>
      <c r="DI23" s="78">
        <v>5008</v>
      </c>
      <c r="DJ23" s="78">
        <v>4657</v>
      </c>
      <c r="DK23" s="78">
        <v>4437</v>
      </c>
      <c r="DL23" s="78">
        <v>4538</v>
      </c>
      <c r="DM23" s="78">
        <v>4508</v>
      </c>
      <c r="DN23" s="78">
        <v>4330</v>
      </c>
      <c r="DO23" s="78">
        <v>4507</v>
      </c>
      <c r="DP23" s="78">
        <v>5058</v>
      </c>
      <c r="DQ23" s="78">
        <v>7771</v>
      </c>
      <c r="DR23" s="78">
        <v>5689.6666670000004</v>
      </c>
      <c r="DS23" s="78">
        <v>8896</v>
      </c>
      <c r="DT23" s="78">
        <v>8064</v>
      </c>
      <c r="DU23" s="78">
        <v>5700</v>
      </c>
      <c r="DV23" s="78">
        <v>4505</v>
      </c>
      <c r="DW23" s="78">
        <v>4179</v>
      </c>
      <c r="DX23" s="78">
        <v>4131</v>
      </c>
      <c r="DY23" s="78">
        <v>4238</v>
      </c>
      <c r="DZ23" s="78">
        <v>4135</v>
      </c>
      <c r="EA23" s="78">
        <v>3872</v>
      </c>
      <c r="EB23" s="78">
        <v>4043</v>
      </c>
      <c r="EC23" s="78">
        <v>4555</v>
      </c>
      <c r="ED23" s="78">
        <v>7096</v>
      </c>
      <c r="EE23" s="78">
        <v>5284.5</v>
      </c>
      <c r="EF23" s="78">
        <v>7786</v>
      </c>
      <c r="EG23" s="78">
        <v>7617</v>
      </c>
      <c r="EH23" s="78">
        <v>5512</v>
      </c>
      <c r="EI23" s="78">
        <v>4010</v>
      </c>
      <c r="EJ23" s="78">
        <v>3590</v>
      </c>
      <c r="EK23" s="78">
        <v>3549</v>
      </c>
      <c r="EL23" s="78">
        <v>3612</v>
      </c>
      <c r="EM23" s="78">
        <v>3661</v>
      </c>
      <c r="EN23" s="78">
        <v>3461</v>
      </c>
      <c r="EO23" s="78">
        <v>3587</v>
      </c>
      <c r="EP23" s="78">
        <v>4143</v>
      </c>
      <c r="EQ23" s="78">
        <v>6373</v>
      </c>
      <c r="ER23" s="78">
        <v>4741.75</v>
      </c>
      <c r="ES23" s="78">
        <v>7287</v>
      </c>
      <c r="ET23" s="78">
        <v>6406</v>
      </c>
      <c r="EU23" s="78">
        <v>4506</v>
      </c>
      <c r="EV23" s="78">
        <v>3644</v>
      </c>
      <c r="EW23" s="78">
        <v>3443</v>
      </c>
      <c r="EX23" s="78">
        <v>3371</v>
      </c>
      <c r="EY23" s="78">
        <v>3502</v>
      </c>
      <c r="EZ23" s="78">
        <v>3473</v>
      </c>
      <c r="FA23" s="78">
        <v>3306</v>
      </c>
      <c r="FB23" s="78">
        <v>3533</v>
      </c>
      <c r="FC23" s="78">
        <v>3979</v>
      </c>
      <c r="FD23" s="78">
        <v>6262</v>
      </c>
      <c r="FE23" s="78">
        <v>4392.6666670000004</v>
      </c>
      <c r="FF23" s="78">
        <v>6850</v>
      </c>
      <c r="FG23" s="78">
        <v>6187</v>
      </c>
      <c r="FH23" s="78">
        <v>7533</v>
      </c>
      <c r="FI23" s="78">
        <v>6654</v>
      </c>
      <c r="FJ23" s="78">
        <v>5451</v>
      </c>
      <c r="FK23" s="78">
        <v>4839</v>
      </c>
      <c r="FL23" s="78">
        <v>4632</v>
      </c>
      <c r="FM23" s="78">
        <v>4500</v>
      </c>
      <c r="FN23" s="78">
        <v>4276</v>
      </c>
      <c r="FO23" s="78">
        <v>4303</v>
      </c>
      <c r="FP23" s="78">
        <v>4822</v>
      </c>
      <c r="FQ23" s="78">
        <v>7061</v>
      </c>
      <c r="FR23" s="78">
        <v>5592.3333329999996</v>
      </c>
      <c r="FS23" s="78">
        <v>7685</v>
      </c>
      <c r="FT23" s="78">
        <v>6859</v>
      </c>
      <c r="FU23" s="78">
        <v>5230</v>
      </c>
      <c r="FV23" s="78">
        <v>4405</v>
      </c>
      <c r="FW23" s="78">
        <v>3943</v>
      </c>
      <c r="FX23" s="78">
        <v>3722</v>
      </c>
      <c r="FY23" s="78">
        <v>3675</v>
      </c>
      <c r="FZ23" s="78">
        <v>3585</v>
      </c>
      <c r="GA23" s="78">
        <v>3429</v>
      </c>
      <c r="GB23" s="78">
        <v>3439</v>
      </c>
      <c r="GC23" s="78">
        <v>3882</v>
      </c>
      <c r="GD23" s="78">
        <v>5815</v>
      </c>
      <c r="GE23" s="78">
        <v>4639.0833329999996</v>
      </c>
      <c r="GF23" s="78">
        <v>6253</v>
      </c>
      <c r="GG23" s="78">
        <v>5368</v>
      </c>
      <c r="GH23" s="78">
        <v>3940</v>
      </c>
      <c r="GI23" s="78">
        <v>3394</v>
      </c>
      <c r="GJ23" s="78">
        <v>3183</v>
      </c>
      <c r="GK23" s="78">
        <v>3111</v>
      </c>
      <c r="GL23" s="78">
        <v>3263</v>
      </c>
      <c r="GM23" s="78">
        <v>3327</v>
      </c>
      <c r="GN23" s="78">
        <v>3272</v>
      </c>
      <c r="GO23" s="78">
        <v>3390</v>
      </c>
      <c r="GP23" s="78">
        <v>3694</v>
      </c>
      <c r="GQ23" s="78">
        <v>5775</v>
      </c>
      <c r="GR23" s="78">
        <v>3997.5</v>
      </c>
      <c r="GS23" s="78">
        <v>6281</v>
      </c>
      <c r="GT23" s="78">
        <v>5646</v>
      </c>
      <c r="GU23" s="78">
        <v>4125</v>
      </c>
      <c r="GV23" s="78">
        <v>3513</v>
      </c>
      <c r="GW23" s="78">
        <v>3286</v>
      </c>
      <c r="GX23" s="78">
        <v>3335</v>
      </c>
      <c r="GY23" s="78">
        <v>3438</v>
      </c>
      <c r="GZ23" s="78">
        <v>3593</v>
      </c>
      <c r="HA23" s="78">
        <v>3459</v>
      </c>
      <c r="HB23" s="78">
        <v>3545</v>
      </c>
      <c r="HC23" s="78">
        <v>3916</v>
      </c>
      <c r="HD23" s="78">
        <v>6047</v>
      </c>
      <c r="HE23" s="78">
        <v>4182</v>
      </c>
      <c r="HF23" s="78">
        <v>6723</v>
      </c>
      <c r="HG23" s="78">
        <v>6037</v>
      </c>
      <c r="HH23" s="78">
        <v>4628</v>
      </c>
      <c r="HI23" s="78">
        <v>4009</v>
      </c>
    </row>
    <row r="24" spans="1:217" ht="60.75" x14ac:dyDescent="0.3">
      <c r="A24" s="1" t="str">
        <f t="shared" si="78"/>
        <v>Burgenlanddarunter bis 24 JahreMänner und altern. Geschl.</v>
      </c>
      <c r="B24" s="1">
        <v>24</v>
      </c>
      <c r="C24" s="77" t="s">
        <v>1</v>
      </c>
      <c r="D24" s="77" t="s">
        <v>125</v>
      </c>
      <c r="E24" s="77" t="s">
        <v>265</v>
      </c>
      <c r="F24" s="78">
        <v>920</v>
      </c>
      <c r="G24" s="78">
        <v>807</v>
      </c>
      <c r="H24" s="78">
        <v>577</v>
      </c>
      <c r="I24" s="78">
        <v>464</v>
      </c>
      <c r="J24" s="78">
        <v>413</v>
      </c>
      <c r="K24" s="78">
        <v>458</v>
      </c>
      <c r="L24" s="78">
        <v>495</v>
      </c>
      <c r="M24" s="78">
        <v>464</v>
      </c>
      <c r="N24" s="78">
        <v>488</v>
      </c>
      <c r="O24" s="78">
        <v>506</v>
      </c>
      <c r="P24" s="78">
        <v>551</v>
      </c>
      <c r="Q24" s="78">
        <v>1052</v>
      </c>
      <c r="R24" s="78">
        <v>599.58333330000005</v>
      </c>
      <c r="S24" s="78">
        <v>1117</v>
      </c>
      <c r="T24" s="78">
        <v>1056</v>
      </c>
      <c r="U24" s="78">
        <v>865</v>
      </c>
      <c r="V24" s="78">
        <v>679</v>
      </c>
      <c r="W24" s="78">
        <v>589</v>
      </c>
      <c r="X24" s="78">
        <v>578</v>
      </c>
      <c r="Y24" s="78">
        <v>673</v>
      </c>
      <c r="Z24" s="78">
        <v>644</v>
      </c>
      <c r="AA24" s="78">
        <v>601</v>
      </c>
      <c r="AB24" s="78">
        <v>568</v>
      </c>
      <c r="AC24" s="78">
        <v>595</v>
      </c>
      <c r="AD24" s="78">
        <v>1065</v>
      </c>
      <c r="AE24" s="78">
        <v>752.5</v>
      </c>
      <c r="AF24" s="78">
        <v>1102</v>
      </c>
      <c r="AG24" s="78">
        <v>1020</v>
      </c>
      <c r="AH24" s="78">
        <v>722</v>
      </c>
      <c r="AI24" s="78">
        <v>539</v>
      </c>
      <c r="AJ24" s="78">
        <v>479</v>
      </c>
      <c r="AK24" s="78">
        <v>503</v>
      </c>
      <c r="AL24" s="78">
        <v>593</v>
      </c>
      <c r="AM24" s="78">
        <v>541</v>
      </c>
      <c r="AN24" s="78">
        <v>561</v>
      </c>
      <c r="AO24" s="78">
        <v>484</v>
      </c>
      <c r="AP24" s="78">
        <v>583</v>
      </c>
      <c r="AQ24" s="78">
        <v>1088</v>
      </c>
      <c r="AR24" s="78">
        <v>684.58333330000005</v>
      </c>
      <c r="AS24" s="78">
        <v>1033</v>
      </c>
      <c r="AT24" s="78">
        <v>906</v>
      </c>
      <c r="AU24" s="78">
        <v>647</v>
      </c>
      <c r="AV24" s="78">
        <v>492</v>
      </c>
      <c r="AW24" s="78">
        <v>424</v>
      </c>
      <c r="AX24" s="78">
        <v>428</v>
      </c>
      <c r="AY24" s="78">
        <v>547</v>
      </c>
      <c r="AZ24" s="78">
        <v>543</v>
      </c>
      <c r="BA24" s="78">
        <v>507</v>
      </c>
      <c r="BB24" s="78">
        <v>478</v>
      </c>
      <c r="BC24" s="78">
        <v>610</v>
      </c>
      <c r="BD24" s="78">
        <v>1047</v>
      </c>
      <c r="BE24" s="78">
        <v>638.5</v>
      </c>
      <c r="BF24" s="78">
        <v>1044</v>
      </c>
      <c r="BG24" s="78">
        <v>939</v>
      </c>
      <c r="BH24" s="78">
        <v>711</v>
      </c>
      <c r="BI24" s="78">
        <v>551</v>
      </c>
      <c r="BJ24" s="78">
        <v>446</v>
      </c>
      <c r="BK24" s="78">
        <v>476</v>
      </c>
      <c r="BL24" s="78">
        <v>492</v>
      </c>
      <c r="BM24" s="78">
        <v>550</v>
      </c>
      <c r="BN24" s="78">
        <v>502</v>
      </c>
      <c r="BO24" s="78">
        <v>524</v>
      </c>
      <c r="BP24" s="78">
        <v>605</v>
      </c>
      <c r="BQ24" s="78">
        <v>1009</v>
      </c>
      <c r="BR24" s="78">
        <v>654.08333330000005</v>
      </c>
      <c r="BS24" s="78">
        <v>1135</v>
      </c>
      <c r="BT24" s="78">
        <v>1022</v>
      </c>
      <c r="BU24" s="78">
        <v>808</v>
      </c>
      <c r="BV24" s="78">
        <v>564</v>
      </c>
      <c r="BW24" s="78">
        <v>476</v>
      </c>
      <c r="BX24" s="78">
        <v>501</v>
      </c>
      <c r="BY24" s="78">
        <v>583</v>
      </c>
      <c r="BZ24" s="78">
        <v>583</v>
      </c>
      <c r="CA24" s="78">
        <v>549</v>
      </c>
      <c r="CB24" s="78">
        <v>548</v>
      </c>
      <c r="CC24" s="78">
        <v>644</v>
      </c>
      <c r="CD24" s="78">
        <v>1054</v>
      </c>
      <c r="CE24" s="78">
        <v>705.58333330000005</v>
      </c>
      <c r="CF24" s="78">
        <v>1017</v>
      </c>
      <c r="CG24" s="78">
        <v>979</v>
      </c>
      <c r="CH24" s="78">
        <v>738</v>
      </c>
      <c r="CI24" s="78">
        <v>569</v>
      </c>
      <c r="CJ24" s="78">
        <v>499</v>
      </c>
      <c r="CK24" s="78">
        <v>494</v>
      </c>
      <c r="CL24" s="78">
        <v>585</v>
      </c>
      <c r="CM24" s="78">
        <v>576</v>
      </c>
      <c r="CN24" s="78">
        <v>550</v>
      </c>
      <c r="CO24" s="78">
        <v>524</v>
      </c>
      <c r="CP24" s="78">
        <v>628</v>
      </c>
      <c r="CQ24" s="78">
        <v>1042</v>
      </c>
      <c r="CR24" s="78">
        <v>683.41666669999995</v>
      </c>
      <c r="CS24" s="78">
        <v>1050</v>
      </c>
      <c r="CT24" s="78">
        <v>1017</v>
      </c>
      <c r="CU24" s="78">
        <v>831</v>
      </c>
      <c r="CV24" s="78">
        <v>676</v>
      </c>
      <c r="CW24" s="78">
        <v>615</v>
      </c>
      <c r="CX24" s="78">
        <v>588</v>
      </c>
      <c r="CY24" s="78">
        <v>635</v>
      </c>
      <c r="CZ24" s="78">
        <v>595</v>
      </c>
      <c r="DA24" s="78">
        <v>596</v>
      </c>
      <c r="DB24" s="78">
        <v>580</v>
      </c>
      <c r="DC24" s="78">
        <v>633</v>
      </c>
      <c r="DD24" s="78">
        <v>1017</v>
      </c>
      <c r="DE24" s="78">
        <v>736.08333330000005</v>
      </c>
      <c r="DF24" s="78">
        <v>1012</v>
      </c>
      <c r="DG24" s="78">
        <v>910</v>
      </c>
      <c r="DH24" s="78">
        <v>753</v>
      </c>
      <c r="DI24" s="78">
        <v>574</v>
      </c>
      <c r="DJ24" s="78">
        <v>516</v>
      </c>
      <c r="DK24" s="78">
        <v>542</v>
      </c>
      <c r="DL24" s="78">
        <v>592</v>
      </c>
      <c r="DM24" s="78">
        <v>580</v>
      </c>
      <c r="DN24" s="78">
        <v>519</v>
      </c>
      <c r="DO24" s="78">
        <v>526</v>
      </c>
      <c r="DP24" s="78">
        <v>560</v>
      </c>
      <c r="DQ24" s="78">
        <v>915</v>
      </c>
      <c r="DR24" s="78">
        <v>666.58333330000005</v>
      </c>
      <c r="DS24" s="78">
        <v>958</v>
      </c>
      <c r="DT24" s="78">
        <v>830</v>
      </c>
      <c r="DU24" s="78">
        <v>627</v>
      </c>
      <c r="DV24" s="78">
        <v>473</v>
      </c>
      <c r="DW24" s="78">
        <v>418</v>
      </c>
      <c r="DX24" s="78">
        <v>468</v>
      </c>
      <c r="DY24" s="78">
        <v>495</v>
      </c>
      <c r="DZ24" s="78">
        <v>466</v>
      </c>
      <c r="EA24" s="78">
        <v>377</v>
      </c>
      <c r="EB24" s="78">
        <v>400</v>
      </c>
      <c r="EC24" s="78">
        <v>441</v>
      </c>
      <c r="ED24" s="78">
        <v>738</v>
      </c>
      <c r="EE24" s="78">
        <v>557.58333330000005</v>
      </c>
      <c r="EF24" s="78">
        <v>766</v>
      </c>
      <c r="EG24" s="78">
        <v>686</v>
      </c>
      <c r="EH24" s="78">
        <v>502</v>
      </c>
      <c r="EI24" s="78">
        <v>370</v>
      </c>
      <c r="EJ24" s="78">
        <v>307</v>
      </c>
      <c r="EK24" s="78">
        <v>331</v>
      </c>
      <c r="EL24" s="78">
        <v>363</v>
      </c>
      <c r="EM24" s="78">
        <v>383</v>
      </c>
      <c r="EN24" s="78">
        <v>343</v>
      </c>
      <c r="EO24" s="78">
        <v>335</v>
      </c>
      <c r="EP24" s="78">
        <v>395</v>
      </c>
      <c r="EQ24" s="78">
        <v>629</v>
      </c>
      <c r="ER24" s="78">
        <v>450.83333329999999</v>
      </c>
      <c r="ES24" s="78">
        <v>715</v>
      </c>
      <c r="ET24" s="78">
        <v>605</v>
      </c>
      <c r="EU24" s="78">
        <v>406</v>
      </c>
      <c r="EV24" s="78">
        <v>356</v>
      </c>
      <c r="EW24" s="78">
        <v>339</v>
      </c>
      <c r="EX24" s="78">
        <v>364</v>
      </c>
      <c r="EY24" s="78">
        <v>371</v>
      </c>
      <c r="EZ24" s="78">
        <v>398</v>
      </c>
      <c r="FA24" s="78">
        <v>373</v>
      </c>
      <c r="FB24" s="78">
        <v>349</v>
      </c>
      <c r="FC24" s="78">
        <v>390</v>
      </c>
      <c r="FD24" s="78">
        <v>652</v>
      </c>
      <c r="FE24" s="78">
        <v>443.16666670000001</v>
      </c>
      <c r="FF24" s="78">
        <v>639</v>
      </c>
      <c r="FG24" s="78">
        <v>574</v>
      </c>
      <c r="FH24" s="78">
        <v>827</v>
      </c>
      <c r="FI24" s="78">
        <v>783</v>
      </c>
      <c r="FJ24" s="78">
        <v>581</v>
      </c>
      <c r="FK24" s="78">
        <v>459</v>
      </c>
      <c r="FL24" s="78">
        <v>462</v>
      </c>
      <c r="FM24" s="78">
        <v>463</v>
      </c>
      <c r="FN24" s="78">
        <v>405</v>
      </c>
      <c r="FO24" s="78">
        <v>363</v>
      </c>
      <c r="FP24" s="78">
        <v>420</v>
      </c>
      <c r="FQ24" s="78">
        <v>660</v>
      </c>
      <c r="FR24" s="78">
        <v>553</v>
      </c>
      <c r="FS24" s="78">
        <v>670</v>
      </c>
      <c r="FT24" s="78">
        <v>562</v>
      </c>
      <c r="FU24" s="78">
        <v>399</v>
      </c>
      <c r="FV24" s="78">
        <v>293</v>
      </c>
      <c r="FW24" s="78">
        <v>234</v>
      </c>
      <c r="FX24" s="78">
        <v>262</v>
      </c>
      <c r="FY24" s="78">
        <v>294</v>
      </c>
      <c r="FZ24" s="78">
        <v>300</v>
      </c>
      <c r="GA24" s="78">
        <v>288</v>
      </c>
      <c r="GB24" s="78">
        <v>277</v>
      </c>
      <c r="GC24" s="78">
        <v>294</v>
      </c>
      <c r="GD24" s="78">
        <v>505</v>
      </c>
      <c r="GE24" s="78">
        <v>364.83333329999999</v>
      </c>
      <c r="GF24" s="78">
        <v>508</v>
      </c>
      <c r="GG24" s="78">
        <v>455</v>
      </c>
      <c r="GH24" s="78">
        <v>325</v>
      </c>
      <c r="GI24" s="78">
        <v>302</v>
      </c>
      <c r="GJ24" s="78">
        <v>260</v>
      </c>
      <c r="GK24" s="78">
        <v>276</v>
      </c>
      <c r="GL24" s="78">
        <v>324</v>
      </c>
      <c r="GM24" s="78">
        <v>349</v>
      </c>
      <c r="GN24" s="78">
        <v>339</v>
      </c>
      <c r="GO24" s="78">
        <v>322</v>
      </c>
      <c r="GP24" s="78">
        <v>354</v>
      </c>
      <c r="GQ24" s="78">
        <v>583</v>
      </c>
      <c r="GR24" s="78">
        <v>366.41666670000001</v>
      </c>
      <c r="GS24" s="78">
        <v>598</v>
      </c>
      <c r="GT24" s="78">
        <v>528</v>
      </c>
      <c r="GU24" s="78">
        <v>412</v>
      </c>
      <c r="GV24" s="78">
        <v>359</v>
      </c>
      <c r="GW24" s="78">
        <v>310</v>
      </c>
      <c r="GX24" s="78">
        <v>301</v>
      </c>
      <c r="GY24" s="78">
        <v>359</v>
      </c>
      <c r="GZ24" s="78">
        <v>387</v>
      </c>
      <c r="HA24" s="78">
        <v>368</v>
      </c>
      <c r="HB24" s="78">
        <v>364</v>
      </c>
      <c r="HC24" s="78">
        <v>409</v>
      </c>
      <c r="HD24" s="78">
        <v>619</v>
      </c>
      <c r="HE24" s="78">
        <v>417.83333329999999</v>
      </c>
      <c r="HF24" s="78">
        <v>642</v>
      </c>
      <c r="HG24" s="78">
        <v>595</v>
      </c>
      <c r="HH24" s="78">
        <v>460</v>
      </c>
      <c r="HI24" s="78">
        <v>419</v>
      </c>
    </row>
    <row r="25" spans="1:217" ht="60.75" x14ac:dyDescent="0.3">
      <c r="A25" s="1" t="str">
        <f t="shared" si="78"/>
        <v>Burgenland50 Jahre und älterMänner und altern. Geschl.</v>
      </c>
      <c r="B25" s="1">
        <v>25</v>
      </c>
      <c r="C25" s="77" t="s">
        <v>1</v>
      </c>
      <c r="D25" s="77" t="s">
        <v>126</v>
      </c>
      <c r="E25" s="77" t="s">
        <v>265</v>
      </c>
      <c r="F25" s="78">
        <v>1942</v>
      </c>
      <c r="G25" s="78">
        <v>1856</v>
      </c>
      <c r="H25" s="78">
        <v>1368</v>
      </c>
      <c r="I25" s="78">
        <v>945</v>
      </c>
      <c r="J25" s="78">
        <v>834</v>
      </c>
      <c r="K25" s="78">
        <v>797</v>
      </c>
      <c r="L25" s="78">
        <v>794</v>
      </c>
      <c r="M25" s="78">
        <v>753</v>
      </c>
      <c r="N25" s="78">
        <v>784</v>
      </c>
      <c r="O25" s="78">
        <v>759</v>
      </c>
      <c r="P25" s="78">
        <v>935</v>
      </c>
      <c r="Q25" s="78">
        <v>1766</v>
      </c>
      <c r="R25" s="78">
        <v>1127.75</v>
      </c>
      <c r="S25" s="78">
        <v>2058</v>
      </c>
      <c r="T25" s="78">
        <v>2116</v>
      </c>
      <c r="U25" s="78">
        <v>1603</v>
      </c>
      <c r="V25" s="78">
        <v>1076</v>
      </c>
      <c r="W25" s="78">
        <v>968</v>
      </c>
      <c r="X25" s="78">
        <v>947</v>
      </c>
      <c r="Y25" s="78">
        <v>935</v>
      </c>
      <c r="Z25" s="78">
        <v>880</v>
      </c>
      <c r="AA25" s="78">
        <v>887</v>
      </c>
      <c r="AB25" s="78">
        <v>916</v>
      </c>
      <c r="AC25" s="78">
        <v>1125</v>
      </c>
      <c r="AD25" s="78">
        <v>1910</v>
      </c>
      <c r="AE25" s="78">
        <v>1285.083333</v>
      </c>
      <c r="AF25" s="78">
        <v>2215</v>
      </c>
      <c r="AG25" s="78">
        <v>2257</v>
      </c>
      <c r="AH25" s="78">
        <v>1635</v>
      </c>
      <c r="AI25" s="78">
        <v>1064</v>
      </c>
      <c r="AJ25" s="78">
        <v>954</v>
      </c>
      <c r="AK25" s="78">
        <v>926</v>
      </c>
      <c r="AL25" s="78">
        <v>935</v>
      </c>
      <c r="AM25" s="78">
        <v>886</v>
      </c>
      <c r="AN25" s="78">
        <v>850</v>
      </c>
      <c r="AO25" s="78">
        <v>923</v>
      </c>
      <c r="AP25" s="78">
        <v>1112</v>
      </c>
      <c r="AQ25" s="78">
        <v>1963</v>
      </c>
      <c r="AR25" s="78">
        <v>1310</v>
      </c>
      <c r="AS25" s="78">
        <v>2205</v>
      </c>
      <c r="AT25" s="78">
        <v>2097</v>
      </c>
      <c r="AU25" s="78">
        <v>1427</v>
      </c>
      <c r="AV25" s="78">
        <v>1030</v>
      </c>
      <c r="AW25" s="78">
        <v>935</v>
      </c>
      <c r="AX25" s="78">
        <v>935</v>
      </c>
      <c r="AY25" s="78">
        <v>928</v>
      </c>
      <c r="AZ25" s="78">
        <v>938</v>
      </c>
      <c r="BA25" s="78">
        <v>914</v>
      </c>
      <c r="BB25" s="78">
        <v>1004</v>
      </c>
      <c r="BC25" s="78">
        <v>1213</v>
      </c>
      <c r="BD25" s="78">
        <v>1935</v>
      </c>
      <c r="BE25" s="78">
        <v>1296.75</v>
      </c>
      <c r="BF25" s="78">
        <v>2250</v>
      </c>
      <c r="BG25" s="78">
        <v>2316</v>
      </c>
      <c r="BH25" s="78">
        <v>1648</v>
      </c>
      <c r="BI25" s="78">
        <v>1200</v>
      </c>
      <c r="BJ25" s="78">
        <v>1066</v>
      </c>
      <c r="BK25" s="78">
        <v>1049</v>
      </c>
      <c r="BL25" s="78">
        <v>1081</v>
      </c>
      <c r="BM25" s="78">
        <v>1049</v>
      </c>
      <c r="BN25" s="78">
        <v>991</v>
      </c>
      <c r="BO25" s="78">
        <v>1058</v>
      </c>
      <c r="BP25" s="78">
        <v>1365</v>
      </c>
      <c r="BQ25" s="78">
        <v>2102</v>
      </c>
      <c r="BR25" s="78">
        <v>1431.25</v>
      </c>
      <c r="BS25" s="78">
        <v>2394</v>
      </c>
      <c r="BT25" s="78">
        <v>2501</v>
      </c>
      <c r="BU25" s="78">
        <v>1999</v>
      </c>
      <c r="BV25" s="78">
        <v>1397</v>
      </c>
      <c r="BW25" s="78">
        <v>1250</v>
      </c>
      <c r="BX25" s="78">
        <v>1266</v>
      </c>
      <c r="BY25" s="78">
        <v>1328</v>
      </c>
      <c r="BZ25" s="78">
        <v>1363</v>
      </c>
      <c r="CA25" s="78">
        <v>1312</v>
      </c>
      <c r="CB25" s="78">
        <v>1417</v>
      </c>
      <c r="CC25" s="78">
        <v>1705</v>
      </c>
      <c r="CD25" s="78">
        <v>2474</v>
      </c>
      <c r="CE25" s="78">
        <v>1700.5</v>
      </c>
      <c r="CF25" s="78">
        <v>2673</v>
      </c>
      <c r="CG25" s="78">
        <v>2724</v>
      </c>
      <c r="CH25" s="78">
        <v>2135</v>
      </c>
      <c r="CI25" s="78">
        <v>1676</v>
      </c>
      <c r="CJ25" s="78">
        <v>1533</v>
      </c>
      <c r="CK25" s="78">
        <v>1522</v>
      </c>
      <c r="CL25" s="78">
        <v>1501</v>
      </c>
      <c r="CM25" s="78">
        <v>1476</v>
      </c>
      <c r="CN25" s="78">
        <v>1501</v>
      </c>
      <c r="CO25" s="78">
        <v>1566</v>
      </c>
      <c r="CP25" s="78">
        <v>1886</v>
      </c>
      <c r="CQ25" s="78">
        <v>2645</v>
      </c>
      <c r="CR25" s="78">
        <v>1903.166667</v>
      </c>
      <c r="CS25" s="78">
        <v>2994</v>
      </c>
      <c r="CT25" s="78">
        <v>2949</v>
      </c>
      <c r="CU25" s="78">
        <v>2381</v>
      </c>
      <c r="CV25" s="78">
        <v>1920</v>
      </c>
      <c r="CW25" s="78">
        <v>1749</v>
      </c>
      <c r="CX25" s="78">
        <v>1720</v>
      </c>
      <c r="CY25" s="78">
        <v>1696</v>
      </c>
      <c r="CZ25" s="78">
        <v>1686</v>
      </c>
      <c r="DA25" s="78">
        <v>1695</v>
      </c>
      <c r="DB25" s="78">
        <v>1796</v>
      </c>
      <c r="DC25" s="78">
        <v>2029</v>
      </c>
      <c r="DD25" s="78">
        <v>2810</v>
      </c>
      <c r="DE25" s="78">
        <v>2118.75</v>
      </c>
      <c r="DF25" s="78">
        <v>3126</v>
      </c>
      <c r="DG25" s="78">
        <v>3043</v>
      </c>
      <c r="DH25" s="78">
        <v>2520</v>
      </c>
      <c r="DI25" s="78">
        <v>2035</v>
      </c>
      <c r="DJ25" s="78">
        <v>1912</v>
      </c>
      <c r="DK25" s="78">
        <v>1847</v>
      </c>
      <c r="DL25" s="78">
        <v>1866</v>
      </c>
      <c r="DM25" s="78">
        <v>1840</v>
      </c>
      <c r="DN25" s="78">
        <v>1803</v>
      </c>
      <c r="DO25" s="78">
        <v>1888</v>
      </c>
      <c r="DP25" s="78">
        <v>2105</v>
      </c>
      <c r="DQ25" s="78">
        <v>2795</v>
      </c>
      <c r="DR25" s="78">
        <v>2231.666667</v>
      </c>
      <c r="DS25" s="78">
        <v>3228</v>
      </c>
      <c r="DT25" s="78">
        <v>3112</v>
      </c>
      <c r="DU25" s="78">
        <v>2382</v>
      </c>
      <c r="DV25" s="78">
        <v>1945</v>
      </c>
      <c r="DW25" s="78">
        <v>1824</v>
      </c>
      <c r="DX25" s="78">
        <v>1806</v>
      </c>
      <c r="DY25" s="78">
        <v>1804</v>
      </c>
      <c r="DZ25" s="78">
        <v>1759</v>
      </c>
      <c r="EA25" s="78">
        <v>1708</v>
      </c>
      <c r="EB25" s="78">
        <v>1764</v>
      </c>
      <c r="EC25" s="78">
        <v>1961</v>
      </c>
      <c r="ED25" s="78">
        <v>2692</v>
      </c>
      <c r="EE25" s="78">
        <v>2165.416667</v>
      </c>
      <c r="EF25" s="78">
        <v>2930</v>
      </c>
      <c r="EG25" s="78">
        <v>2960</v>
      </c>
      <c r="EH25" s="78">
        <v>2353</v>
      </c>
      <c r="EI25" s="78">
        <v>1752</v>
      </c>
      <c r="EJ25" s="78">
        <v>1659</v>
      </c>
      <c r="EK25" s="78">
        <v>1618</v>
      </c>
      <c r="EL25" s="78">
        <v>1598</v>
      </c>
      <c r="EM25" s="78">
        <v>1564</v>
      </c>
      <c r="EN25" s="78">
        <v>1517</v>
      </c>
      <c r="EO25" s="78">
        <v>1612</v>
      </c>
      <c r="EP25" s="78">
        <v>1835</v>
      </c>
      <c r="EQ25" s="78">
        <v>2488</v>
      </c>
      <c r="ER25" s="78">
        <v>1990.5</v>
      </c>
      <c r="ES25" s="78">
        <v>2856</v>
      </c>
      <c r="ET25" s="78">
        <v>2686</v>
      </c>
      <c r="EU25" s="78">
        <v>2026</v>
      </c>
      <c r="EV25" s="78">
        <v>1694</v>
      </c>
      <c r="EW25" s="78">
        <v>1599</v>
      </c>
      <c r="EX25" s="78">
        <v>1518</v>
      </c>
      <c r="EY25" s="78">
        <v>1586</v>
      </c>
      <c r="EZ25" s="78">
        <v>1542</v>
      </c>
      <c r="FA25" s="78">
        <v>1484</v>
      </c>
      <c r="FB25" s="78">
        <v>1602</v>
      </c>
      <c r="FC25" s="78">
        <v>1839</v>
      </c>
      <c r="FD25" s="78">
        <v>2516</v>
      </c>
      <c r="FE25" s="78">
        <v>1912.333333</v>
      </c>
      <c r="FF25" s="78">
        <v>2815</v>
      </c>
      <c r="FG25" s="78">
        <v>2660</v>
      </c>
      <c r="FH25" s="78">
        <v>2951</v>
      </c>
      <c r="FI25" s="78">
        <v>2610</v>
      </c>
      <c r="FJ25" s="78">
        <v>2231</v>
      </c>
      <c r="FK25" s="78">
        <v>2073</v>
      </c>
      <c r="FL25" s="78">
        <v>2014</v>
      </c>
      <c r="FM25" s="78">
        <v>1972</v>
      </c>
      <c r="FN25" s="78">
        <v>1927</v>
      </c>
      <c r="FO25" s="78">
        <v>1996</v>
      </c>
      <c r="FP25" s="78">
        <v>2206</v>
      </c>
      <c r="FQ25" s="78">
        <v>2882</v>
      </c>
      <c r="FR25" s="78">
        <v>2361.416667</v>
      </c>
      <c r="FS25" s="78">
        <v>3165</v>
      </c>
      <c r="FT25" s="78">
        <v>2994</v>
      </c>
      <c r="FU25" s="78">
        <v>2442</v>
      </c>
      <c r="FV25" s="78">
        <v>2123</v>
      </c>
      <c r="FW25" s="78">
        <v>1951</v>
      </c>
      <c r="FX25" s="78">
        <v>1849</v>
      </c>
      <c r="FY25" s="78">
        <v>1802</v>
      </c>
      <c r="FZ25" s="78">
        <v>1747</v>
      </c>
      <c r="GA25" s="78">
        <v>1687</v>
      </c>
      <c r="GB25" s="78">
        <v>1704</v>
      </c>
      <c r="GC25" s="78">
        <v>1878</v>
      </c>
      <c r="GD25" s="78">
        <v>2440</v>
      </c>
      <c r="GE25" s="78">
        <v>2148.5</v>
      </c>
      <c r="GF25" s="78">
        <v>2680</v>
      </c>
      <c r="GG25" s="78">
        <v>2431</v>
      </c>
      <c r="GH25" s="78">
        <v>1946</v>
      </c>
      <c r="GI25" s="78">
        <v>1682</v>
      </c>
      <c r="GJ25" s="78">
        <v>1585</v>
      </c>
      <c r="GK25" s="78">
        <v>1511</v>
      </c>
      <c r="GL25" s="78">
        <v>1534</v>
      </c>
      <c r="GM25" s="78">
        <v>1531</v>
      </c>
      <c r="GN25" s="78">
        <v>1526</v>
      </c>
      <c r="GO25" s="78">
        <v>1569</v>
      </c>
      <c r="GP25" s="78">
        <v>1700</v>
      </c>
      <c r="GQ25" s="78">
        <v>2323</v>
      </c>
      <c r="GR25" s="78">
        <v>1834.833333</v>
      </c>
      <c r="GS25" s="78">
        <v>2572</v>
      </c>
      <c r="GT25" s="78">
        <v>2413</v>
      </c>
      <c r="GU25" s="78">
        <v>1859</v>
      </c>
      <c r="GV25" s="78">
        <v>1607</v>
      </c>
      <c r="GW25" s="78">
        <v>1536</v>
      </c>
      <c r="GX25" s="78">
        <v>1551</v>
      </c>
      <c r="GY25" s="78">
        <v>1538</v>
      </c>
      <c r="GZ25" s="78">
        <v>1547</v>
      </c>
      <c r="HA25" s="78">
        <v>1517</v>
      </c>
      <c r="HB25" s="78">
        <v>1561</v>
      </c>
      <c r="HC25" s="78">
        <v>1717</v>
      </c>
      <c r="HD25" s="78">
        <v>2396</v>
      </c>
      <c r="HE25" s="78">
        <v>1817.833333</v>
      </c>
      <c r="HF25" s="78">
        <v>2715</v>
      </c>
      <c r="HG25" s="78">
        <v>2516</v>
      </c>
      <c r="HH25" s="78">
        <v>2022</v>
      </c>
      <c r="HI25" s="78">
        <v>1730</v>
      </c>
    </row>
    <row r="26" spans="1:217" ht="60.75" x14ac:dyDescent="0.3">
      <c r="A26" s="1" t="str">
        <f t="shared" si="78"/>
        <v>BurgenlandAusländerMänner und altern. Geschl.</v>
      </c>
      <c r="B26" s="1">
        <v>26</v>
      </c>
      <c r="C26" s="77" t="s">
        <v>1</v>
      </c>
      <c r="D26" s="77" t="s">
        <v>127</v>
      </c>
      <c r="E26" s="77" t="s">
        <v>265</v>
      </c>
      <c r="F26" s="78">
        <v>728</v>
      </c>
      <c r="G26" s="78">
        <v>589</v>
      </c>
      <c r="H26" s="78">
        <v>375</v>
      </c>
      <c r="I26" s="78">
        <v>286</v>
      </c>
      <c r="J26" s="78">
        <v>256</v>
      </c>
      <c r="K26" s="78">
        <v>253</v>
      </c>
      <c r="L26" s="78">
        <v>245</v>
      </c>
      <c r="M26" s="78">
        <v>245</v>
      </c>
      <c r="N26" s="78">
        <v>228</v>
      </c>
      <c r="O26" s="78">
        <v>282</v>
      </c>
      <c r="P26" s="78">
        <v>348</v>
      </c>
      <c r="Q26" s="78">
        <v>805</v>
      </c>
      <c r="R26" s="78">
        <v>386.66666670000001</v>
      </c>
      <c r="S26" s="78">
        <v>873</v>
      </c>
      <c r="T26" s="78">
        <v>845</v>
      </c>
      <c r="U26" s="78">
        <v>577</v>
      </c>
      <c r="V26" s="78">
        <v>412</v>
      </c>
      <c r="W26" s="78">
        <v>378</v>
      </c>
      <c r="X26" s="78">
        <v>353</v>
      </c>
      <c r="Y26" s="78">
        <v>319</v>
      </c>
      <c r="Z26" s="78">
        <v>327</v>
      </c>
      <c r="AA26" s="78">
        <v>314</v>
      </c>
      <c r="AB26" s="78">
        <v>349</v>
      </c>
      <c r="AC26" s="78">
        <v>451</v>
      </c>
      <c r="AD26" s="78">
        <v>872</v>
      </c>
      <c r="AE26" s="78">
        <v>505.83333329999999</v>
      </c>
      <c r="AF26" s="78">
        <v>901</v>
      </c>
      <c r="AG26" s="78">
        <v>834</v>
      </c>
      <c r="AH26" s="78">
        <v>502</v>
      </c>
      <c r="AI26" s="78">
        <v>367</v>
      </c>
      <c r="AJ26" s="78">
        <v>318</v>
      </c>
      <c r="AK26" s="78">
        <v>307</v>
      </c>
      <c r="AL26" s="78">
        <v>273</v>
      </c>
      <c r="AM26" s="78">
        <v>284</v>
      </c>
      <c r="AN26" s="78">
        <v>261</v>
      </c>
      <c r="AO26" s="78">
        <v>304</v>
      </c>
      <c r="AP26" s="78">
        <v>401</v>
      </c>
      <c r="AQ26" s="78">
        <v>835</v>
      </c>
      <c r="AR26" s="78">
        <v>465.58333329999999</v>
      </c>
      <c r="AS26" s="78">
        <v>849</v>
      </c>
      <c r="AT26" s="78">
        <v>745</v>
      </c>
      <c r="AU26" s="78">
        <v>448</v>
      </c>
      <c r="AV26" s="78">
        <v>313</v>
      </c>
      <c r="AW26" s="78">
        <v>304</v>
      </c>
      <c r="AX26" s="78">
        <v>284</v>
      </c>
      <c r="AY26" s="78">
        <v>306</v>
      </c>
      <c r="AZ26" s="78">
        <v>309</v>
      </c>
      <c r="BA26" s="78">
        <v>319</v>
      </c>
      <c r="BB26" s="78">
        <v>392</v>
      </c>
      <c r="BC26" s="78">
        <v>454</v>
      </c>
      <c r="BD26" s="78">
        <v>783</v>
      </c>
      <c r="BE26" s="78">
        <v>458.83333329999999</v>
      </c>
      <c r="BF26" s="78">
        <v>802</v>
      </c>
      <c r="BG26" s="78">
        <v>767</v>
      </c>
      <c r="BH26" s="78">
        <v>517</v>
      </c>
      <c r="BI26" s="78">
        <v>396</v>
      </c>
      <c r="BJ26" s="78">
        <v>329</v>
      </c>
      <c r="BK26" s="78">
        <v>339</v>
      </c>
      <c r="BL26" s="78">
        <v>346</v>
      </c>
      <c r="BM26" s="78">
        <v>339</v>
      </c>
      <c r="BN26" s="78">
        <v>349</v>
      </c>
      <c r="BO26" s="78">
        <v>398</v>
      </c>
      <c r="BP26" s="78">
        <v>495</v>
      </c>
      <c r="BQ26" s="78">
        <v>864</v>
      </c>
      <c r="BR26" s="78">
        <v>495.08333329999999</v>
      </c>
      <c r="BS26" s="78">
        <v>905</v>
      </c>
      <c r="BT26" s="78">
        <v>843</v>
      </c>
      <c r="BU26" s="78">
        <v>659</v>
      </c>
      <c r="BV26" s="78">
        <v>457</v>
      </c>
      <c r="BW26" s="78">
        <v>396</v>
      </c>
      <c r="BX26" s="78">
        <v>389</v>
      </c>
      <c r="BY26" s="78">
        <v>395</v>
      </c>
      <c r="BZ26" s="78">
        <v>382</v>
      </c>
      <c r="CA26" s="78">
        <v>386</v>
      </c>
      <c r="CB26" s="78">
        <v>428</v>
      </c>
      <c r="CC26" s="78">
        <v>539</v>
      </c>
      <c r="CD26" s="78">
        <v>939</v>
      </c>
      <c r="CE26" s="78">
        <v>559.83333330000005</v>
      </c>
      <c r="CF26" s="78">
        <v>942</v>
      </c>
      <c r="CG26" s="78">
        <v>880</v>
      </c>
      <c r="CH26" s="78">
        <v>640</v>
      </c>
      <c r="CI26" s="78">
        <v>511</v>
      </c>
      <c r="CJ26" s="78">
        <v>487</v>
      </c>
      <c r="CK26" s="78">
        <v>462</v>
      </c>
      <c r="CL26" s="78">
        <v>472</v>
      </c>
      <c r="CM26" s="78">
        <v>470</v>
      </c>
      <c r="CN26" s="78">
        <v>490</v>
      </c>
      <c r="CO26" s="78">
        <v>541</v>
      </c>
      <c r="CP26" s="78">
        <v>666</v>
      </c>
      <c r="CQ26" s="78">
        <v>1052</v>
      </c>
      <c r="CR26" s="78">
        <v>634.41666669999995</v>
      </c>
      <c r="CS26" s="78">
        <v>1093</v>
      </c>
      <c r="CT26" s="78">
        <v>1033</v>
      </c>
      <c r="CU26" s="78">
        <v>810</v>
      </c>
      <c r="CV26" s="78">
        <v>690</v>
      </c>
      <c r="CW26" s="78">
        <v>598</v>
      </c>
      <c r="CX26" s="78">
        <v>573</v>
      </c>
      <c r="CY26" s="78">
        <v>558</v>
      </c>
      <c r="CZ26" s="78">
        <v>570</v>
      </c>
      <c r="DA26" s="78">
        <v>552</v>
      </c>
      <c r="DB26" s="78">
        <v>600</v>
      </c>
      <c r="DC26" s="78">
        <v>694</v>
      </c>
      <c r="DD26" s="78">
        <v>1097</v>
      </c>
      <c r="DE26" s="78">
        <v>739</v>
      </c>
      <c r="DF26" s="78">
        <v>1143</v>
      </c>
      <c r="DG26" s="78">
        <v>1073</v>
      </c>
      <c r="DH26" s="78">
        <v>871</v>
      </c>
      <c r="DI26" s="78">
        <v>687</v>
      </c>
      <c r="DJ26" s="78">
        <v>630</v>
      </c>
      <c r="DK26" s="78">
        <v>608</v>
      </c>
      <c r="DL26" s="78">
        <v>587</v>
      </c>
      <c r="DM26" s="78">
        <v>613</v>
      </c>
      <c r="DN26" s="78">
        <v>570</v>
      </c>
      <c r="DO26" s="78">
        <v>617</v>
      </c>
      <c r="DP26" s="78">
        <v>715</v>
      </c>
      <c r="DQ26" s="78">
        <v>1106</v>
      </c>
      <c r="DR26" s="78">
        <v>768.33333330000005</v>
      </c>
      <c r="DS26" s="78">
        <v>1211</v>
      </c>
      <c r="DT26" s="78">
        <v>1121</v>
      </c>
      <c r="DU26" s="78">
        <v>786</v>
      </c>
      <c r="DV26" s="78">
        <v>678</v>
      </c>
      <c r="DW26" s="78">
        <v>583</v>
      </c>
      <c r="DX26" s="78">
        <v>574</v>
      </c>
      <c r="DY26" s="78">
        <v>569</v>
      </c>
      <c r="DZ26" s="78">
        <v>546</v>
      </c>
      <c r="EA26" s="78">
        <v>524</v>
      </c>
      <c r="EB26" s="78">
        <v>555</v>
      </c>
      <c r="EC26" s="78">
        <v>671</v>
      </c>
      <c r="ED26" s="78">
        <v>1096</v>
      </c>
      <c r="EE26" s="78">
        <v>742.83333330000005</v>
      </c>
      <c r="EF26" s="78">
        <v>1169</v>
      </c>
      <c r="EG26" s="78">
        <v>1148</v>
      </c>
      <c r="EH26" s="78">
        <v>851</v>
      </c>
      <c r="EI26" s="78">
        <v>624</v>
      </c>
      <c r="EJ26" s="78">
        <v>519</v>
      </c>
      <c r="EK26" s="78">
        <v>499</v>
      </c>
      <c r="EL26" s="78">
        <v>514</v>
      </c>
      <c r="EM26" s="78">
        <v>532</v>
      </c>
      <c r="EN26" s="78">
        <v>495</v>
      </c>
      <c r="EO26" s="78">
        <v>511</v>
      </c>
      <c r="EP26" s="78">
        <v>639</v>
      </c>
      <c r="EQ26" s="78">
        <v>1115</v>
      </c>
      <c r="ER26" s="78">
        <v>718</v>
      </c>
      <c r="ES26" s="78">
        <v>1164</v>
      </c>
      <c r="ET26" s="78">
        <v>992</v>
      </c>
      <c r="EU26" s="78">
        <v>657</v>
      </c>
      <c r="EV26" s="78">
        <v>522</v>
      </c>
      <c r="EW26" s="78">
        <v>490</v>
      </c>
      <c r="EX26" s="78">
        <v>461</v>
      </c>
      <c r="EY26" s="78">
        <v>465</v>
      </c>
      <c r="EZ26" s="78">
        <v>471</v>
      </c>
      <c r="FA26" s="78">
        <v>448</v>
      </c>
      <c r="FB26" s="78">
        <v>533</v>
      </c>
      <c r="FC26" s="78">
        <v>618</v>
      </c>
      <c r="FD26" s="78">
        <v>1069</v>
      </c>
      <c r="FE26" s="78">
        <v>657.5</v>
      </c>
      <c r="FF26" s="78">
        <v>1100</v>
      </c>
      <c r="FG26" s="78">
        <v>959</v>
      </c>
      <c r="FH26" s="78">
        <v>1296</v>
      </c>
      <c r="FI26" s="78">
        <v>1189</v>
      </c>
      <c r="FJ26" s="78">
        <v>938</v>
      </c>
      <c r="FK26" s="78">
        <v>798</v>
      </c>
      <c r="FL26" s="78">
        <v>724</v>
      </c>
      <c r="FM26" s="78">
        <v>712</v>
      </c>
      <c r="FN26" s="78">
        <v>676</v>
      </c>
      <c r="FO26" s="78">
        <v>694</v>
      </c>
      <c r="FP26" s="78">
        <v>786</v>
      </c>
      <c r="FQ26" s="78">
        <v>1292</v>
      </c>
      <c r="FR26" s="78">
        <v>930.33333330000005</v>
      </c>
      <c r="FS26" s="78">
        <v>1350</v>
      </c>
      <c r="FT26" s="78">
        <v>1222</v>
      </c>
      <c r="FU26" s="78">
        <v>867</v>
      </c>
      <c r="FV26" s="78">
        <v>741</v>
      </c>
      <c r="FW26" s="78">
        <v>641</v>
      </c>
      <c r="FX26" s="78">
        <v>586</v>
      </c>
      <c r="FY26" s="78">
        <v>570</v>
      </c>
      <c r="FZ26" s="78">
        <v>554</v>
      </c>
      <c r="GA26" s="78">
        <v>547</v>
      </c>
      <c r="GB26" s="78">
        <v>572</v>
      </c>
      <c r="GC26" s="78">
        <v>692</v>
      </c>
      <c r="GD26" s="78">
        <v>1171</v>
      </c>
      <c r="GE26" s="78">
        <v>792.75</v>
      </c>
      <c r="GF26" s="78">
        <v>1163</v>
      </c>
      <c r="GG26" s="78">
        <v>951</v>
      </c>
      <c r="GH26" s="78">
        <v>664</v>
      </c>
      <c r="GI26" s="78">
        <v>543</v>
      </c>
      <c r="GJ26" s="78">
        <v>526</v>
      </c>
      <c r="GK26" s="78">
        <v>522</v>
      </c>
      <c r="GL26" s="78">
        <v>532</v>
      </c>
      <c r="GM26" s="78">
        <v>554</v>
      </c>
      <c r="GN26" s="78">
        <v>579</v>
      </c>
      <c r="GO26" s="78">
        <v>608</v>
      </c>
      <c r="GP26" s="78">
        <v>663</v>
      </c>
      <c r="GQ26" s="78">
        <v>1224</v>
      </c>
      <c r="GR26" s="78">
        <v>710.75</v>
      </c>
      <c r="GS26" s="78">
        <v>1255</v>
      </c>
      <c r="GT26" s="78">
        <v>1110</v>
      </c>
      <c r="GU26" s="78">
        <v>767</v>
      </c>
      <c r="GV26" s="78">
        <v>651</v>
      </c>
      <c r="GW26" s="78">
        <v>625</v>
      </c>
      <c r="GX26" s="78">
        <v>604</v>
      </c>
      <c r="GY26" s="78">
        <v>618</v>
      </c>
      <c r="GZ26" s="78">
        <v>655</v>
      </c>
      <c r="HA26" s="78">
        <v>673</v>
      </c>
      <c r="HB26" s="78">
        <v>699</v>
      </c>
      <c r="HC26" s="78">
        <v>792</v>
      </c>
      <c r="HD26" s="78">
        <v>1368</v>
      </c>
      <c r="HE26" s="78">
        <v>818.08333330000005</v>
      </c>
      <c r="HF26" s="78">
        <v>1406</v>
      </c>
      <c r="HG26" s="78">
        <v>1274</v>
      </c>
      <c r="HH26" s="78">
        <v>976</v>
      </c>
      <c r="HI26" s="78">
        <v>828</v>
      </c>
    </row>
    <row r="27" spans="1:217" ht="60.75" x14ac:dyDescent="0.3">
      <c r="A27" s="1" t="str">
        <f t="shared" si="78"/>
        <v>Burgenlandoffene StellenMänner und altern. Geschl.</v>
      </c>
      <c r="B27" s="1">
        <v>27</v>
      </c>
      <c r="C27" s="77" t="s">
        <v>1</v>
      </c>
      <c r="D27" s="77" t="s">
        <v>128</v>
      </c>
      <c r="E27" s="77" t="s">
        <v>265</v>
      </c>
      <c r="F27" s="78">
        <v>0</v>
      </c>
      <c r="G27" s="78">
        <v>0</v>
      </c>
      <c r="H27" s="78">
        <v>0</v>
      </c>
      <c r="I27" s="78">
        <v>0</v>
      </c>
      <c r="J27" s="78">
        <v>0</v>
      </c>
      <c r="K27" s="78">
        <v>0</v>
      </c>
      <c r="L27" s="78">
        <v>0</v>
      </c>
      <c r="M27" s="78">
        <v>0</v>
      </c>
      <c r="N27" s="78">
        <v>0</v>
      </c>
      <c r="O27" s="78">
        <v>0</v>
      </c>
      <c r="P27" s="78">
        <v>0</v>
      </c>
      <c r="Q27" s="78">
        <v>0</v>
      </c>
      <c r="R27" s="78">
        <v>0</v>
      </c>
      <c r="S27" s="78">
        <v>0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8">
        <v>0</v>
      </c>
      <c r="AA27" s="78">
        <v>0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v>0</v>
      </c>
      <c r="AH27" s="78">
        <v>0</v>
      </c>
      <c r="AI27" s="78">
        <v>0</v>
      </c>
      <c r="AJ27" s="78">
        <v>0</v>
      </c>
      <c r="AK27" s="78">
        <v>0</v>
      </c>
      <c r="AL27" s="78">
        <v>0</v>
      </c>
      <c r="AM27" s="78">
        <v>0</v>
      </c>
      <c r="AN27" s="78">
        <v>0</v>
      </c>
      <c r="AO27" s="78">
        <v>0</v>
      </c>
      <c r="AP27" s="78">
        <v>0</v>
      </c>
      <c r="AQ27" s="78">
        <v>0</v>
      </c>
      <c r="AR27" s="78">
        <v>0</v>
      </c>
      <c r="AS27" s="78">
        <v>0</v>
      </c>
      <c r="AT27" s="78">
        <v>0</v>
      </c>
      <c r="AU27" s="78">
        <v>0</v>
      </c>
      <c r="AV27" s="78">
        <v>0</v>
      </c>
      <c r="AW27" s="78">
        <v>0</v>
      </c>
      <c r="AX27" s="78">
        <v>0</v>
      </c>
      <c r="AY27" s="78">
        <v>0</v>
      </c>
      <c r="AZ27" s="78">
        <v>0</v>
      </c>
      <c r="BA27" s="78">
        <v>0</v>
      </c>
      <c r="BB27" s="78">
        <v>0</v>
      </c>
      <c r="BC27" s="78">
        <v>0</v>
      </c>
      <c r="BD27" s="78">
        <v>0</v>
      </c>
      <c r="BE27" s="78">
        <v>0</v>
      </c>
      <c r="BF27" s="78">
        <v>0</v>
      </c>
      <c r="BG27" s="78">
        <v>0</v>
      </c>
      <c r="BH27" s="78">
        <v>0</v>
      </c>
      <c r="BI27" s="78">
        <v>0</v>
      </c>
      <c r="BJ27" s="78">
        <v>0</v>
      </c>
      <c r="BK27" s="78">
        <v>0</v>
      </c>
      <c r="BL27" s="78">
        <v>0</v>
      </c>
      <c r="BM27" s="78">
        <v>0</v>
      </c>
      <c r="BN27" s="78">
        <v>0</v>
      </c>
      <c r="BO27" s="78">
        <v>0</v>
      </c>
      <c r="BP27" s="78">
        <v>0</v>
      </c>
      <c r="BQ27" s="78">
        <v>0</v>
      </c>
      <c r="BR27" s="78">
        <v>0</v>
      </c>
      <c r="BS27" s="78">
        <v>0</v>
      </c>
      <c r="BT27" s="78">
        <v>0</v>
      </c>
      <c r="BU27" s="78">
        <v>0</v>
      </c>
      <c r="BV27" s="78">
        <v>0</v>
      </c>
      <c r="BW27" s="78">
        <v>0</v>
      </c>
      <c r="BX27" s="78">
        <v>0</v>
      </c>
      <c r="BY27" s="78">
        <v>0</v>
      </c>
      <c r="BZ27" s="78">
        <v>0</v>
      </c>
      <c r="CA27" s="78">
        <v>0</v>
      </c>
      <c r="CB27" s="78">
        <v>0</v>
      </c>
      <c r="CC27" s="78">
        <v>0</v>
      </c>
      <c r="CD27" s="78">
        <v>0</v>
      </c>
      <c r="CE27" s="78">
        <v>0</v>
      </c>
      <c r="CF27" s="78">
        <v>0</v>
      </c>
      <c r="CG27" s="78">
        <v>0</v>
      </c>
      <c r="CH27" s="78">
        <v>0</v>
      </c>
      <c r="CI27" s="78">
        <v>0</v>
      </c>
      <c r="CJ27" s="78">
        <v>0</v>
      </c>
      <c r="CK27" s="78">
        <v>0</v>
      </c>
      <c r="CL27" s="78">
        <v>0</v>
      </c>
      <c r="CM27" s="78">
        <v>0</v>
      </c>
      <c r="CN27" s="78">
        <v>0</v>
      </c>
      <c r="CO27" s="78">
        <v>0</v>
      </c>
      <c r="CP27" s="78">
        <v>0</v>
      </c>
      <c r="CQ27" s="78">
        <v>0</v>
      </c>
      <c r="CR27" s="78">
        <v>0</v>
      </c>
      <c r="CS27" s="78">
        <v>0</v>
      </c>
      <c r="CT27" s="78">
        <v>0</v>
      </c>
      <c r="CU27" s="78">
        <v>0</v>
      </c>
      <c r="CV27" s="78">
        <v>0</v>
      </c>
      <c r="CW27" s="78">
        <v>0</v>
      </c>
      <c r="CX27" s="78">
        <v>0</v>
      </c>
      <c r="CY27" s="78">
        <v>0</v>
      </c>
      <c r="CZ27" s="78">
        <v>0</v>
      </c>
      <c r="DA27" s="78">
        <v>0</v>
      </c>
      <c r="DB27" s="78">
        <v>0</v>
      </c>
      <c r="DC27" s="78">
        <v>0</v>
      </c>
      <c r="DD27" s="78">
        <v>0</v>
      </c>
      <c r="DE27" s="78">
        <v>0</v>
      </c>
      <c r="DF27" s="78">
        <v>0</v>
      </c>
      <c r="DG27" s="78">
        <v>0</v>
      </c>
      <c r="DH27" s="78">
        <v>0</v>
      </c>
      <c r="DI27" s="78">
        <v>0</v>
      </c>
      <c r="DJ27" s="78">
        <v>0</v>
      </c>
      <c r="DK27" s="78">
        <v>0</v>
      </c>
      <c r="DL27" s="78">
        <v>0</v>
      </c>
      <c r="DM27" s="78">
        <v>0</v>
      </c>
      <c r="DN27" s="78">
        <v>0</v>
      </c>
      <c r="DO27" s="78">
        <v>0</v>
      </c>
      <c r="DP27" s="78">
        <v>0</v>
      </c>
      <c r="DQ27" s="78">
        <v>0</v>
      </c>
      <c r="DR27" s="78">
        <v>0</v>
      </c>
      <c r="DS27" s="78">
        <v>0</v>
      </c>
      <c r="DT27" s="78">
        <v>0</v>
      </c>
      <c r="DU27" s="78">
        <v>0</v>
      </c>
      <c r="DV27" s="78">
        <v>0</v>
      </c>
      <c r="DW27" s="78">
        <v>0</v>
      </c>
      <c r="DX27" s="78">
        <v>0</v>
      </c>
      <c r="DY27" s="78">
        <v>0</v>
      </c>
      <c r="DZ27" s="78">
        <v>0</v>
      </c>
      <c r="EA27" s="78">
        <v>0</v>
      </c>
      <c r="EB27" s="78">
        <v>0</v>
      </c>
      <c r="EC27" s="78">
        <v>0</v>
      </c>
      <c r="ED27" s="78">
        <v>0</v>
      </c>
      <c r="EE27" s="78">
        <v>0</v>
      </c>
      <c r="EF27" s="78">
        <v>0</v>
      </c>
      <c r="EG27" s="78">
        <v>0</v>
      </c>
      <c r="EH27" s="78">
        <v>0</v>
      </c>
      <c r="EI27" s="78">
        <v>0</v>
      </c>
      <c r="EJ27" s="78">
        <v>0</v>
      </c>
      <c r="EK27" s="78">
        <v>0</v>
      </c>
      <c r="EL27" s="78">
        <v>0</v>
      </c>
      <c r="EM27" s="78">
        <v>0</v>
      </c>
      <c r="EN27" s="78">
        <v>0</v>
      </c>
      <c r="EO27" s="78">
        <v>0</v>
      </c>
      <c r="EP27" s="78">
        <v>0</v>
      </c>
      <c r="EQ27" s="78">
        <v>0</v>
      </c>
      <c r="ER27" s="78">
        <v>0</v>
      </c>
      <c r="ES27" s="78">
        <v>0</v>
      </c>
      <c r="ET27" s="78">
        <v>0</v>
      </c>
      <c r="EU27" s="78">
        <v>0</v>
      </c>
      <c r="EV27" s="78">
        <v>0</v>
      </c>
      <c r="EW27" s="78">
        <v>0</v>
      </c>
      <c r="EX27" s="78">
        <v>0</v>
      </c>
      <c r="EY27" s="78">
        <v>0</v>
      </c>
      <c r="EZ27" s="78">
        <v>0</v>
      </c>
      <c r="FA27" s="78">
        <v>0</v>
      </c>
      <c r="FB27" s="78">
        <v>0</v>
      </c>
      <c r="FC27" s="78">
        <v>0</v>
      </c>
      <c r="FD27" s="78">
        <v>0</v>
      </c>
      <c r="FE27" s="78">
        <v>0</v>
      </c>
      <c r="FF27" s="78">
        <v>0</v>
      </c>
      <c r="FG27" s="78">
        <v>0</v>
      </c>
      <c r="FH27" s="78">
        <v>0</v>
      </c>
      <c r="FI27" s="78">
        <v>0</v>
      </c>
      <c r="FJ27" s="78">
        <v>0</v>
      </c>
      <c r="FK27" s="78">
        <v>0</v>
      </c>
      <c r="FL27" s="78">
        <v>0</v>
      </c>
      <c r="FM27" s="78">
        <v>0</v>
      </c>
      <c r="FN27" s="78">
        <v>0</v>
      </c>
      <c r="FO27" s="78">
        <v>0</v>
      </c>
      <c r="FP27" s="78">
        <v>0</v>
      </c>
      <c r="FQ27" s="78">
        <v>0</v>
      </c>
      <c r="FR27" s="78">
        <v>0</v>
      </c>
      <c r="FS27" s="78">
        <v>0</v>
      </c>
      <c r="FT27" s="78">
        <v>0</v>
      </c>
      <c r="FU27" s="78">
        <v>0</v>
      </c>
      <c r="FV27" s="78">
        <v>0</v>
      </c>
      <c r="FW27" s="78">
        <v>0</v>
      </c>
      <c r="FX27" s="78">
        <v>0</v>
      </c>
      <c r="FY27" s="78">
        <v>0</v>
      </c>
      <c r="FZ27" s="78">
        <v>0</v>
      </c>
      <c r="GA27" s="78">
        <v>0</v>
      </c>
      <c r="GB27" s="78">
        <v>0</v>
      </c>
      <c r="GC27" s="78">
        <v>0</v>
      </c>
      <c r="GD27" s="78">
        <v>0</v>
      </c>
      <c r="GE27" s="78">
        <v>0</v>
      </c>
      <c r="GF27" s="78">
        <v>0</v>
      </c>
      <c r="GG27" s="78">
        <v>0</v>
      </c>
      <c r="GH27" s="78">
        <v>0</v>
      </c>
      <c r="GI27" s="78">
        <v>0</v>
      </c>
      <c r="GJ27" s="78">
        <v>0</v>
      </c>
      <c r="GK27" s="78">
        <v>0</v>
      </c>
      <c r="GL27" s="78">
        <v>0</v>
      </c>
      <c r="GM27" s="78">
        <v>0</v>
      </c>
      <c r="GN27" s="78">
        <v>0</v>
      </c>
      <c r="GO27" s="78">
        <v>0</v>
      </c>
      <c r="GP27" s="78">
        <v>0</v>
      </c>
      <c r="GQ27" s="78">
        <v>0</v>
      </c>
      <c r="GR27" s="78">
        <v>0</v>
      </c>
      <c r="GS27" s="78">
        <v>0</v>
      </c>
      <c r="GT27" s="78">
        <v>0</v>
      </c>
      <c r="GU27" s="78">
        <v>0</v>
      </c>
      <c r="GV27" s="78">
        <v>0</v>
      </c>
      <c r="GW27" s="78">
        <v>0</v>
      </c>
      <c r="GX27" s="78">
        <v>0</v>
      </c>
      <c r="GY27" s="78">
        <v>0</v>
      </c>
      <c r="GZ27" s="78">
        <v>0</v>
      </c>
      <c r="HA27" s="78">
        <v>0</v>
      </c>
      <c r="HB27" s="78">
        <v>0</v>
      </c>
      <c r="HC27" s="78">
        <v>0</v>
      </c>
      <c r="HD27" s="78">
        <v>0</v>
      </c>
      <c r="HE27" s="78">
        <v>0</v>
      </c>
      <c r="HF27" s="78">
        <v>0</v>
      </c>
      <c r="HG27" s="78">
        <v>0</v>
      </c>
      <c r="HH27" s="78">
        <v>0</v>
      </c>
      <c r="HI27" s="78">
        <v>0</v>
      </c>
    </row>
    <row r="28" spans="1:217" ht="60.75" x14ac:dyDescent="0.3">
      <c r="A28" s="1" t="str">
        <f t="shared" si="78"/>
        <v>BurgenlandStellenandrangzifferMänner und altern. Geschl.</v>
      </c>
      <c r="B28" s="1">
        <v>28</v>
      </c>
      <c r="C28" s="77" t="s">
        <v>1</v>
      </c>
      <c r="D28" s="77" t="s">
        <v>129</v>
      </c>
      <c r="E28" s="77" t="s">
        <v>265</v>
      </c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79"/>
      <c r="GE28" s="79"/>
      <c r="GF28" s="79"/>
      <c r="GG28" s="79"/>
      <c r="GH28" s="79"/>
      <c r="GI28" s="79"/>
      <c r="GJ28" s="79"/>
      <c r="GK28" s="79"/>
      <c r="GL28" s="79"/>
      <c r="GM28" s="79"/>
      <c r="GN28" s="79"/>
      <c r="GO28" s="79"/>
      <c r="GP28" s="79"/>
      <c r="GQ28" s="79"/>
      <c r="GR28" s="79"/>
      <c r="GS28" s="79"/>
      <c r="GT28" s="79"/>
      <c r="GU28" s="79"/>
      <c r="GV28" s="79"/>
      <c r="GW28" s="79"/>
      <c r="GX28" s="79"/>
      <c r="GY28" s="79"/>
      <c r="GZ28" s="79"/>
      <c r="HA28" s="79"/>
      <c r="HB28" s="79"/>
      <c r="HC28" s="79"/>
      <c r="HD28" s="79"/>
      <c r="HE28" s="79"/>
      <c r="HF28" s="79"/>
      <c r="HG28" s="79"/>
      <c r="HH28" s="79"/>
      <c r="HI28" s="79"/>
    </row>
    <row r="29" spans="1:217" ht="60.75" x14ac:dyDescent="0.3">
      <c r="A29" s="1" t="str">
        <f t="shared" si="78"/>
        <v>BurgenlandLehrstellensuchendeMänner und altern. Geschl.</v>
      </c>
      <c r="B29" s="1">
        <v>29</v>
      </c>
      <c r="C29" s="77" t="s">
        <v>1</v>
      </c>
      <c r="D29" s="77" t="s">
        <v>130</v>
      </c>
      <c r="E29" s="77" t="s">
        <v>265</v>
      </c>
      <c r="F29" s="78">
        <v>55</v>
      </c>
      <c r="G29" s="78">
        <v>43</v>
      </c>
      <c r="H29" s="78">
        <v>44</v>
      </c>
      <c r="I29" s="78">
        <v>50</v>
      </c>
      <c r="J29" s="78">
        <v>49</v>
      </c>
      <c r="K29" s="78">
        <v>62</v>
      </c>
      <c r="L29" s="78">
        <v>156</v>
      </c>
      <c r="M29" s="78">
        <v>163</v>
      </c>
      <c r="N29" s="78">
        <v>69</v>
      </c>
      <c r="O29" s="78">
        <v>73</v>
      </c>
      <c r="P29" s="78">
        <v>113</v>
      </c>
      <c r="Q29" s="78">
        <v>70</v>
      </c>
      <c r="R29" s="78">
        <v>78.916666669999998</v>
      </c>
      <c r="S29" s="78">
        <v>60</v>
      </c>
      <c r="T29" s="78">
        <v>60</v>
      </c>
      <c r="U29" s="78">
        <v>36</v>
      </c>
      <c r="V29" s="78">
        <v>48</v>
      </c>
      <c r="W29" s="78">
        <v>49</v>
      </c>
      <c r="X29" s="78">
        <v>75</v>
      </c>
      <c r="Y29" s="78">
        <v>159</v>
      </c>
      <c r="Z29" s="78">
        <v>145</v>
      </c>
      <c r="AA29" s="78">
        <v>81</v>
      </c>
      <c r="AB29" s="78">
        <v>79</v>
      </c>
      <c r="AC29" s="78">
        <v>65</v>
      </c>
      <c r="AD29" s="78">
        <v>55</v>
      </c>
      <c r="AE29" s="78">
        <v>76</v>
      </c>
      <c r="AF29" s="78">
        <v>57</v>
      </c>
      <c r="AG29" s="78">
        <v>64</v>
      </c>
      <c r="AH29" s="78">
        <v>63</v>
      </c>
      <c r="AI29" s="78">
        <v>62</v>
      </c>
      <c r="AJ29" s="78">
        <v>71</v>
      </c>
      <c r="AK29" s="78">
        <v>80</v>
      </c>
      <c r="AL29" s="78">
        <v>173</v>
      </c>
      <c r="AM29" s="78">
        <v>136</v>
      </c>
      <c r="AN29" s="78">
        <v>122</v>
      </c>
      <c r="AO29" s="78">
        <v>62</v>
      </c>
      <c r="AP29" s="78">
        <v>67</v>
      </c>
      <c r="AQ29" s="78">
        <v>85</v>
      </c>
      <c r="AR29" s="78">
        <v>86.833333330000002</v>
      </c>
      <c r="AS29" s="78">
        <v>69</v>
      </c>
      <c r="AT29" s="78">
        <v>51</v>
      </c>
      <c r="AU29" s="78">
        <v>57</v>
      </c>
      <c r="AV29" s="78">
        <v>57</v>
      </c>
      <c r="AW29" s="78">
        <v>54</v>
      </c>
      <c r="AX29" s="78">
        <v>54</v>
      </c>
      <c r="AY29" s="78">
        <v>172</v>
      </c>
      <c r="AZ29" s="78">
        <v>123</v>
      </c>
      <c r="BA29" s="78">
        <v>75</v>
      </c>
      <c r="BB29" s="78">
        <v>69</v>
      </c>
      <c r="BC29" s="78">
        <v>89</v>
      </c>
      <c r="BD29" s="78">
        <v>87</v>
      </c>
      <c r="BE29" s="78">
        <v>79.75</v>
      </c>
      <c r="BF29" s="78">
        <v>65</v>
      </c>
      <c r="BG29" s="78">
        <v>66</v>
      </c>
      <c r="BH29" s="78">
        <v>75</v>
      </c>
      <c r="BI29" s="78">
        <v>74</v>
      </c>
      <c r="BJ29" s="78">
        <v>65</v>
      </c>
      <c r="BK29" s="78">
        <v>62</v>
      </c>
      <c r="BL29" s="78">
        <v>136</v>
      </c>
      <c r="BM29" s="78">
        <v>137</v>
      </c>
      <c r="BN29" s="78">
        <v>91</v>
      </c>
      <c r="BO29" s="78">
        <v>64</v>
      </c>
      <c r="BP29" s="78">
        <v>65</v>
      </c>
      <c r="BQ29" s="78">
        <v>84</v>
      </c>
      <c r="BR29" s="78">
        <v>82</v>
      </c>
      <c r="BS29" s="78">
        <v>62</v>
      </c>
      <c r="BT29" s="78">
        <v>70</v>
      </c>
      <c r="BU29" s="78">
        <v>55</v>
      </c>
      <c r="BV29" s="78">
        <v>45</v>
      </c>
      <c r="BW29" s="78">
        <v>45</v>
      </c>
      <c r="BX29" s="78">
        <v>57</v>
      </c>
      <c r="BY29" s="78">
        <v>183</v>
      </c>
      <c r="BZ29" s="78">
        <v>158</v>
      </c>
      <c r="CA29" s="78">
        <v>81</v>
      </c>
      <c r="CB29" s="78">
        <v>61</v>
      </c>
      <c r="CC29" s="78">
        <v>86</v>
      </c>
      <c r="CD29" s="78">
        <v>90</v>
      </c>
      <c r="CE29" s="78">
        <v>82.75</v>
      </c>
      <c r="CF29" s="78">
        <v>69</v>
      </c>
      <c r="CG29" s="78">
        <v>64</v>
      </c>
      <c r="CH29" s="78">
        <v>53</v>
      </c>
      <c r="CI29" s="78">
        <v>47</v>
      </c>
      <c r="CJ29" s="78">
        <v>54</v>
      </c>
      <c r="CK29" s="78">
        <v>107</v>
      </c>
      <c r="CL29" s="78">
        <v>190</v>
      </c>
      <c r="CM29" s="78">
        <v>150</v>
      </c>
      <c r="CN29" s="78">
        <v>132</v>
      </c>
      <c r="CO29" s="78">
        <v>64</v>
      </c>
      <c r="CP29" s="78">
        <v>79</v>
      </c>
      <c r="CQ29" s="78">
        <v>102</v>
      </c>
      <c r="CR29" s="78">
        <v>92.583333330000002</v>
      </c>
      <c r="CS29" s="78">
        <v>80</v>
      </c>
      <c r="CT29" s="78">
        <v>75</v>
      </c>
      <c r="CU29" s="78">
        <v>67</v>
      </c>
      <c r="CV29" s="78">
        <v>57</v>
      </c>
      <c r="CW29" s="78">
        <v>58</v>
      </c>
      <c r="CX29" s="78">
        <v>54</v>
      </c>
      <c r="CY29" s="78">
        <v>176</v>
      </c>
      <c r="CZ29" s="78">
        <v>146</v>
      </c>
      <c r="DA29" s="78">
        <v>116</v>
      </c>
      <c r="DB29" s="78">
        <v>64</v>
      </c>
      <c r="DC29" s="78">
        <v>90</v>
      </c>
      <c r="DD29" s="78">
        <v>73</v>
      </c>
      <c r="DE29" s="78">
        <v>88</v>
      </c>
      <c r="DF29" s="78">
        <v>58</v>
      </c>
      <c r="DG29" s="78">
        <v>55</v>
      </c>
      <c r="DH29" s="78">
        <v>51</v>
      </c>
      <c r="DI29" s="78">
        <v>42</v>
      </c>
      <c r="DJ29" s="78">
        <v>40</v>
      </c>
      <c r="DK29" s="78">
        <v>55</v>
      </c>
      <c r="DL29" s="78">
        <v>168</v>
      </c>
      <c r="DM29" s="78">
        <v>121</v>
      </c>
      <c r="DN29" s="78">
        <v>105</v>
      </c>
      <c r="DO29" s="78">
        <v>62</v>
      </c>
      <c r="DP29" s="78">
        <v>94</v>
      </c>
      <c r="DQ29" s="78">
        <v>86</v>
      </c>
      <c r="DR29" s="78">
        <v>78.083333330000002</v>
      </c>
      <c r="DS29" s="78">
        <v>59</v>
      </c>
      <c r="DT29" s="78">
        <v>54</v>
      </c>
      <c r="DU29" s="78">
        <v>54</v>
      </c>
      <c r="DV29" s="78">
        <v>54</v>
      </c>
      <c r="DW29" s="78">
        <v>48</v>
      </c>
      <c r="DX29" s="78">
        <v>55</v>
      </c>
      <c r="DY29" s="78">
        <v>180</v>
      </c>
      <c r="DZ29" s="78">
        <v>142</v>
      </c>
      <c r="EA29" s="78">
        <v>65</v>
      </c>
      <c r="EB29" s="78">
        <v>56</v>
      </c>
      <c r="EC29" s="78">
        <v>69</v>
      </c>
      <c r="ED29" s="78">
        <v>85</v>
      </c>
      <c r="EE29" s="78">
        <v>76.75</v>
      </c>
      <c r="EF29" s="78">
        <v>51</v>
      </c>
      <c r="EG29" s="78">
        <v>44</v>
      </c>
      <c r="EH29" s="78">
        <v>57</v>
      </c>
      <c r="EI29" s="78">
        <v>59</v>
      </c>
      <c r="EJ29" s="78">
        <v>51</v>
      </c>
      <c r="EK29" s="78">
        <v>64</v>
      </c>
      <c r="EL29" s="78">
        <v>147</v>
      </c>
      <c r="EM29" s="78">
        <v>146</v>
      </c>
      <c r="EN29" s="78">
        <v>76</v>
      </c>
      <c r="EO29" s="78">
        <v>72</v>
      </c>
      <c r="EP29" s="78">
        <v>77</v>
      </c>
      <c r="EQ29" s="78">
        <v>99</v>
      </c>
      <c r="ER29" s="78">
        <v>78.583333330000002</v>
      </c>
      <c r="ES29" s="78">
        <v>94</v>
      </c>
      <c r="ET29" s="78">
        <v>83</v>
      </c>
      <c r="EU29" s="78">
        <v>71</v>
      </c>
      <c r="EV29" s="78">
        <v>70</v>
      </c>
      <c r="EW29" s="78">
        <v>75</v>
      </c>
      <c r="EX29" s="78">
        <v>74</v>
      </c>
      <c r="EY29" s="78">
        <v>192</v>
      </c>
      <c r="EZ29" s="78">
        <v>159</v>
      </c>
      <c r="FA29" s="78">
        <v>66</v>
      </c>
      <c r="FB29" s="78">
        <v>68</v>
      </c>
      <c r="FC29" s="78">
        <v>104</v>
      </c>
      <c r="FD29" s="78">
        <v>104</v>
      </c>
      <c r="FE29" s="78">
        <v>96.666666669999998</v>
      </c>
      <c r="FF29" s="78">
        <v>78</v>
      </c>
      <c r="FG29" s="78">
        <v>101</v>
      </c>
      <c r="FH29" s="78">
        <v>89</v>
      </c>
      <c r="FI29" s="78">
        <v>103</v>
      </c>
      <c r="FJ29" s="78">
        <v>91</v>
      </c>
      <c r="FK29" s="78">
        <v>67</v>
      </c>
      <c r="FL29" s="78">
        <v>194</v>
      </c>
      <c r="FM29" s="78">
        <v>151</v>
      </c>
      <c r="FN29" s="78">
        <v>79</v>
      </c>
      <c r="FO29" s="78">
        <v>52</v>
      </c>
      <c r="FP29" s="78">
        <v>70</v>
      </c>
      <c r="FQ29" s="78">
        <v>79</v>
      </c>
      <c r="FR29" s="78">
        <v>96.166666669999998</v>
      </c>
      <c r="FS29" s="78">
        <v>63</v>
      </c>
      <c r="FT29" s="78">
        <v>64</v>
      </c>
      <c r="FU29" s="78">
        <v>64</v>
      </c>
      <c r="FV29" s="78">
        <v>60</v>
      </c>
      <c r="FW29" s="78">
        <v>55</v>
      </c>
      <c r="FX29" s="78">
        <v>52</v>
      </c>
      <c r="FY29" s="78">
        <v>181</v>
      </c>
      <c r="FZ29" s="78">
        <v>129</v>
      </c>
      <c r="GA29" s="78">
        <v>73</v>
      </c>
      <c r="GB29" s="78">
        <v>66</v>
      </c>
      <c r="GC29" s="78">
        <v>55</v>
      </c>
      <c r="GD29" s="78">
        <v>78</v>
      </c>
      <c r="GE29" s="78">
        <v>78.333333330000002</v>
      </c>
      <c r="GF29" s="78">
        <v>64</v>
      </c>
      <c r="GG29" s="78">
        <v>54</v>
      </c>
      <c r="GH29" s="78">
        <v>60</v>
      </c>
      <c r="GI29" s="78">
        <v>65</v>
      </c>
      <c r="GJ29" s="78">
        <v>59</v>
      </c>
      <c r="GK29" s="78">
        <v>56</v>
      </c>
      <c r="GL29" s="78">
        <v>211</v>
      </c>
      <c r="GM29" s="78">
        <v>124</v>
      </c>
      <c r="GN29" s="78">
        <v>87</v>
      </c>
      <c r="GO29" s="78">
        <v>62</v>
      </c>
      <c r="GP29" s="78">
        <v>55</v>
      </c>
      <c r="GQ29" s="78">
        <v>99</v>
      </c>
      <c r="GR29" s="78">
        <v>83</v>
      </c>
      <c r="GS29" s="78">
        <v>69</v>
      </c>
      <c r="GT29" s="78">
        <v>55</v>
      </c>
      <c r="GU29" s="78">
        <v>51</v>
      </c>
      <c r="GV29" s="78">
        <v>49</v>
      </c>
      <c r="GW29" s="78">
        <v>52</v>
      </c>
      <c r="GX29" s="78">
        <v>61</v>
      </c>
      <c r="GY29" s="78">
        <v>138</v>
      </c>
      <c r="GZ29" s="78">
        <v>98</v>
      </c>
      <c r="HA29" s="78">
        <v>73</v>
      </c>
      <c r="HB29" s="78">
        <v>62</v>
      </c>
      <c r="HC29" s="78">
        <v>64</v>
      </c>
      <c r="HD29" s="78">
        <v>75</v>
      </c>
      <c r="HE29" s="78">
        <v>70.583333330000002</v>
      </c>
      <c r="HF29" s="78">
        <v>52</v>
      </c>
      <c r="HG29" s="78">
        <v>57</v>
      </c>
      <c r="HH29" s="78">
        <v>64</v>
      </c>
      <c r="HI29" s="78">
        <v>57</v>
      </c>
    </row>
    <row r="30" spans="1:217" ht="60.75" x14ac:dyDescent="0.3">
      <c r="A30" s="1" t="str">
        <f t="shared" si="78"/>
        <v>Burgenlandoffene LehrstellenMänner und altern. Geschl.</v>
      </c>
      <c r="B30" s="1">
        <v>30</v>
      </c>
      <c r="C30" s="77" t="s">
        <v>1</v>
      </c>
      <c r="D30" s="77" t="s">
        <v>131</v>
      </c>
      <c r="E30" s="77" t="s">
        <v>265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8">
        <v>0</v>
      </c>
      <c r="L30" s="78">
        <v>0</v>
      </c>
      <c r="M30" s="78">
        <v>0</v>
      </c>
      <c r="N30" s="78">
        <v>0</v>
      </c>
      <c r="O30" s="78">
        <v>0</v>
      </c>
      <c r="P30" s="78">
        <v>0</v>
      </c>
      <c r="Q30" s="78">
        <v>0</v>
      </c>
      <c r="R30" s="78">
        <v>0</v>
      </c>
      <c r="S30" s="78">
        <v>0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v>0</v>
      </c>
      <c r="AH30" s="78">
        <v>0</v>
      </c>
      <c r="AI30" s="78">
        <v>0</v>
      </c>
      <c r="AJ30" s="78">
        <v>0</v>
      </c>
      <c r="AK30" s="78">
        <v>0</v>
      </c>
      <c r="AL30" s="78">
        <v>0</v>
      </c>
      <c r="AM30" s="78">
        <v>0</v>
      </c>
      <c r="AN30" s="78">
        <v>0</v>
      </c>
      <c r="AO30" s="78">
        <v>0</v>
      </c>
      <c r="AP30" s="78">
        <v>0</v>
      </c>
      <c r="AQ30" s="78">
        <v>0</v>
      </c>
      <c r="AR30" s="78">
        <v>0</v>
      </c>
      <c r="AS30" s="78">
        <v>0</v>
      </c>
      <c r="AT30" s="78">
        <v>0</v>
      </c>
      <c r="AU30" s="78">
        <v>0</v>
      </c>
      <c r="AV30" s="78">
        <v>0</v>
      </c>
      <c r="AW30" s="78">
        <v>0</v>
      </c>
      <c r="AX30" s="78">
        <v>0</v>
      </c>
      <c r="AY30" s="78">
        <v>0</v>
      </c>
      <c r="AZ30" s="78">
        <v>0</v>
      </c>
      <c r="BA30" s="78">
        <v>0</v>
      </c>
      <c r="BB30" s="78">
        <v>0</v>
      </c>
      <c r="BC30" s="78">
        <v>0</v>
      </c>
      <c r="BD30" s="78">
        <v>0</v>
      </c>
      <c r="BE30" s="78">
        <v>0</v>
      </c>
      <c r="BF30" s="78">
        <v>0</v>
      </c>
      <c r="BG30" s="78">
        <v>0</v>
      </c>
      <c r="BH30" s="78">
        <v>0</v>
      </c>
      <c r="BI30" s="78">
        <v>0</v>
      </c>
      <c r="BJ30" s="78">
        <v>0</v>
      </c>
      <c r="BK30" s="78">
        <v>0</v>
      </c>
      <c r="BL30" s="78">
        <v>0</v>
      </c>
      <c r="BM30" s="78">
        <v>0</v>
      </c>
      <c r="BN30" s="78">
        <v>0</v>
      </c>
      <c r="BO30" s="78">
        <v>0</v>
      </c>
      <c r="BP30" s="78">
        <v>0</v>
      </c>
      <c r="BQ30" s="78">
        <v>0</v>
      </c>
      <c r="BR30" s="78">
        <v>0</v>
      </c>
      <c r="BS30" s="78">
        <v>0</v>
      </c>
      <c r="BT30" s="78">
        <v>0</v>
      </c>
      <c r="BU30" s="78">
        <v>0</v>
      </c>
      <c r="BV30" s="78">
        <v>0</v>
      </c>
      <c r="BW30" s="78">
        <v>0</v>
      </c>
      <c r="BX30" s="78">
        <v>0</v>
      </c>
      <c r="BY30" s="78">
        <v>0</v>
      </c>
      <c r="BZ30" s="78">
        <v>0</v>
      </c>
      <c r="CA30" s="78">
        <v>0</v>
      </c>
      <c r="CB30" s="78">
        <v>0</v>
      </c>
      <c r="CC30" s="78">
        <v>0</v>
      </c>
      <c r="CD30" s="78">
        <v>0</v>
      </c>
      <c r="CE30" s="78">
        <v>0</v>
      </c>
      <c r="CF30" s="78">
        <v>0</v>
      </c>
      <c r="CG30" s="78">
        <v>0</v>
      </c>
      <c r="CH30" s="78">
        <v>0</v>
      </c>
      <c r="CI30" s="78">
        <v>0</v>
      </c>
      <c r="CJ30" s="78">
        <v>0</v>
      </c>
      <c r="CK30" s="78">
        <v>0</v>
      </c>
      <c r="CL30" s="78">
        <v>0</v>
      </c>
      <c r="CM30" s="78">
        <v>0</v>
      </c>
      <c r="CN30" s="78">
        <v>0</v>
      </c>
      <c r="CO30" s="78">
        <v>0</v>
      </c>
      <c r="CP30" s="78">
        <v>0</v>
      </c>
      <c r="CQ30" s="78">
        <v>0</v>
      </c>
      <c r="CR30" s="78">
        <v>0</v>
      </c>
      <c r="CS30" s="78">
        <v>0</v>
      </c>
      <c r="CT30" s="78">
        <v>0</v>
      </c>
      <c r="CU30" s="78">
        <v>0</v>
      </c>
      <c r="CV30" s="78">
        <v>0</v>
      </c>
      <c r="CW30" s="78">
        <v>0</v>
      </c>
      <c r="CX30" s="78">
        <v>0</v>
      </c>
      <c r="CY30" s="78">
        <v>0</v>
      </c>
      <c r="CZ30" s="78">
        <v>0</v>
      </c>
      <c r="DA30" s="78">
        <v>0</v>
      </c>
      <c r="DB30" s="78">
        <v>0</v>
      </c>
      <c r="DC30" s="78">
        <v>0</v>
      </c>
      <c r="DD30" s="78">
        <v>0</v>
      </c>
      <c r="DE30" s="78">
        <v>0</v>
      </c>
      <c r="DF30" s="78">
        <v>0</v>
      </c>
      <c r="DG30" s="78">
        <v>0</v>
      </c>
      <c r="DH30" s="78">
        <v>0</v>
      </c>
      <c r="DI30" s="78">
        <v>0</v>
      </c>
      <c r="DJ30" s="78">
        <v>0</v>
      </c>
      <c r="DK30" s="78">
        <v>0</v>
      </c>
      <c r="DL30" s="78">
        <v>0</v>
      </c>
      <c r="DM30" s="78">
        <v>0</v>
      </c>
      <c r="DN30" s="78">
        <v>0</v>
      </c>
      <c r="DO30" s="78">
        <v>0</v>
      </c>
      <c r="DP30" s="78">
        <v>0</v>
      </c>
      <c r="DQ30" s="78">
        <v>0</v>
      </c>
      <c r="DR30" s="78">
        <v>0</v>
      </c>
      <c r="DS30" s="78">
        <v>0</v>
      </c>
      <c r="DT30" s="78">
        <v>0</v>
      </c>
      <c r="DU30" s="78">
        <v>0</v>
      </c>
      <c r="DV30" s="78">
        <v>0</v>
      </c>
      <c r="DW30" s="78">
        <v>0</v>
      </c>
      <c r="DX30" s="78">
        <v>0</v>
      </c>
      <c r="DY30" s="78">
        <v>0</v>
      </c>
      <c r="DZ30" s="78">
        <v>0</v>
      </c>
      <c r="EA30" s="78">
        <v>0</v>
      </c>
      <c r="EB30" s="78">
        <v>0</v>
      </c>
      <c r="EC30" s="78">
        <v>0</v>
      </c>
      <c r="ED30" s="78">
        <v>0</v>
      </c>
      <c r="EE30" s="78">
        <v>0</v>
      </c>
      <c r="EF30" s="78">
        <v>0</v>
      </c>
      <c r="EG30" s="78">
        <v>0</v>
      </c>
      <c r="EH30" s="78">
        <v>0</v>
      </c>
      <c r="EI30" s="78">
        <v>0</v>
      </c>
      <c r="EJ30" s="78">
        <v>0</v>
      </c>
      <c r="EK30" s="78">
        <v>0</v>
      </c>
      <c r="EL30" s="78">
        <v>0</v>
      </c>
      <c r="EM30" s="78">
        <v>0</v>
      </c>
      <c r="EN30" s="78">
        <v>0</v>
      </c>
      <c r="EO30" s="78">
        <v>0</v>
      </c>
      <c r="EP30" s="78">
        <v>0</v>
      </c>
      <c r="EQ30" s="78">
        <v>0</v>
      </c>
      <c r="ER30" s="78">
        <v>0</v>
      </c>
      <c r="ES30" s="78">
        <v>0</v>
      </c>
      <c r="ET30" s="78">
        <v>0</v>
      </c>
      <c r="EU30" s="78">
        <v>0</v>
      </c>
      <c r="EV30" s="78">
        <v>0</v>
      </c>
      <c r="EW30" s="78">
        <v>0</v>
      </c>
      <c r="EX30" s="78">
        <v>0</v>
      </c>
      <c r="EY30" s="78">
        <v>0</v>
      </c>
      <c r="EZ30" s="78">
        <v>0</v>
      </c>
      <c r="FA30" s="78">
        <v>0</v>
      </c>
      <c r="FB30" s="78">
        <v>0</v>
      </c>
      <c r="FC30" s="78">
        <v>0</v>
      </c>
      <c r="FD30" s="78">
        <v>0</v>
      </c>
      <c r="FE30" s="78">
        <v>0</v>
      </c>
      <c r="FF30" s="78">
        <v>0</v>
      </c>
      <c r="FG30" s="78">
        <v>0</v>
      </c>
      <c r="FH30" s="78">
        <v>0</v>
      </c>
      <c r="FI30" s="78">
        <v>0</v>
      </c>
      <c r="FJ30" s="78">
        <v>0</v>
      </c>
      <c r="FK30" s="78">
        <v>0</v>
      </c>
      <c r="FL30" s="78">
        <v>0</v>
      </c>
      <c r="FM30" s="78">
        <v>0</v>
      </c>
      <c r="FN30" s="78">
        <v>0</v>
      </c>
      <c r="FO30" s="78">
        <v>0</v>
      </c>
      <c r="FP30" s="78">
        <v>0</v>
      </c>
      <c r="FQ30" s="78">
        <v>0</v>
      </c>
      <c r="FR30" s="78">
        <v>0</v>
      </c>
      <c r="FS30" s="78">
        <v>0</v>
      </c>
      <c r="FT30" s="78">
        <v>0</v>
      </c>
      <c r="FU30" s="78">
        <v>0</v>
      </c>
      <c r="FV30" s="78">
        <v>0</v>
      </c>
      <c r="FW30" s="78">
        <v>0</v>
      </c>
      <c r="FX30" s="78">
        <v>0</v>
      </c>
      <c r="FY30" s="78">
        <v>0</v>
      </c>
      <c r="FZ30" s="78">
        <v>0</v>
      </c>
      <c r="GA30" s="78">
        <v>0</v>
      </c>
      <c r="GB30" s="78">
        <v>0</v>
      </c>
      <c r="GC30" s="78">
        <v>0</v>
      </c>
      <c r="GD30" s="78">
        <v>0</v>
      </c>
      <c r="GE30" s="78">
        <v>0</v>
      </c>
      <c r="GF30" s="78">
        <v>0</v>
      </c>
      <c r="GG30" s="78">
        <v>0</v>
      </c>
      <c r="GH30" s="78">
        <v>0</v>
      </c>
      <c r="GI30" s="78">
        <v>0</v>
      </c>
      <c r="GJ30" s="78">
        <v>0</v>
      </c>
      <c r="GK30" s="78">
        <v>0</v>
      </c>
      <c r="GL30" s="78">
        <v>0</v>
      </c>
      <c r="GM30" s="78">
        <v>0</v>
      </c>
      <c r="GN30" s="78">
        <v>0</v>
      </c>
      <c r="GO30" s="78">
        <v>0</v>
      </c>
      <c r="GP30" s="78">
        <v>0</v>
      </c>
      <c r="GQ30" s="78">
        <v>0</v>
      </c>
      <c r="GR30" s="78">
        <v>0</v>
      </c>
      <c r="GS30" s="78">
        <v>0</v>
      </c>
      <c r="GT30" s="78">
        <v>0</v>
      </c>
      <c r="GU30" s="78">
        <v>0</v>
      </c>
      <c r="GV30" s="78">
        <v>0</v>
      </c>
      <c r="GW30" s="78">
        <v>0</v>
      </c>
      <c r="GX30" s="78">
        <v>0</v>
      </c>
      <c r="GY30" s="78">
        <v>0</v>
      </c>
      <c r="GZ30" s="78">
        <v>0</v>
      </c>
      <c r="HA30" s="78">
        <v>0</v>
      </c>
      <c r="HB30" s="78">
        <v>0</v>
      </c>
      <c r="HC30" s="78">
        <v>0</v>
      </c>
      <c r="HD30" s="78">
        <v>0</v>
      </c>
      <c r="HE30" s="78">
        <v>0</v>
      </c>
      <c r="HF30" s="78">
        <v>0</v>
      </c>
      <c r="HG30" s="78">
        <v>0</v>
      </c>
      <c r="HH30" s="78">
        <v>0</v>
      </c>
      <c r="HI30" s="78">
        <v>0</v>
      </c>
    </row>
    <row r="31" spans="1:217" ht="15.75" x14ac:dyDescent="0.3">
      <c r="A31" s="1" t="str">
        <f t="shared" si="78"/>
        <v>BurgenlandArbeitskräftepotentialGesamt</v>
      </c>
      <c r="B31" s="1">
        <v>31</v>
      </c>
      <c r="C31" s="77" t="s">
        <v>1</v>
      </c>
      <c r="D31" s="77" t="s">
        <v>118</v>
      </c>
      <c r="E31" s="77" t="s">
        <v>132</v>
      </c>
      <c r="F31" s="78">
        <v>96564</v>
      </c>
      <c r="G31" s="78">
        <v>97023</v>
      </c>
      <c r="H31" s="78">
        <v>97195</v>
      </c>
      <c r="I31" s="78">
        <v>97442</v>
      </c>
      <c r="J31" s="78">
        <v>98167</v>
      </c>
      <c r="K31" s="78">
        <v>99589</v>
      </c>
      <c r="L31" s="78">
        <v>101394</v>
      </c>
      <c r="M31" s="78">
        <v>99960</v>
      </c>
      <c r="N31" s="78">
        <v>100443</v>
      </c>
      <c r="O31" s="78">
        <v>98601</v>
      </c>
      <c r="P31" s="78">
        <v>97615</v>
      </c>
      <c r="Q31" s="78">
        <v>98205</v>
      </c>
      <c r="R31" s="78">
        <v>98516.5</v>
      </c>
      <c r="S31" s="78">
        <v>97337</v>
      </c>
      <c r="T31" s="78">
        <v>97574</v>
      </c>
      <c r="U31" s="78">
        <v>98192</v>
      </c>
      <c r="V31" s="78">
        <v>97666</v>
      </c>
      <c r="W31" s="78">
        <v>99520</v>
      </c>
      <c r="X31" s="78">
        <v>100546</v>
      </c>
      <c r="Y31" s="78">
        <v>102469</v>
      </c>
      <c r="Z31" s="78">
        <v>101592</v>
      </c>
      <c r="AA31" s="78">
        <v>101399</v>
      </c>
      <c r="AB31" s="78">
        <v>99546</v>
      </c>
      <c r="AC31" s="78">
        <v>98939</v>
      </c>
      <c r="AD31" s="78">
        <v>98543</v>
      </c>
      <c r="AE31" s="78">
        <v>99443.583329999994</v>
      </c>
      <c r="AF31" s="78">
        <v>97802</v>
      </c>
      <c r="AG31" s="78">
        <v>97858</v>
      </c>
      <c r="AH31" s="78">
        <v>98689</v>
      </c>
      <c r="AI31" s="78">
        <v>99002</v>
      </c>
      <c r="AJ31" s="78">
        <v>99670</v>
      </c>
      <c r="AK31" s="78">
        <v>101188</v>
      </c>
      <c r="AL31" s="78">
        <v>103106</v>
      </c>
      <c r="AM31" s="78">
        <v>102592</v>
      </c>
      <c r="AN31" s="78">
        <v>102278</v>
      </c>
      <c r="AO31" s="78">
        <v>101217</v>
      </c>
      <c r="AP31" s="78">
        <v>99361</v>
      </c>
      <c r="AQ31" s="78">
        <v>99040</v>
      </c>
      <c r="AR31" s="78">
        <v>100150.25</v>
      </c>
      <c r="AS31" s="78">
        <v>99066</v>
      </c>
      <c r="AT31" s="78">
        <v>99520</v>
      </c>
      <c r="AU31" s="78">
        <v>99766</v>
      </c>
      <c r="AV31" s="78">
        <v>99693</v>
      </c>
      <c r="AW31" s="78">
        <v>101523</v>
      </c>
      <c r="AX31" s="78">
        <v>102811</v>
      </c>
      <c r="AY31" s="78">
        <v>104656</v>
      </c>
      <c r="AZ31" s="78">
        <v>104607</v>
      </c>
      <c r="BA31" s="78">
        <v>103637</v>
      </c>
      <c r="BB31" s="78">
        <v>102954</v>
      </c>
      <c r="BC31" s="78">
        <v>102953</v>
      </c>
      <c r="BD31" s="78">
        <v>102081</v>
      </c>
      <c r="BE31" s="78">
        <v>101938.9167</v>
      </c>
      <c r="BF31" s="78">
        <v>101835</v>
      </c>
      <c r="BG31" s="78">
        <v>102243</v>
      </c>
      <c r="BH31" s="78">
        <v>102964</v>
      </c>
      <c r="BI31" s="78">
        <v>103529</v>
      </c>
      <c r="BJ31" s="78">
        <v>104409</v>
      </c>
      <c r="BK31" s="78">
        <v>105621</v>
      </c>
      <c r="BL31" s="78">
        <v>107847</v>
      </c>
      <c r="BM31" s="78">
        <v>107353</v>
      </c>
      <c r="BN31" s="78">
        <v>105960</v>
      </c>
      <c r="BO31" s="78">
        <v>104912</v>
      </c>
      <c r="BP31" s="78">
        <v>104518</v>
      </c>
      <c r="BQ31" s="78">
        <v>104061</v>
      </c>
      <c r="BR31" s="78">
        <v>104604.3333</v>
      </c>
      <c r="BS31" s="78">
        <v>103156</v>
      </c>
      <c r="BT31" s="78">
        <v>103338</v>
      </c>
      <c r="BU31" s="78">
        <v>104239</v>
      </c>
      <c r="BV31" s="78">
        <v>105143</v>
      </c>
      <c r="BW31" s="78">
        <v>106173</v>
      </c>
      <c r="BX31" s="78">
        <v>107219</v>
      </c>
      <c r="BY31" s="78">
        <v>110084</v>
      </c>
      <c r="BZ31" s="78">
        <v>108580</v>
      </c>
      <c r="CA31" s="78">
        <v>108457</v>
      </c>
      <c r="CB31" s="78">
        <v>106907</v>
      </c>
      <c r="CC31" s="78">
        <v>106228</v>
      </c>
      <c r="CD31" s="78">
        <v>106024</v>
      </c>
      <c r="CE31" s="78">
        <v>106295.6667</v>
      </c>
      <c r="CF31" s="78">
        <v>105484</v>
      </c>
      <c r="CG31" s="78">
        <v>105649</v>
      </c>
      <c r="CH31" s="78">
        <v>106906</v>
      </c>
      <c r="CI31" s="78">
        <v>107658</v>
      </c>
      <c r="CJ31" s="78">
        <v>108066</v>
      </c>
      <c r="CK31" s="78">
        <v>109454</v>
      </c>
      <c r="CL31" s="78">
        <v>111690</v>
      </c>
      <c r="CM31" s="78">
        <v>110044</v>
      </c>
      <c r="CN31" s="78">
        <v>110060</v>
      </c>
      <c r="CO31" s="78">
        <v>108053</v>
      </c>
      <c r="CP31" s="78">
        <v>107658</v>
      </c>
      <c r="CQ31" s="78">
        <v>107235</v>
      </c>
      <c r="CR31" s="78">
        <v>108163.0833</v>
      </c>
      <c r="CS31" s="78">
        <v>106897</v>
      </c>
      <c r="CT31" s="78">
        <v>107253</v>
      </c>
      <c r="CU31" s="78">
        <v>108747</v>
      </c>
      <c r="CV31" s="78">
        <v>109401</v>
      </c>
      <c r="CW31" s="78">
        <v>110327</v>
      </c>
      <c r="CX31" s="78">
        <v>111648</v>
      </c>
      <c r="CY31" s="78">
        <v>113732</v>
      </c>
      <c r="CZ31" s="78">
        <v>112111</v>
      </c>
      <c r="DA31" s="78">
        <v>112063</v>
      </c>
      <c r="DB31" s="78">
        <v>110051</v>
      </c>
      <c r="DC31" s="78">
        <v>109766</v>
      </c>
      <c r="DD31" s="78">
        <v>108715</v>
      </c>
      <c r="DE31" s="78">
        <v>110059.25</v>
      </c>
      <c r="DF31" s="78">
        <v>108447</v>
      </c>
      <c r="DG31" s="78">
        <v>108835</v>
      </c>
      <c r="DH31" s="78">
        <v>110294</v>
      </c>
      <c r="DI31" s="78">
        <v>110714</v>
      </c>
      <c r="DJ31" s="78">
        <v>111487</v>
      </c>
      <c r="DK31" s="78">
        <v>112480</v>
      </c>
      <c r="DL31" s="78">
        <v>114061</v>
      </c>
      <c r="DM31" s="78">
        <v>113513</v>
      </c>
      <c r="DN31" s="78">
        <v>112897</v>
      </c>
      <c r="DO31" s="78">
        <v>111324</v>
      </c>
      <c r="DP31" s="78">
        <v>111005</v>
      </c>
      <c r="DQ31" s="78">
        <v>109764</v>
      </c>
      <c r="DR31" s="78">
        <v>111235.0833</v>
      </c>
      <c r="DS31" s="78">
        <v>109988</v>
      </c>
      <c r="DT31" s="78">
        <v>110036</v>
      </c>
      <c r="DU31" s="78">
        <v>110828</v>
      </c>
      <c r="DV31" s="78">
        <v>111222</v>
      </c>
      <c r="DW31" s="78">
        <v>112537</v>
      </c>
      <c r="DX31" s="78">
        <v>113657</v>
      </c>
      <c r="DY31" s="78">
        <v>115775</v>
      </c>
      <c r="DZ31" s="78">
        <v>114825</v>
      </c>
      <c r="EA31" s="78">
        <v>114010</v>
      </c>
      <c r="EB31" s="78">
        <v>112694</v>
      </c>
      <c r="EC31" s="78">
        <v>111859</v>
      </c>
      <c r="ED31" s="78">
        <v>110567</v>
      </c>
      <c r="EE31" s="78">
        <v>112333.1667</v>
      </c>
      <c r="EF31" s="78">
        <v>110966</v>
      </c>
      <c r="EG31" s="78">
        <v>110599</v>
      </c>
      <c r="EH31" s="78">
        <v>111706</v>
      </c>
      <c r="EI31" s="78">
        <v>112986</v>
      </c>
      <c r="EJ31" s="78">
        <v>113691</v>
      </c>
      <c r="EK31" s="78">
        <v>114645</v>
      </c>
      <c r="EL31" s="78">
        <v>116423</v>
      </c>
      <c r="EM31" s="78">
        <v>116147</v>
      </c>
      <c r="EN31" s="78">
        <v>114394</v>
      </c>
      <c r="EO31" s="78">
        <v>113544</v>
      </c>
      <c r="EP31" s="78">
        <v>113108</v>
      </c>
      <c r="EQ31" s="78">
        <v>111871</v>
      </c>
      <c r="ER31" s="78">
        <v>113340</v>
      </c>
      <c r="ES31" s="78">
        <v>112178</v>
      </c>
      <c r="ET31" s="78">
        <v>112426</v>
      </c>
      <c r="EU31" s="78">
        <v>113304</v>
      </c>
      <c r="EV31" s="78">
        <v>114148</v>
      </c>
      <c r="EW31" s="78">
        <v>114716</v>
      </c>
      <c r="EX31" s="78">
        <v>115661</v>
      </c>
      <c r="EY31" s="78">
        <v>117679</v>
      </c>
      <c r="EZ31" s="78">
        <v>116093</v>
      </c>
      <c r="FA31" s="78">
        <v>115713</v>
      </c>
      <c r="FB31" s="78">
        <v>114739</v>
      </c>
      <c r="FC31" s="78">
        <v>113820</v>
      </c>
      <c r="FD31" s="78">
        <v>112956</v>
      </c>
      <c r="FE31" s="78">
        <v>114452.75</v>
      </c>
      <c r="FF31" s="78">
        <v>113227</v>
      </c>
      <c r="FG31" s="78">
        <v>113421</v>
      </c>
      <c r="FH31" s="78">
        <v>114386</v>
      </c>
      <c r="FI31" s="78">
        <v>115033</v>
      </c>
      <c r="FJ31" s="78">
        <v>115847</v>
      </c>
      <c r="FK31" s="78">
        <v>116541</v>
      </c>
      <c r="FL31" s="78">
        <v>119012</v>
      </c>
      <c r="FM31" s="78">
        <v>118381</v>
      </c>
      <c r="FN31" s="78">
        <v>118464</v>
      </c>
      <c r="FO31" s="78">
        <v>117064</v>
      </c>
      <c r="FP31" s="78">
        <v>116520</v>
      </c>
      <c r="FQ31" s="78">
        <v>115441</v>
      </c>
      <c r="FR31" s="78">
        <v>116111.4167</v>
      </c>
      <c r="FS31" s="78">
        <v>115533</v>
      </c>
      <c r="FT31" s="78">
        <v>115792</v>
      </c>
      <c r="FU31" s="78">
        <v>116659</v>
      </c>
      <c r="FV31" s="78">
        <v>116776</v>
      </c>
      <c r="FW31" s="78">
        <v>117865</v>
      </c>
      <c r="FX31" s="78">
        <v>119022</v>
      </c>
      <c r="FY31" s="78">
        <v>120140</v>
      </c>
      <c r="FZ31" s="78">
        <v>119648</v>
      </c>
      <c r="GA31" s="78">
        <v>119264</v>
      </c>
      <c r="GB31" s="78">
        <v>117980</v>
      </c>
      <c r="GC31" s="78">
        <v>117580</v>
      </c>
      <c r="GD31" s="78">
        <v>116330</v>
      </c>
      <c r="GE31" s="78">
        <v>117715.75</v>
      </c>
      <c r="GF31" s="78">
        <v>116791</v>
      </c>
      <c r="GG31" s="78">
        <v>116888</v>
      </c>
      <c r="GH31" s="78">
        <v>117626</v>
      </c>
      <c r="GI31" s="78">
        <v>118388</v>
      </c>
      <c r="GJ31" s="78">
        <v>119405</v>
      </c>
      <c r="GK31" s="78">
        <v>120549</v>
      </c>
      <c r="GL31" s="78">
        <v>121780</v>
      </c>
      <c r="GM31" s="78">
        <v>121257</v>
      </c>
      <c r="GN31" s="78">
        <v>120827</v>
      </c>
      <c r="GO31" s="78">
        <v>120117</v>
      </c>
      <c r="GP31" s="78">
        <v>119474</v>
      </c>
      <c r="GQ31" s="78">
        <v>117854</v>
      </c>
      <c r="GR31" s="78">
        <v>119246.3333</v>
      </c>
      <c r="GS31" s="78">
        <v>118298</v>
      </c>
      <c r="GT31" s="78">
        <v>118466</v>
      </c>
      <c r="GU31" s="78">
        <v>119289</v>
      </c>
      <c r="GV31" s="78">
        <v>119876</v>
      </c>
      <c r="GW31" s="78">
        <v>120851</v>
      </c>
      <c r="GX31" s="78">
        <v>121699</v>
      </c>
      <c r="GY31" s="78">
        <v>123222</v>
      </c>
      <c r="GZ31" s="78">
        <v>122637</v>
      </c>
      <c r="HA31" s="78">
        <v>121767</v>
      </c>
      <c r="HB31" s="78">
        <v>121052</v>
      </c>
      <c r="HC31" s="78">
        <v>120280</v>
      </c>
      <c r="HD31" s="78">
        <v>118674</v>
      </c>
      <c r="HE31" s="78">
        <v>120509.25</v>
      </c>
      <c r="HF31" s="78">
        <v>119084</v>
      </c>
      <c r="HG31" s="78">
        <v>119342</v>
      </c>
      <c r="HH31" s="78">
        <v>119800</v>
      </c>
      <c r="HI31" s="78">
        <v>7376</v>
      </c>
    </row>
    <row r="32" spans="1:217" ht="30.75" x14ac:dyDescent="0.3">
      <c r="A32" s="1" t="str">
        <f t="shared" si="78"/>
        <v>BurgenlandUnselbständig BeschäftigteGesamt</v>
      </c>
      <c r="B32" s="1">
        <v>32</v>
      </c>
      <c r="C32" s="77" t="s">
        <v>1</v>
      </c>
      <c r="D32" s="77" t="s">
        <v>120</v>
      </c>
      <c r="E32" s="77" t="s">
        <v>132</v>
      </c>
      <c r="F32" s="78">
        <v>85405</v>
      </c>
      <c r="G32" s="78">
        <v>86809</v>
      </c>
      <c r="H32" s="78">
        <v>89492</v>
      </c>
      <c r="I32" s="78">
        <v>91618</v>
      </c>
      <c r="J32" s="78">
        <v>92788</v>
      </c>
      <c r="K32" s="78">
        <v>94063</v>
      </c>
      <c r="L32" s="78">
        <v>95564</v>
      </c>
      <c r="M32" s="78">
        <v>94110</v>
      </c>
      <c r="N32" s="78">
        <v>94965</v>
      </c>
      <c r="O32" s="78">
        <v>92943</v>
      </c>
      <c r="P32" s="78">
        <v>91027</v>
      </c>
      <c r="Q32" s="78">
        <v>86861</v>
      </c>
      <c r="R32" s="78">
        <v>91303.75</v>
      </c>
      <c r="S32" s="78">
        <v>85308</v>
      </c>
      <c r="T32" s="78">
        <v>85537</v>
      </c>
      <c r="U32" s="78">
        <v>88761</v>
      </c>
      <c r="V32" s="78">
        <v>90633</v>
      </c>
      <c r="W32" s="78">
        <v>92947</v>
      </c>
      <c r="X32" s="78">
        <v>93849</v>
      </c>
      <c r="Y32" s="78">
        <v>95414</v>
      </c>
      <c r="Z32" s="78">
        <v>94564</v>
      </c>
      <c r="AA32" s="78">
        <v>94983</v>
      </c>
      <c r="AB32" s="78">
        <v>93170</v>
      </c>
      <c r="AC32" s="78">
        <v>91647</v>
      </c>
      <c r="AD32" s="78">
        <v>86943</v>
      </c>
      <c r="AE32" s="78">
        <v>91146.333329999994</v>
      </c>
      <c r="AF32" s="78">
        <v>85525</v>
      </c>
      <c r="AG32" s="78">
        <v>85944</v>
      </c>
      <c r="AH32" s="78">
        <v>89789</v>
      </c>
      <c r="AI32" s="78">
        <v>92527</v>
      </c>
      <c r="AJ32" s="78">
        <v>93855</v>
      </c>
      <c r="AK32" s="78">
        <v>95183</v>
      </c>
      <c r="AL32" s="78">
        <v>96779</v>
      </c>
      <c r="AM32" s="78">
        <v>96357</v>
      </c>
      <c r="AN32" s="78">
        <v>96618</v>
      </c>
      <c r="AO32" s="78">
        <v>95385</v>
      </c>
      <c r="AP32" s="78">
        <v>92520</v>
      </c>
      <c r="AQ32" s="78">
        <v>87604</v>
      </c>
      <c r="AR32" s="78">
        <v>92340.5</v>
      </c>
      <c r="AS32" s="78">
        <v>87362</v>
      </c>
      <c r="AT32" s="78">
        <v>88492</v>
      </c>
      <c r="AU32" s="78">
        <v>91642</v>
      </c>
      <c r="AV32" s="78">
        <v>93662</v>
      </c>
      <c r="AW32" s="78">
        <v>95875</v>
      </c>
      <c r="AX32" s="78">
        <v>96988</v>
      </c>
      <c r="AY32" s="78">
        <v>98358</v>
      </c>
      <c r="AZ32" s="78">
        <v>98215</v>
      </c>
      <c r="BA32" s="78">
        <v>97725</v>
      </c>
      <c r="BB32" s="78">
        <v>96720</v>
      </c>
      <c r="BC32" s="78">
        <v>95460</v>
      </c>
      <c r="BD32" s="78">
        <v>90813</v>
      </c>
      <c r="BE32" s="78">
        <v>94276</v>
      </c>
      <c r="BF32" s="78">
        <v>89898</v>
      </c>
      <c r="BG32" s="78">
        <v>90723</v>
      </c>
      <c r="BH32" s="78">
        <v>94302</v>
      </c>
      <c r="BI32" s="78">
        <v>96788</v>
      </c>
      <c r="BJ32" s="78">
        <v>98260</v>
      </c>
      <c r="BK32" s="78">
        <v>99175</v>
      </c>
      <c r="BL32" s="78">
        <v>101078</v>
      </c>
      <c r="BM32" s="78">
        <v>100554</v>
      </c>
      <c r="BN32" s="78">
        <v>99772</v>
      </c>
      <c r="BO32" s="78">
        <v>98260</v>
      </c>
      <c r="BP32" s="78">
        <v>96522</v>
      </c>
      <c r="BQ32" s="78">
        <v>92133</v>
      </c>
      <c r="BR32" s="78">
        <v>96455.416670000006</v>
      </c>
      <c r="BS32" s="78">
        <v>90444</v>
      </c>
      <c r="BT32" s="78">
        <v>91102</v>
      </c>
      <c r="BU32" s="78">
        <v>94231</v>
      </c>
      <c r="BV32" s="78">
        <v>97707</v>
      </c>
      <c r="BW32" s="78">
        <v>99284</v>
      </c>
      <c r="BX32" s="78">
        <v>100188</v>
      </c>
      <c r="BY32" s="78">
        <v>102269</v>
      </c>
      <c r="BZ32" s="78">
        <v>100631</v>
      </c>
      <c r="CA32" s="78">
        <v>101269</v>
      </c>
      <c r="CB32" s="78">
        <v>99221</v>
      </c>
      <c r="CC32" s="78">
        <v>97106</v>
      </c>
      <c r="CD32" s="78">
        <v>93074</v>
      </c>
      <c r="CE32" s="78">
        <v>97210.5</v>
      </c>
      <c r="CF32" s="78">
        <v>92316</v>
      </c>
      <c r="CG32" s="78">
        <v>92754</v>
      </c>
      <c r="CH32" s="78">
        <v>96752</v>
      </c>
      <c r="CI32" s="78">
        <v>99344</v>
      </c>
      <c r="CJ32" s="78">
        <v>100269</v>
      </c>
      <c r="CK32" s="78">
        <v>101467</v>
      </c>
      <c r="CL32" s="78">
        <v>103304</v>
      </c>
      <c r="CM32" s="78">
        <v>101642</v>
      </c>
      <c r="CN32" s="78">
        <v>102182</v>
      </c>
      <c r="CO32" s="78">
        <v>100099</v>
      </c>
      <c r="CP32" s="78">
        <v>98451</v>
      </c>
      <c r="CQ32" s="78">
        <v>94199</v>
      </c>
      <c r="CR32" s="78">
        <v>98564.916670000006</v>
      </c>
      <c r="CS32" s="78">
        <v>93090</v>
      </c>
      <c r="CT32" s="78">
        <v>93909</v>
      </c>
      <c r="CU32" s="78">
        <v>97775</v>
      </c>
      <c r="CV32" s="78">
        <v>100229</v>
      </c>
      <c r="CW32" s="78">
        <v>101668</v>
      </c>
      <c r="CX32" s="78">
        <v>103012</v>
      </c>
      <c r="CY32" s="78">
        <v>104784</v>
      </c>
      <c r="CZ32" s="78">
        <v>103121</v>
      </c>
      <c r="DA32" s="78">
        <v>103385</v>
      </c>
      <c r="DB32" s="78">
        <v>101210</v>
      </c>
      <c r="DC32" s="78">
        <v>100026</v>
      </c>
      <c r="DD32" s="78">
        <v>95341</v>
      </c>
      <c r="DE32" s="78">
        <v>99795.833329999994</v>
      </c>
      <c r="DF32" s="78">
        <v>94257</v>
      </c>
      <c r="DG32" s="78">
        <v>95417</v>
      </c>
      <c r="DH32" s="78">
        <v>98909</v>
      </c>
      <c r="DI32" s="78">
        <v>101392</v>
      </c>
      <c r="DJ32" s="78">
        <v>102718</v>
      </c>
      <c r="DK32" s="78">
        <v>103817</v>
      </c>
      <c r="DL32" s="78">
        <v>105047</v>
      </c>
      <c r="DM32" s="78">
        <v>104357</v>
      </c>
      <c r="DN32" s="78">
        <v>104320</v>
      </c>
      <c r="DO32" s="78">
        <v>102616</v>
      </c>
      <c r="DP32" s="78">
        <v>101475</v>
      </c>
      <c r="DQ32" s="78">
        <v>96827</v>
      </c>
      <c r="DR32" s="78">
        <v>100929.3333</v>
      </c>
      <c r="DS32" s="78">
        <v>95965</v>
      </c>
      <c r="DT32" s="78">
        <v>96925</v>
      </c>
      <c r="DU32" s="78">
        <v>100574</v>
      </c>
      <c r="DV32" s="78">
        <v>102689</v>
      </c>
      <c r="DW32" s="78">
        <v>104495</v>
      </c>
      <c r="DX32" s="78">
        <v>105565</v>
      </c>
      <c r="DY32" s="78">
        <v>107226</v>
      </c>
      <c r="DZ32" s="78">
        <v>106275</v>
      </c>
      <c r="EA32" s="78">
        <v>106261</v>
      </c>
      <c r="EB32" s="78">
        <v>104737</v>
      </c>
      <c r="EC32" s="78">
        <v>103193</v>
      </c>
      <c r="ED32" s="78">
        <v>98781</v>
      </c>
      <c r="EE32" s="78">
        <v>102723.8333</v>
      </c>
      <c r="EF32" s="78">
        <v>98474</v>
      </c>
      <c r="EG32" s="78">
        <v>98425</v>
      </c>
      <c r="EH32" s="78">
        <v>101986</v>
      </c>
      <c r="EI32" s="78">
        <v>105286</v>
      </c>
      <c r="EJ32" s="78">
        <v>106575</v>
      </c>
      <c r="EK32" s="78">
        <v>107526</v>
      </c>
      <c r="EL32" s="78">
        <v>108863</v>
      </c>
      <c r="EM32" s="78">
        <v>108366</v>
      </c>
      <c r="EN32" s="78">
        <v>107289</v>
      </c>
      <c r="EO32" s="78">
        <v>106226</v>
      </c>
      <c r="EP32" s="78">
        <v>105067</v>
      </c>
      <c r="EQ32" s="78">
        <v>100990</v>
      </c>
      <c r="ER32" s="78">
        <v>104589.4167</v>
      </c>
      <c r="ES32" s="78">
        <v>100287</v>
      </c>
      <c r="ET32" s="78">
        <v>101554</v>
      </c>
      <c r="EU32" s="78">
        <v>104752</v>
      </c>
      <c r="EV32" s="78">
        <v>106784</v>
      </c>
      <c r="EW32" s="78">
        <v>107667</v>
      </c>
      <c r="EX32" s="78">
        <v>108613</v>
      </c>
      <c r="EY32" s="78">
        <v>110170</v>
      </c>
      <c r="EZ32" s="78">
        <v>108537</v>
      </c>
      <c r="FA32" s="78">
        <v>108700</v>
      </c>
      <c r="FB32" s="78">
        <v>107362</v>
      </c>
      <c r="FC32" s="78">
        <v>105891</v>
      </c>
      <c r="FD32" s="78">
        <v>102182</v>
      </c>
      <c r="FE32" s="78">
        <v>106041.5833</v>
      </c>
      <c r="FF32" s="78">
        <v>101888</v>
      </c>
      <c r="FG32" s="78">
        <v>102807</v>
      </c>
      <c r="FH32" s="78">
        <v>100572</v>
      </c>
      <c r="FI32" s="78">
        <v>101464</v>
      </c>
      <c r="FJ32" s="78">
        <v>104322</v>
      </c>
      <c r="FK32" s="78">
        <v>106177</v>
      </c>
      <c r="FL32" s="78">
        <v>109030</v>
      </c>
      <c r="FM32" s="78">
        <v>108702</v>
      </c>
      <c r="FN32" s="78">
        <v>109625</v>
      </c>
      <c r="FO32" s="78">
        <v>108182</v>
      </c>
      <c r="FP32" s="78">
        <v>106526</v>
      </c>
      <c r="FQ32" s="78">
        <v>102658</v>
      </c>
      <c r="FR32" s="78">
        <v>105162.75</v>
      </c>
      <c r="FS32" s="78">
        <v>102132</v>
      </c>
      <c r="FT32" s="78">
        <v>103470</v>
      </c>
      <c r="FU32" s="78">
        <v>106331</v>
      </c>
      <c r="FV32" s="78">
        <v>107647</v>
      </c>
      <c r="FW32" s="78">
        <v>109656</v>
      </c>
      <c r="FX32" s="78">
        <v>111249</v>
      </c>
      <c r="FY32" s="78">
        <v>112332</v>
      </c>
      <c r="FZ32" s="78">
        <v>111970</v>
      </c>
      <c r="GA32" s="78">
        <v>112140</v>
      </c>
      <c r="GB32" s="78">
        <v>110908</v>
      </c>
      <c r="GC32" s="78">
        <v>109690</v>
      </c>
      <c r="GD32" s="78">
        <v>106102</v>
      </c>
      <c r="GE32" s="78">
        <v>108635.5833</v>
      </c>
      <c r="GF32" s="78">
        <v>106298</v>
      </c>
      <c r="GG32" s="78">
        <v>107515</v>
      </c>
      <c r="GH32" s="78">
        <v>109993</v>
      </c>
      <c r="GI32" s="78">
        <v>111606</v>
      </c>
      <c r="GJ32" s="78">
        <v>113109</v>
      </c>
      <c r="GK32" s="78">
        <v>114306</v>
      </c>
      <c r="GL32" s="78">
        <v>115110</v>
      </c>
      <c r="GM32" s="78">
        <v>114386</v>
      </c>
      <c r="GN32" s="78">
        <v>114463</v>
      </c>
      <c r="GO32" s="78">
        <v>113579</v>
      </c>
      <c r="GP32" s="78">
        <v>112433</v>
      </c>
      <c r="GQ32" s="78">
        <v>108251</v>
      </c>
      <c r="GR32" s="78">
        <v>111754.0833</v>
      </c>
      <c r="GS32" s="78">
        <v>108101</v>
      </c>
      <c r="GT32" s="78">
        <v>108961</v>
      </c>
      <c r="GU32" s="78">
        <v>111640</v>
      </c>
      <c r="GV32" s="78">
        <v>113126</v>
      </c>
      <c r="GW32" s="78">
        <v>114352</v>
      </c>
      <c r="GX32" s="78">
        <v>115180</v>
      </c>
      <c r="GY32" s="78">
        <v>116315</v>
      </c>
      <c r="GZ32" s="78">
        <v>115426</v>
      </c>
      <c r="HA32" s="78">
        <v>115107</v>
      </c>
      <c r="HB32" s="78">
        <v>114295</v>
      </c>
      <c r="HC32" s="78">
        <v>113000</v>
      </c>
      <c r="HD32" s="78">
        <v>108711</v>
      </c>
      <c r="HE32" s="78">
        <v>112851.1667</v>
      </c>
      <c r="HF32" s="78">
        <v>108286</v>
      </c>
      <c r="HG32" s="78">
        <v>109336</v>
      </c>
      <c r="HH32" s="78">
        <v>111579</v>
      </c>
      <c r="HI32" s="78">
        <v>0</v>
      </c>
    </row>
    <row r="33" spans="1:217" ht="30.75" x14ac:dyDescent="0.3">
      <c r="A33" s="1" t="str">
        <f t="shared" si="78"/>
        <v>Burgenlanddarunter UB AusländerInnenGesamt</v>
      </c>
      <c r="B33" s="1">
        <v>33</v>
      </c>
      <c r="C33" s="77" t="s">
        <v>1</v>
      </c>
      <c r="D33" s="77" t="s">
        <v>121</v>
      </c>
      <c r="E33" s="77" t="s">
        <v>132</v>
      </c>
      <c r="F33" s="78">
        <v>10352</v>
      </c>
      <c r="G33" s="78">
        <v>11058</v>
      </c>
      <c r="H33" s="78">
        <v>12030</v>
      </c>
      <c r="I33" s="78">
        <v>12903</v>
      </c>
      <c r="J33" s="78">
        <v>13647</v>
      </c>
      <c r="K33" s="78">
        <v>14133</v>
      </c>
      <c r="L33" s="78">
        <v>14281</v>
      </c>
      <c r="M33" s="78">
        <v>13933</v>
      </c>
      <c r="N33" s="78">
        <v>15010</v>
      </c>
      <c r="O33" s="78">
        <v>13208</v>
      </c>
      <c r="P33" s="78">
        <v>12227</v>
      </c>
      <c r="Q33" s="78">
        <v>10730</v>
      </c>
      <c r="R33" s="78">
        <v>12792.666670000001</v>
      </c>
      <c r="S33" s="78">
        <v>10589</v>
      </c>
      <c r="T33" s="78">
        <v>10899</v>
      </c>
      <c r="U33" s="78">
        <v>11984</v>
      </c>
      <c r="V33" s="78">
        <v>12513</v>
      </c>
      <c r="W33" s="78">
        <v>14111</v>
      </c>
      <c r="X33" s="78">
        <v>14497</v>
      </c>
      <c r="Y33" s="78">
        <v>14608</v>
      </c>
      <c r="Z33" s="78">
        <v>14934</v>
      </c>
      <c r="AA33" s="78">
        <v>15566</v>
      </c>
      <c r="AB33" s="78">
        <v>14063</v>
      </c>
      <c r="AC33" s="78">
        <v>13147</v>
      </c>
      <c r="AD33" s="78">
        <v>11045</v>
      </c>
      <c r="AE33" s="78">
        <v>13163</v>
      </c>
      <c r="AF33" s="78">
        <v>11007</v>
      </c>
      <c r="AG33" s="78">
        <v>11234</v>
      </c>
      <c r="AH33" s="78">
        <v>12749</v>
      </c>
      <c r="AI33" s="78">
        <v>14037</v>
      </c>
      <c r="AJ33" s="78">
        <v>14959</v>
      </c>
      <c r="AK33" s="78">
        <v>15571</v>
      </c>
      <c r="AL33" s="78">
        <v>15854</v>
      </c>
      <c r="AM33" s="78">
        <v>15973</v>
      </c>
      <c r="AN33" s="78">
        <v>16898</v>
      </c>
      <c r="AO33" s="78">
        <v>15976</v>
      </c>
      <c r="AP33" s="78">
        <v>13825</v>
      </c>
      <c r="AQ33" s="78">
        <v>11748</v>
      </c>
      <c r="AR33" s="78">
        <v>14152.583329999999</v>
      </c>
      <c r="AS33" s="78">
        <v>12115</v>
      </c>
      <c r="AT33" s="78">
        <v>12641</v>
      </c>
      <c r="AU33" s="78">
        <v>14032</v>
      </c>
      <c r="AV33" s="78">
        <v>14909</v>
      </c>
      <c r="AW33" s="78">
        <v>16709</v>
      </c>
      <c r="AX33" s="78">
        <v>17352</v>
      </c>
      <c r="AY33" s="78">
        <v>17635</v>
      </c>
      <c r="AZ33" s="78">
        <v>17952</v>
      </c>
      <c r="BA33" s="78">
        <v>18015</v>
      </c>
      <c r="BB33" s="78">
        <v>17488</v>
      </c>
      <c r="BC33" s="78">
        <v>16697</v>
      </c>
      <c r="BD33" s="78">
        <v>14551</v>
      </c>
      <c r="BE33" s="78">
        <v>15841.333329999999</v>
      </c>
      <c r="BF33" s="78">
        <v>14625</v>
      </c>
      <c r="BG33" s="78">
        <v>15179</v>
      </c>
      <c r="BH33" s="78">
        <v>16859</v>
      </c>
      <c r="BI33" s="78">
        <v>18089</v>
      </c>
      <c r="BJ33" s="78">
        <v>19126</v>
      </c>
      <c r="BK33" s="78">
        <v>19607</v>
      </c>
      <c r="BL33" s="78">
        <v>19983</v>
      </c>
      <c r="BM33" s="78">
        <v>20308</v>
      </c>
      <c r="BN33" s="78">
        <v>20270</v>
      </c>
      <c r="BO33" s="78">
        <v>19084</v>
      </c>
      <c r="BP33" s="78">
        <v>18236</v>
      </c>
      <c r="BQ33" s="78">
        <v>16190</v>
      </c>
      <c r="BR33" s="78">
        <v>18129.666669999999</v>
      </c>
      <c r="BS33" s="78">
        <v>15778</v>
      </c>
      <c r="BT33" s="78">
        <v>16257</v>
      </c>
      <c r="BU33" s="78">
        <v>17623</v>
      </c>
      <c r="BV33" s="78">
        <v>19499</v>
      </c>
      <c r="BW33" s="78">
        <v>20627</v>
      </c>
      <c r="BX33" s="78">
        <v>21089</v>
      </c>
      <c r="BY33" s="78">
        <v>21513</v>
      </c>
      <c r="BZ33" s="78">
        <v>21245</v>
      </c>
      <c r="CA33" s="78">
        <v>22128</v>
      </c>
      <c r="CB33" s="78">
        <v>20514</v>
      </c>
      <c r="CC33" s="78">
        <v>19326</v>
      </c>
      <c r="CD33" s="78">
        <v>17444</v>
      </c>
      <c r="CE33" s="78">
        <v>19420.25</v>
      </c>
      <c r="CF33" s="78">
        <v>17640</v>
      </c>
      <c r="CG33" s="78">
        <v>18077</v>
      </c>
      <c r="CH33" s="78">
        <v>19960</v>
      </c>
      <c r="CI33" s="78">
        <v>21428</v>
      </c>
      <c r="CJ33" s="78">
        <v>22164</v>
      </c>
      <c r="CK33" s="78">
        <v>22689</v>
      </c>
      <c r="CL33" s="78">
        <v>23261</v>
      </c>
      <c r="CM33" s="78">
        <v>22823</v>
      </c>
      <c r="CN33" s="78">
        <v>23514</v>
      </c>
      <c r="CO33" s="78">
        <v>21686</v>
      </c>
      <c r="CP33" s="78">
        <v>20695</v>
      </c>
      <c r="CQ33" s="78">
        <v>18503</v>
      </c>
      <c r="CR33" s="78">
        <v>21036.666669999999</v>
      </c>
      <c r="CS33" s="78">
        <v>18469</v>
      </c>
      <c r="CT33" s="78">
        <v>19106</v>
      </c>
      <c r="CU33" s="78">
        <v>20910</v>
      </c>
      <c r="CV33" s="78">
        <v>22283</v>
      </c>
      <c r="CW33" s="78">
        <v>23184</v>
      </c>
      <c r="CX33" s="78">
        <v>24059</v>
      </c>
      <c r="CY33" s="78">
        <v>24123</v>
      </c>
      <c r="CZ33" s="78">
        <v>23906</v>
      </c>
      <c r="DA33" s="78">
        <v>0</v>
      </c>
      <c r="DB33" s="78">
        <v>22655</v>
      </c>
      <c r="DC33" s="78">
        <v>21947</v>
      </c>
      <c r="DD33" s="78">
        <v>19489</v>
      </c>
      <c r="DE33" s="78">
        <v>22046.916669999999</v>
      </c>
      <c r="DF33" s="78">
        <v>19530</v>
      </c>
      <c r="DG33" s="78">
        <v>20240</v>
      </c>
      <c r="DH33" s="78">
        <v>21957</v>
      </c>
      <c r="DI33" s="78">
        <v>23324</v>
      </c>
      <c r="DJ33" s="78">
        <v>24129</v>
      </c>
      <c r="DK33" s="78">
        <v>24772</v>
      </c>
      <c r="DL33" s="78">
        <v>24887</v>
      </c>
      <c r="DM33" s="78">
        <v>24824</v>
      </c>
      <c r="DN33" s="78">
        <v>25130</v>
      </c>
      <c r="DO33" s="78">
        <v>23784</v>
      </c>
      <c r="DP33" s="78">
        <v>23075</v>
      </c>
      <c r="DQ33" s="78">
        <v>20674</v>
      </c>
      <c r="DR33" s="78">
        <v>23027.166669999999</v>
      </c>
      <c r="DS33" s="78">
        <v>20704</v>
      </c>
      <c r="DT33" s="78">
        <v>21360</v>
      </c>
      <c r="DU33" s="78">
        <v>23093</v>
      </c>
      <c r="DV33" s="78">
        <v>24251</v>
      </c>
      <c r="DW33" s="78">
        <v>25450</v>
      </c>
      <c r="DX33" s="78">
        <v>26110</v>
      </c>
      <c r="DY33" s="78">
        <v>26387</v>
      </c>
      <c r="DZ33" s="78">
        <v>26348</v>
      </c>
      <c r="EA33" s="78">
        <v>26553</v>
      </c>
      <c r="EB33" s="78">
        <v>25202</v>
      </c>
      <c r="EC33" s="78">
        <v>24306</v>
      </c>
      <c r="ED33" s="78">
        <v>22009</v>
      </c>
      <c r="EE33" s="78">
        <v>24314.416669999999</v>
      </c>
      <c r="EF33" s="78">
        <v>22308</v>
      </c>
      <c r="EG33" s="78">
        <v>22431</v>
      </c>
      <c r="EH33" s="78">
        <v>24151</v>
      </c>
      <c r="EI33" s="78">
        <v>26102</v>
      </c>
      <c r="EJ33" s="78">
        <v>27042</v>
      </c>
      <c r="EK33" s="78">
        <v>27642</v>
      </c>
      <c r="EL33" s="78">
        <v>27533</v>
      </c>
      <c r="EM33" s="78">
        <v>28046</v>
      </c>
      <c r="EN33" s="78">
        <v>27401</v>
      </c>
      <c r="EO33" s="78">
        <v>26407</v>
      </c>
      <c r="EP33" s="78">
        <v>25764</v>
      </c>
      <c r="EQ33" s="78">
        <v>23431</v>
      </c>
      <c r="ER33" s="78">
        <v>25688.166669999999</v>
      </c>
      <c r="ES33" s="78">
        <v>23736</v>
      </c>
      <c r="ET33" s="78">
        <v>24477</v>
      </c>
      <c r="EU33" s="78">
        <v>26214</v>
      </c>
      <c r="EV33" s="78">
        <v>27366</v>
      </c>
      <c r="EW33" s="78">
        <v>28024</v>
      </c>
      <c r="EX33" s="78">
        <v>28594</v>
      </c>
      <c r="EY33" s="78">
        <v>28844</v>
      </c>
      <c r="EZ33" s="78">
        <v>28591</v>
      </c>
      <c r="FA33" s="78">
        <v>28816</v>
      </c>
      <c r="FB33" s="78">
        <v>27703</v>
      </c>
      <c r="FC33" s="78">
        <v>26869</v>
      </c>
      <c r="FD33" s="78">
        <v>24751</v>
      </c>
      <c r="FE33" s="78">
        <v>26998.75</v>
      </c>
      <c r="FF33" s="78">
        <v>24962</v>
      </c>
      <c r="FG33" s="78">
        <v>25698</v>
      </c>
      <c r="FH33" s="78">
        <v>24571</v>
      </c>
      <c r="FI33" s="78">
        <v>25170</v>
      </c>
      <c r="FJ33" s="78">
        <v>26930</v>
      </c>
      <c r="FK33" s="78">
        <v>28029</v>
      </c>
      <c r="FL33" s="78">
        <v>28747</v>
      </c>
      <c r="FM33" s="78">
        <v>29001</v>
      </c>
      <c r="FN33" s="78">
        <v>29688</v>
      </c>
      <c r="FO33" s="78">
        <v>28447</v>
      </c>
      <c r="FP33" s="78">
        <v>27496</v>
      </c>
      <c r="FQ33" s="78">
        <v>25291</v>
      </c>
      <c r="FR33" s="78">
        <v>27002.5</v>
      </c>
      <c r="FS33" s="78">
        <v>25392</v>
      </c>
      <c r="FT33" s="78">
        <v>26299</v>
      </c>
      <c r="FU33" s="78">
        <v>27804</v>
      </c>
      <c r="FV33" s="78">
        <v>28527</v>
      </c>
      <c r="FW33" s="78">
        <v>29888</v>
      </c>
      <c r="FX33" s="78">
        <v>30757</v>
      </c>
      <c r="FY33" s="78">
        <v>30865</v>
      </c>
      <c r="FZ33" s="78">
        <v>30795</v>
      </c>
      <c r="GA33" s="78">
        <v>31403</v>
      </c>
      <c r="GB33" s="78">
        <v>30447</v>
      </c>
      <c r="GC33" s="78">
        <v>29610</v>
      </c>
      <c r="GD33" s="78">
        <v>27399</v>
      </c>
      <c r="GE33" s="78">
        <v>29098.833330000001</v>
      </c>
      <c r="GF33" s="78">
        <v>28022</v>
      </c>
      <c r="GG33" s="78">
        <v>28965</v>
      </c>
      <c r="GH33" s="78">
        <v>30294</v>
      </c>
      <c r="GI33" s="78">
        <v>31436</v>
      </c>
      <c r="GJ33" s="78">
        <v>32577</v>
      </c>
      <c r="GK33" s="78">
        <v>33206</v>
      </c>
      <c r="GL33" s="78">
        <v>33214</v>
      </c>
      <c r="GM33" s="78">
        <v>33104</v>
      </c>
      <c r="GN33" s="78">
        <v>33249</v>
      </c>
      <c r="GO33" s="78">
        <v>32556</v>
      </c>
      <c r="GP33" s="78">
        <v>31932</v>
      </c>
      <c r="GQ33" s="78">
        <v>29535</v>
      </c>
      <c r="GR33" s="78">
        <v>31507.5</v>
      </c>
      <c r="GS33" s="78">
        <v>30006</v>
      </c>
      <c r="GT33" s="78">
        <v>30735</v>
      </c>
      <c r="GU33" s="78">
        <v>32051</v>
      </c>
      <c r="GV33" s="78">
        <v>33008</v>
      </c>
      <c r="GW33" s="78">
        <v>34033</v>
      </c>
      <c r="GX33" s="78">
        <v>34674</v>
      </c>
      <c r="GY33" s="78">
        <v>34799</v>
      </c>
      <c r="GZ33" s="78">
        <v>34524</v>
      </c>
      <c r="HA33" s="78">
        <v>34501</v>
      </c>
      <c r="HB33" s="78">
        <v>33751</v>
      </c>
      <c r="HC33" s="78">
        <v>32966</v>
      </c>
      <c r="HD33" s="78">
        <v>30483</v>
      </c>
      <c r="HE33" s="78">
        <v>32960.916669999999</v>
      </c>
      <c r="HF33" s="78">
        <v>30749</v>
      </c>
      <c r="HG33" s="78">
        <v>31436</v>
      </c>
      <c r="HH33" s="78">
        <v>32698</v>
      </c>
      <c r="HI33" s="78">
        <v>0</v>
      </c>
    </row>
    <row r="34" spans="1:217" ht="15.75" x14ac:dyDescent="0.3">
      <c r="A34" s="1" t="str">
        <f t="shared" si="78"/>
        <v>BurgenlandGeringfügig BeschäftigteGesamt</v>
      </c>
      <c r="B34" s="1">
        <v>34</v>
      </c>
      <c r="C34" s="77" t="s">
        <v>1</v>
      </c>
      <c r="D34" s="77" t="s">
        <v>122</v>
      </c>
      <c r="E34" s="77" t="s">
        <v>132</v>
      </c>
      <c r="F34" s="78">
        <v>6895</v>
      </c>
      <c r="G34" s="78">
        <v>7076</v>
      </c>
      <c r="H34" s="78">
        <v>7283</v>
      </c>
      <c r="I34" s="78">
        <v>7201</v>
      </c>
      <c r="J34" s="78">
        <v>7232</v>
      </c>
      <c r="K34" s="78">
        <v>7270</v>
      </c>
      <c r="L34" s="78">
        <v>7402</v>
      </c>
      <c r="M34" s="78">
        <v>7171</v>
      </c>
      <c r="N34" s="78">
        <v>7262</v>
      </c>
      <c r="O34" s="78">
        <v>7181</v>
      </c>
      <c r="P34" s="78">
        <v>7339</v>
      </c>
      <c r="Q34" s="78">
        <v>7163</v>
      </c>
      <c r="R34" s="78">
        <v>7206.25</v>
      </c>
      <c r="S34" s="78">
        <v>7083</v>
      </c>
      <c r="T34" s="78">
        <v>7247</v>
      </c>
      <c r="U34" s="78">
        <v>7505</v>
      </c>
      <c r="V34" s="78">
        <v>7360</v>
      </c>
      <c r="W34" s="78">
        <v>7731</v>
      </c>
      <c r="X34" s="78">
        <v>7685</v>
      </c>
      <c r="Y34" s="78">
        <v>7699</v>
      </c>
      <c r="Z34" s="78">
        <v>7671</v>
      </c>
      <c r="AA34" s="78">
        <v>7511</v>
      </c>
      <c r="AB34" s="78">
        <v>7576</v>
      </c>
      <c r="AC34" s="78">
        <v>7740</v>
      </c>
      <c r="AD34" s="78">
        <v>7548</v>
      </c>
      <c r="AE34" s="78">
        <v>7529.6666670000004</v>
      </c>
      <c r="AF34" s="78">
        <v>7402</v>
      </c>
      <c r="AG34" s="78">
        <v>7528</v>
      </c>
      <c r="AH34" s="78">
        <v>7718</v>
      </c>
      <c r="AI34" s="78">
        <v>7803</v>
      </c>
      <c r="AJ34" s="78">
        <v>7744</v>
      </c>
      <c r="AK34" s="78">
        <v>7891</v>
      </c>
      <c r="AL34" s="78">
        <v>7971</v>
      </c>
      <c r="AM34" s="78">
        <v>7837</v>
      </c>
      <c r="AN34" s="78">
        <v>7770</v>
      </c>
      <c r="AO34" s="78">
        <v>7627</v>
      </c>
      <c r="AP34" s="78">
        <v>8105</v>
      </c>
      <c r="AQ34" s="78">
        <v>7795</v>
      </c>
      <c r="AR34" s="78">
        <v>7765.9166670000004</v>
      </c>
      <c r="AS34" s="78">
        <v>7741</v>
      </c>
      <c r="AT34" s="78">
        <v>7844</v>
      </c>
      <c r="AU34" s="78">
        <v>7927</v>
      </c>
      <c r="AV34" s="78">
        <v>7911</v>
      </c>
      <c r="AW34" s="78">
        <v>8273</v>
      </c>
      <c r="AX34" s="78">
        <v>8506</v>
      </c>
      <c r="AY34" s="78">
        <v>8583</v>
      </c>
      <c r="AZ34" s="78">
        <v>8401</v>
      </c>
      <c r="BA34" s="78">
        <v>8283</v>
      </c>
      <c r="BB34" s="78">
        <v>8258</v>
      </c>
      <c r="BC34" s="78">
        <v>8487</v>
      </c>
      <c r="BD34" s="78">
        <v>8285</v>
      </c>
      <c r="BE34" s="78">
        <v>8208.25</v>
      </c>
      <c r="BF34" s="78">
        <v>8124</v>
      </c>
      <c r="BG34" s="78">
        <v>8312</v>
      </c>
      <c r="BH34" s="78">
        <v>8603</v>
      </c>
      <c r="BI34" s="78">
        <v>8803</v>
      </c>
      <c r="BJ34" s="78">
        <v>8776</v>
      </c>
      <c r="BK34" s="78">
        <v>8804</v>
      </c>
      <c r="BL34" s="78">
        <v>9026</v>
      </c>
      <c r="BM34" s="78">
        <v>8940</v>
      </c>
      <c r="BN34" s="78">
        <v>8912</v>
      </c>
      <c r="BO34" s="78">
        <v>8720</v>
      </c>
      <c r="BP34" s="78">
        <v>8968</v>
      </c>
      <c r="BQ34" s="78">
        <v>8892</v>
      </c>
      <c r="BR34" s="78">
        <v>8740</v>
      </c>
      <c r="BS34" s="78">
        <v>8776</v>
      </c>
      <c r="BT34" s="78">
        <v>8740</v>
      </c>
      <c r="BU34" s="78">
        <v>9090</v>
      </c>
      <c r="BV34" s="78">
        <v>9175</v>
      </c>
      <c r="BW34" s="78">
        <v>9319</v>
      </c>
      <c r="BX34" s="78">
        <v>9325</v>
      </c>
      <c r="BY34" s="78">
        <v>9600</v>
      </c>
      <c r="BZ34" s="78">
        <v>9310</v>
      </c>
      <c r="CA34" s="78">
        <v>9371</v>
      </c>
      <c r="CB34" s="78">
        <v>9248</v>
      </c>
      <c r="CC34" s="78">
        <v>9223</v>
      </c>
      <c r="CD34" s="78">
        <v>9082</v>
      </c>
      <c r="CE34" s="78">
        <v>9188.25</v>
      </c>
      <c r="CF34" s="78">
        <v>8968</v>
      </c>
      <c r="CG34" s="78">
        <v>9139</v>
      </c>
      <c r="CH34" s="78">
        <v>9395</v>
      </c>
      <c r="CI34" s="78">
        <v>9464</v>
      </c>
      <c r="CJ34" s="78">
        <v>9572</v>
      </c>
      <c r="CK34" s="78">
        <v>9729</v>
      </c>
      <c r="CL34" s="78">
        <v>9862</v>
      </c>
      <c r="CM34" s="78">
        <v>9540</v>
      </c>
      <c r="CN34" s="78">
        <v>9799</v>
      </c>
      <c r="CO34" s="78">
        <v>9615</v>
      </c>
      <c r="CP34" s="78">
        <v>9598</v>
      </c>
      <c r="CQ34" s="78">
        <v>9323</v>
      </c>
      <c r="CR34" s="78">
        <v>9500.3333330000005</v>
      </c>
      <c r="CS34" s="78">
        <v>9331</v>
      </c>
      <c r="CT34" s="78">
        <v>9490</v>
      </c>
      <c r="CU34" s="78">
        <v>9805</v>
      </c>
      <c r="CV34" s="78">
        <v>9817</v>
      </c>
      <c r="CW34" s="78">
        <v>10367</v>
      </c>
      <c r="CX34" s="78">
        <v>10218</v>
      </c>
      <c r="CY34" s="78">
        <v>10363</v>
      </c>
      <c r="CZ34" s="78">
        <v>9906</v>
      </c>
      <c r="DA34" s="78">
        <v>10100</v>
      </c>
      <c r="DB34" s="78">
        <v>9872</v>
      </c>
      <c r="DC34" s="78">
        <v>9960</v>
      </c>
      <c r="DD34" s="78">
        <v>9772</v>
      </c>
      <c r="DE34" s="78">
        <v>9916.75</v>
      </c>
      <c r="DF34" s="78">
        <v>9600</v>
      </c>
      <c r="DG34" s="78">
        <v>9720</v>
      </c>
      <c r="DH34" s="78">
        <v>10117</v>
      </c>
      <c r="DI34" s="78">
        <v>10199</v>
      </c>
      <c r="DJ34" s="78">
        <v>10352</v>
      </c>
      <c r="DK34" s="78">
        <v>10502</v>
      </c>
      <c r="DL34" s="78">
        <v>10451</v>
      </c>
      <c r="DM34" s="78">
        <v>10197</v>
      </c>
      <c r="DN34" s="78">
        <v>10347</v>
      </c>
      <c r="DO34" s="78">
        <v>10173</v>
      </c>
      <c r="DP34" s="78">
        <v>10181</v>
      </c>
      <c r="DQ34" s="78">
        <v>9815</v>
      </c>
      <c r="DR34" s="78">
        <v>10137.833329999999</v>
      </c>
      <c r="DS34" s="78">
        <v>9754</v>
      </c>
      <c r="DT34" s="78">
        <v>9961</v>
      </c>
      <c r="DU34" s="78">
        <v>10235</v>
      </c>
      <c r="DV34" s="78">
        <v>10251</v>
      </c>
      <c r="DW34" s="78">
        <v>10467</v>
      </c>
      <c r="DX34" s="78">
        <v>10770</v>
      </c>
      <c r="DY34" s="78">
        <v>10593</v>
      </c>
      <c r="DZ34" s="78">
        <v>10394</v>
      </c>
      <c r="EA34" s="78">
        <v>10474</v>
      </c>
      <c r="EB34" s="78">
        <v>10310</v>
      </c>
      <c r="EC34" s="78">
        <v>10389</v>
      </c>
      <c r="ED34" s="78">
        <v>10022</v>
      </c>
      <c r="EE34" s="78">
        <v>10301.666670000001</v>
      </c>
      <c r="EF34" s="78">
        <v>9974</v>
      </c>
      <c r="EG34" s="78">
        <v>10038</v>
      </c>
      <c r="EH34" s="78">
        <v>10296</v>
      </c>
      <c r="EI34" s="78">
        <v>10350</v>
      </c>
      <c r="EJ34" s="78">
        <v>10754</v>
      </c>
      <c r="EK34" s="78">
        <v>10773</v>
      </c>
      <c r="EL34" s="78">
        <v>10321</v>
      </c>
      <c r="EM34" s="78">
        <v>10642</v>
      </c>
      <c r="EN34" s="78">
        <v>10242</v>
      </c>
      <c r="EO34" s="78">
        <v>10193</v>
      </c>
      <c r="EP34" s="78">
        <v>10351</v>
      </c>
      <c r="EQ34" s="78">
        <v>10207</v>
      </c>
      <c r="ER34" s="78">
        <v>10345.083329999999</v>
      </c>
      <c r="ES34" s="78">
        <v>9864</v>
      </c>
      <c r="ET34" s="78">
        <v>10115</v>
      </c>
      <c r="EU34" s="78">
        <v>10404</v>
      </c>
      <c r="EV34" s="78">
        <v>10399</v>
      </c>
      <c r="EW34" s="78">
        <v>10571</v>
      </c>
      <c r="EX34" s="78">
        <v>10659</v>
      </c>
      <c r="EY34" s="78">
        <v>10639</v>
      </c>
      <c r="EZ34" s="78">
        <v>10420</v>
      </c>
      <c r="FA34" s="78">
        <v>10434</v>
      </c>
      <c r="FB34" s="78">
        <v>10190</v>
      </c>
      <c r="FC34" s="78">
        <v>10209</v>
      </c>
      <c r="FD34" s="78">
        <v>10083</v>
      </c>
      <c r="FE34" s="78">
        <v>10332.25</v>
      </c>
      <c r="FF34" s="78">
        <v>9902</v>
      </c>
      <c r="FG34" s="78">
        <v>10092</v>
      </c>
      <c r="FH34" s="78">
        <v>8968</v>
      </c>
      <c r="FI34" s="78">
        <v>8484</v>
      </c>
      <c r="FJ34" s="78">
        <v>9740</v>
      </c>
      <c r="FK34" s="78">
        <v>10218</v>
      </c>
      <c r="FL34" s="78">
        <v>10420</v>
      </c>
      <c r="FM34" s="78">
        <v>10110</v>
      </c>
      <c r="FN34" s="78">
        <v>10735</v>
      </c>
      <c r="FO34" s="78">
        <v>10210</v>
      </c>
      <c r="FP34" s="78">
        <v>9897</v>
      </c>
      <c r="FQ34" s="78">
        <v>9834</v>
      </c>
      <c r="FR34" s="78">
        <v>9884.1666669999995</v>
      </c>
      <c r="FS34" s="78">
        <v>9838</v>
      </c>
      <c r="FT34" s="78">
        <v>9942</v>
      </c>
      <c r="FU34" s="78">
        <v>10313</v>
      </c>
      <c r="FV34" s="78">
        <v>10165</v>
      </c>
      <c r="FW34" s="78">
        <v>10802</v>
      </c>
      <c r="FX34" s="78">
        <v>11275</v>
      </c>
      <c r="FY34" s="78">
        <v>11142</v>
      </c>
      <c r="FZ34" s="78">
        <v>10762</v>
      </c>
      <c r="GA34" s="78">
        <v>11093</v>
      </c>
      <c r="GB34" s="78">
        <v>10649</v>
      </c>
      <c r="GC34" s="78">
        <v>10386</v>
      </c>
      <c r="GD34" s="78">
        <v>10159</v>
      </c>
      <c r="GE34" s="78">
        <v>10543.833329999999</v>
      </c>
      <c r="GF34" s="78">
        <v>10211</v>
      </c>
      <c r="GG34" s="78">
        <v>10353</v>
      </c>
      <c r="GH34" s="78">
        <v>10734</v>
      </c>
      <c r="GI34" s="78">
        <v>10663</v>
      </c>
      <c r="GJ34" s="78">
        <v>11111</v>
      </c>
      <c r="GK34" s="78">
        <v>11251</v>
      </c>
      <c r="GL34" s="78">
        <v>11031</v>
      </c>
      <c r="GM34" s="78">
        <v>10893</v>
      </c>
      <c r="GN34" s="78">
        <v>10856</v>
      </c>
      <c r="GO34" s="78">
        <v>10559</v>
      </c>
      <c r="GP34" s="78">
        <v>10533</v>
      </c>
      <c r="GQ34" s="78">
        <v>10294</v>
      </c>
      <c r="GR34" s="78">
        <v>10707.416670000001</v>
      </c>
      <c r="GS34" s="78">
        <v>10251</v>
      </c>
      <c r="GT34" s="78">
        <v>10293</v>
      </c>
      <c r="GU34" s="78">
        <v>10459</v>
      </c>
      <c r="GV34" s="78">
        <v>10364</v>
      </c>
      <c r="GW34" s="78">
        <v>10772</v>
      </c>
      <c r="GX34" s="78">
        <v>10998</v>
      </c>
      <c r="GY34" s="78">
        <v>10731</v>
      </c>
      <c r="GZ34" s="78">
        <v>10646</v>
      </c>
      <c r="HA34" s="78">
        <v>10774</v>
      </c>
      <c r="HB34" s="78">
        <v>10407</v>
      </c>
      <c r="HC34" s="78">
        <v>10423</v>
      </c>
      <c r="HD34" s="78">
        <v>10142</v>
      </c>
      <c r="HE34" s="78">
        <v>10521.666670000001</v>
      </c>
      <c r="HF34" s="78">
        <v>10095</v>
      </c>
      <c r="HG34" s="78">
        <v>10221</v>
      </c>
      <c r="HH34" s="78">
        <v>10379</v>
      </c>
      <c r="HI34" s="78">
        <v>0</v>
      </c>
    </row>
    <row r="35" spans="1:217" ht="15.75" x14ac:dyDescent="0.3">
      <c r="A35" s="1" t="str">
        <f t="shared" si="78"/>
        <v>BurgenlandArbeitslosenquote in %Gesamt</v>
      </c>
      <c r="B35" s="1">
        <v>35</v>
      </c>
      <c r="C35" s="77" t="s">
        <v>1</v>
      </c>
      <c r="D35" s="77" t="s">
        <v>123</v>
      </c>
      <c r="E35" s="77" t="s">
        <v>132</v>
      </c>
      <c r="F35" s="78">
        <v>0.115560664429</v>
      </c>
      <c r="G35" s="78">
        <v>0.105274007194</v>
      </c>
      <c r="H35" s="78">
        <v>7.9253047995999998E-2</v>
      </c>
      <c r="I35" s="78">
        <v>5.9768888159E-2</v>
      </c>
      <c r="J35" s="78">
        <v>5.4794381002999999E-2</v>
      </c>
      <c r="K35" s="78">
        <v>5.5488055909000002E-2</v>
      </c>
      <c r="L35" s="78">
        <v>5.7498471309000002E-2</v>
      </c>
      <c r="M35" s="78">
        <v>5.8523409362999997E-2</v>
      </c>
      <c r="N35" s="78">
        <v>5.4538394910000003E-2</v>
      </c>
      <c r="O35" s="78">
        <v>5.7382785164E-2</v>
      </c>
      <c r="P35" s="78">
        <v>6.7489627617999995E-2</v>
      </c>
      <c r="Q35" s="78">
        <v>0.115513466727</v>
      </c>
      <c r="R35" s="78">
        <v>7.3213624000000005E-2</v>
      </c>
      <c r="S35" s="78">
        <v>0.12358096099099999</v>
      </c>
      <c r="T35" s="78">
        <v>0.123362781068</v>
      </c>
      <c r="U35" s="78">
        <v>9.6046521100999996E-2</v>
      </c>
      <c r="V35" s="78">
        <v>7.2010730447999993E-2</v>
      </c>
      <c r="W35" s="78">
        <v>6.6047025723000002E-2</v>
      </c>
      <c r="X35" s="78">
        <v>6.6606329441000006E-2</v>
      </c>
      <c r="Y35" s="78">
        <v>6.8850091247000006E-2</v>
      </c>
      <c r="Z35" s="78">
        <v>6.9178675485999999E-2</v>
      </c>
      <c r="AA35" s="78">
        <v>6.3274785747000004E-2</v>
      </c>
      <c r="AB35" s="78">
        <v>6.4050790588999998E-2</v>
      </c>
      <c r="AC35" s="78">
        <v>7.3701977986000006E-2</v>
      </c>
      <c r="AD35" s="78">
        <v>0.11771510914</v>
      </c>
      <c r="AE35" s="78">
        <v>8.3436756000000001E-2</v>
      </c>
      <c r="AF35" s="78">
        <v>0.125529130283</v>
      </c>
      <c r="AG35" s="78">
        <v>0.121747838705</v>
      </c>
      <c r="AH35" s="78">
        <v>9.0182289819000006E-2</v>
      </c>
      <c r="AI35" s="78">
        <v>6.5402719136000001E-2</v>
      </c>
      <c r="AJ35" s="78">
        <v>5.8342530349999998E-2</v>
      </c>
      <c r="AK35" s="78">
        <v>5.9344981618000003E-2</v>
      </c>
      <c r="AL35" s="78">
        <v>6.1364033130000002E-2</v>
      </c>
      <c r="AM35" s="78">
        <v>6.0774719275999999E-2</v>
      </c>
      <c r="AN35" s="78">
        <v>5.533936917E-2</v>
      </c>
      <c r="AO35" s="78">
        <v>5.7618779453999999E-2</v>
      </c>
      <c r="AP35" s="78">
        <v>6.8849951187999997E-2</v>
      </c>
      <c r="AQ35" s="78">
        <v>0.115468497576</v>
      </c>
      <c r="AR35" s="78">
        <v>7.7980334999999998E-2</v>
      </c>
      <c r="AS35" s="78">
        <v>0.118143459915</v>
      </c>
      <c r="AT35" s="78">
        <v>0.11081189710600001</v>
      </c>
      <c r="AU35" s="78">
        <v>8.1430547480999996E-2</v>
      </c>
      <c r="AV35" s="78">
        <v>6.0495721866000003E-2</v>
      </c>
      <c r="AW35" s="78">
        <v>5.5632713769000003E-2</v>
      </c>
      <c r="AX35" s="78">
        <v>5.6637908394999999E-2</v>
      </c>
      <c r="AY35" s="78">
        <v>6.0178107323000003E-2</v>
      </c>
      <c r="AZ35" s="78">
        <v>6.1104897376999999E-2</v>
      </c>
      <c r="BA35" s="78">
        <v>5.7045263757000003E-2</v>
      </c>
      <c r="BB35" s="78">
        <v>6.0551314178999997E-2</v>
      </c>
      <c r="BC35" s="78">
        <v>7.2780783464000007E-2</v>
      </c>
      <c r="BD35" s="78">
        <v>0.110382931201</v>
      </c>
      <c r="BE35" s="78">
        <v>7.5171651000000006E-2</v>
      </c>
      <c r="BF35" s="78">
        <v>0.117219030785</v>
      </c>
      <c r="BG35" s="78">
        <v>0.112672750212</v>
      </c>
      <c r="BH35" s="78">
        <v>8.4126490811999993E-2</v>
      </c>
      <c r="BI35" s="78">
        <v>6.5112190786999993E-2</v>
      </c>
      <c r="BJ35" s="78">
        <v>5.8893390416000002E-2</v>
      </c>
      <c r="BK35" s="78">
        <v>6.1029530111999998E-2</v>
      </c>
      <c r="BL35" s="78">
        <v>6.2764842786000002E-2</v>
      </c>
      <c r="BM35" s="78">
        <v>6.3333115980999999E-2</v>
      </c>
      <c r="BN35" s="78">
        <v>5.8399395998000002E-2</v>
      </c>
      <c r="BO35" s="78">
        <v>6.3405520817000002E-2</v>
      </c>
      <c r="BP35" s="78">
        <v>7.6503568763000004E-2</v>
      </c>
      <c r="BQ35" s="78">
        <v>0.114625075676</v>
      </c>
      <c r="BR35" s="78">
        <v>7.7902286000000001E-2</v>
      </c>
      <c r="BS35" s="78">
        <v>0.123230834852</v>
      </c>
      <c r="BT35" s="78">
        <v>0.118407555787</v>
      </c>
      <c r="BU35" s="78">
        <v>9.6010130565000004E-2</v>
      </c>
      <c r="BV35" s="78">
        <v>7.0722729996000003E-2</v>
      </c>
      <c r="BW35" s="78">
        <v>6.4884669359999994E-2</v>
      </c>
      <c r="BX35" s="78">
        <v>6.5576063943000001E-2</v>
      </c>
      <c r="BY35" s="78">
        <v>7.099124305E-2</v>
      </c>
      <c r="BZ35" s="78">
        <v>7.3208694049999995E-2</v>
      </c>
      <c r="CA35" s="78">
        <v>6.6275113639000002E-2</v>
      </c>
      <c r="CB35" s="78">
        <v>7.1894263237999995E-2</v>
      </c>
      <c r="CC35" s="78">
        <v>8.5871898180999995E-2</v>
      </c>
      <c r="CD35" s="78">
        <v>0.122142156492</v>
      </c>
      <c r="CE35" s="78">
        <v>8.5470715000000003E-2</v>
      </c>
      <c r="CF35" s="78">
        <v>0.12483409806200001</v>
      </c>
      <c r="CG35" s="78">
        <v>0.122055107005</v>
      </c>
      <c r="CH35" s="78">
        <v>9.4980637194999995E-2</v>
      </c>
      <c r="CI35" s="78">
        <v>7.7226030577999996E-2</v>
      </c>
      <c r="CJ35" s="78">
        <v>7.2150352562000003E-2</v>
      </c>
      <c r="CK35" s="78">
        <v>7.2971293876000001E-2</v>
      </c>
      <c r="CL35" s="78">
        <v>7.5082818514999997E-2</v>
      </c>
      <c r="CM35" s="78">
        <v>7.6351277669999995E-2</v>
      </c>
      <c r="CN35" s="78">
        <v>7.1579138651000004E-2</v>
      </c>
      <c r="CO35" s="78">
        <v>7.3612023728999998E-2</v>
      </c>
      <c r="CP35" s="78">
        <v>8.5520815917000004E-2</v>
      </c>
      <c r="CQ35" s="78">
        <v>0.121564787615</v>
      </c>
      <c r="CR35" s="78">
        <v>8.8737916999999999E-2</v>
      </c>
      <c r="CS35" s="78">
        <v>0.12916171600000001</v>
      </c>
      <c r="CT35" s="78">
        <v>0.1244161</v>
      </c>
      <c r="CU35" s="78">
        <v>0.100894737</v>
      </c>
      <c r="CV35" s="78">
        <v>8.3838356000000003E-2</v>
      </c>
      <c r="CW35" s="78">
        <v>7.8484867999999999E-2</v>
      </c>
      <c r="CX35" s="78">
        <v>7.7350243999999999E-2</v>
      </c>
      <c r="CY35" s="78">
        <v>7.8676185999999995E-2</v>
      </c>
      <c r="CZ35" s="78">
        <v>8.0188385000000001E-2</v>
      </c>
      <c r="DA35" s="78">
        <v>7.7438584000000005E-2</v>
      </c>
      <c r="DB35" s="78">
        <v>8.0335481E-2</v>
      </c>
      <c r="DC35" s="78">
        <v>8.8734216000000005E-2</v>
      </c>
      <c r="DD35" s="78">
        <v>0.123018903</v>
      </c>
      <c r="DE35" s="78">
        <v>9.3253558E-2</v>
      </c>
      <c r="DF35" s="78">
        <v>0.13084732600000001</v>
      </c>
      <c r="DG35" s="78">
        <v>0.123287545</v>
      </c>
      <c r="DH35" s="78">
        <v>0.10322410999999999</v>
      </c>
      <c r="DI35" s="78">
        <v>8.4198927000000007E-2</v>
      </c>
      <c r="DJ35" s="78">
        <v>7.8654909999999995E-2</v>
      </c>
      <c r="DK35" s="78">
        <v>7.7018137E-2</v>
      </c>
      <c r="DL35" s="78">
        <v>7.9027889000000004E-2</v>
      </c>
      <c r="DM35" s="78">
        <v>8.0660364999999998E-2</v>
      </c>
      <c r="DN35" s="78">
        <v>7.5971904000000007E-2</v>
      </c>
      <c r="DO35" s="78">
        <v>7.8222126000000003E-2</v>
      </c>
      <c r="DP35" s="78">
        <v>8.5851989000000004E-2</v>
      </c>
      <c r="DQ35" s="78">
        <v>0.117861958</v>
      </c>
      <c r="DR35" s="78">
        <v>9.2648378000000003E-2</v>
      </c>
      <c r="DS35" s="78">
        <v>0.127495727</v>
      </c>
      <c r="DT35" s="78">
        <v>0.119151914</v>
      </c>
      <c r="DU35" s="78">
        <v>9.2521745000000002E-2</v>
      </c>
      <c r="DV35" s="78">
        <v>7.6720433000000005E-2</v>
      </c>
      <c r="DW35" s="78">
        <v>7.1460942E-2</v>
      </c>
      <c r="DX35" s="78">
        <v>7.1196671000000003E-2</v>
      </c>
      <c r="DY35" s="78">
        <v>7.3841503000000003E-2</v>
      </c>
      <c r="DZ35" s="78">
        <v>7.4461136999999997E-2</v>
      </c>
      <c r="EA35" s="78">
        <v>6.7967721999999994E-2</v>
      </c>
      <c r="EB35" s="78">
        <v>7.0607131000000004E-2</v>
      </c>
      <c r="EC35" s="78">
        <v>7.7472531999999997E-2</v>
      </c>
      <c r="ED35" s="78">
        <v>0.106596001</v>
      </c>
      <c r="EE35" s="78">
        <v>8.5543153999999996E-2</v>
      </c>
      <c r="EF35" s="78">
        <v>0.112575023</v>
      </c>
      <c r="EG35" s="78">
        <v>0.110073328</v>
      </c>
      <c r="EH35" s="78">
        <v>8.7014125999999997E-2</v>
      </c>
      <c r="EI35" s="78">
        <v>6.8150035999999997E-2</v>
      </c>
      <c r="EJ35" s="78">
        <v>6.2590705999999996E-2</v>
      </c>
      <c r="EK35" s="78">
        <v>6.2096036E-2</v>
      </c>
      <c r="EL35" s="78">
        <v>6.4935622999999998E-2</v>
      </c>
      <c r="EM35" s="78">
        <v>6.6992689999999994E-2</v>
      </c>
      <c r="EN35" s="78">
        <v>6.2109901000000002E-2</v>
      </c>
      <c r="EO35" s="78">
        <v>6.4450785999999996E-2</v>
      </c>
      <c r="EP35" s="78">
        <v>7.1091346E-2</v>
      </c>
      <c r="EQ35" s="78">
        <v>9.7263813000000005E-2</v>
      </c>
      <c r="ER35" s="78">
        <v>7.7206488000000004E-2</v>
      </c>
      <c r="ES35" s="78">
        <v>0.106001177</v>
      </c>
      <c r="ET35" s="78">
        <v>9.6703608999999996E-2</v>
      </c>
      <c r="EU35" s="78">
        <v>7.5478359999999994E-2</v>
      </c>
      <c r="EV35" s="78">
        <v>6.4512739999999999E-2</v>
      </c>
      <c r="EW35" s="78">
        <v>6.1447399999999999E-2</v>
      </c>
      <c r="EX35" s="78">
        <v>6.0936700000000003E-2</v>
      </c>
      <c r="EY35" s="78">
        <v>6.3809179999999993E-2</v>
      </c>
      <c r="EZ35" s="78">
        <v>6.5085749999999998E-2</v>
      </c>
      <c r="FA35" s="78">
        <v>6.0606849999999997E-2</v>
      </c>
      <c r="FB35" s="78">
        <v>6.4293740000000002E-2</v>
      </c>
      <c r="FC35" s="78">
        <v>6.9662630000000003E-2</v>
      </c>
      <c r="FD35" s="78">
        <v>9.5382270000000005E-2</v>
      </c>
      <c r="FE35" s="78">
        <v>7.3490299999999995E-2</v>
      </c>
      <c r="FF35" s="78">
        <v>0.10014396</v>
      </c>
      <c r="FG35" s="78">
        <v>9.3580549999999998E-2</v>
      </c>
      <c r="FH35" s="78">
        <v>0.12076653</v>
      </c>
      <c r="FI35" s="78">
        <v>0.11795746</v>
      </c>
      <c r="FJ35" s="78">
        <v>9.9484669999999997E-2</v>
      </c>
      <c r="FK35" s="78">
        <v>8.8930079999999995E-2</v>
      </c>
      <c r="FL35" s="78">
        <v>8.3873900000000001E-2</v>
      </c>
      <c r="FM35" s="78">
        <v>8.1761429999999996E-2</v>
      </c>
      <c r="FN35" s="78">
        <v>7.4613380000000007E-2</v>
      </c>
      <c r="FO35" s="78">
        <v>7.5873029999999994E-2</v>
      </c>
      <c r="FP35" s="78">
        <v>8.5770680000000002E-2</v>
      </c>
      <c r="FQ35" s="78">
        <v>0.11073189</v>
      </c>
      <c r="FR35" s="78">
        <v>9.4294489999999995E-2</v>
      </c>
      <c r="FS35" s="78">
        <v>0.11599283000000001</v>
      </c>
      <c r="FT35" s="78">
        <v>0.10641494999999999</v>
      </c>
      <c r="FU35" s="78">
        <v>8.8531529999999997E-2</v>
      </c>
      <c r="FV35" s="78">
        <v>7.8175309999999998E-2</v>
      </c>
      <c r="FW35" s="78">
        <v>6.9647479999999998E-2</v>
      </c>
      <c r="FX35" s="78">
        <v>6.5307249999999997E-2</v>
      </c>
      <c r="FY35" s="78">
        <v>6.4990839999999994E-2</v>
      </c>
      <c r="FZ35" s="78">
        <v>6.4171569999999997E-2</v>
      </c>
      <c r="GA35" s="78">
        <v>5.9733029999999999E-2</v>
      </c>
      <c r="GB35" s="78">
        <v>5.994236E-2</v>
      </c>
      <c r="GC35" s="78">
        <v>6.7103250000000003E-2</v>
      </c>
      <c r="GD35" s="78">
        <v>8.792229E-2</v>
      </c>
      <c r="GE35" s="78">
        <v>7.7136380000000004E-2</v>
      </c>
      <c r="GF35" s="78">
        <v>8.9844250000000001E-2</v>
      </c>
      <c r="GG35" s="78">
        <v>8.0187869999999994E-2</v>
      </c>
      <c r="GH35" s="78">
        <v>6.4892119999999998E-2</v>
      </c>
      <c r="GI35" s="78">
        <v>5.7286209999999997E-2</v>
      </c>
      <c r="GJ35" s="78">
        <v>5.2728110000000002E-2</v>
      </c>
      <c r="GK35" s="78">
        <v>5.1788069581663897E-2</v>
      </c>
      <c r="GL35" s="78">
        <v>5.4770899999999997E-2</v>
      </c>
      <c r="GM35" s="78">
        <v>5.6664770000000003E-2</v>
      </c>
      <c r="GN35" s="78">
        <v>5.2670349999999998E-2</v>
      </c>
      <c r="GO35" s="78">
        <v>5.4430260000000001E-2</v>
      </c>
      <c r="GP35" s="78">
        <v>5.8933319999999997E-2</v>
      </c>
      <c r="GQ35" s="78">
        <v>8.1482170000000007E-2</v>
      </c>
      <c r="GR35" s="78">
        <v>6.283002E-2</v>
      </c>
      <c r="GS35" s="78">
        <v>8.6197570000000001E-2</v>
      </c>
      <c r="GT35" s="78">
        <v>8.0233990000000005E-2</v>
      </c>
      <c r="GU35" s="78">
        <v>6.4121590000000006E-2</v>
      </c>
      <c r="GV35" s="78">
        <v>5.6308184999999997E-2</v>
      </c>
      <c r="GW35" s="78">
        <v>5.3999999999999999E-2</v>
      </c>
      <c r="GX35" s="78">
        <v>5.3566589999999997E-2</v>
      </c>
      <c r="GY35" s="78">
        <v>5.6000000000000001E-2</v>
      </c>
      <c r="GZ35" s="78">
        <v>5.8799549999999999E-2</v>
      </c>
      <c r="HA35" s="78">
        <v>5.4694619999999999E-2</v>
      </c>
      <c r="HB35" s="78">
        <v>5.5818989999999999E-2</v>
      </c>
      <c r="HC35" s="78">
        <v>6.052544E-2</v>
      </c>
      <c r="HD35" s="78">
        <v>8.3952680000000002E-2</v>
      </c>
      <c r="HE35" s="78">
        <v>6.3547679999999995E-2</v>
      </c>
      <c r="HF35" s="78">
        <v>9.0675489999999997E-2</v>
      </c>
      <c r="HG35" s="78">
        <v>8.3843070000000006E-2</v>
      </c>
      <c r="HH35" s="78">
        <v>6.8622704507512497E-2</v>
      </c>
      <c r="HI35" s="78">
        <v>1</v>
      </c>
    </row>
    <row r="36" spans="1:217" ht="15.75" x14ac:dyDescent="0.3">
      <c r="A36" s="1" t="str">
        <f t="shared" si="78"/>
        <v>BurgenlandArbeitsloseGesamt</v>
      </c>
      <c r="B36" s="1">
        <v>36</v>
      </c>
      <c r="C36" s="77" t="s">
        <v>1</v>
      </c>
      <c r="D36" s="77" t="s">
        <v>124</v>
      </c>
      <c r="E36" s="77" t="s">
        <v>132</v>
      </c>
      <c r="F36" s="78">
        <v>11159</v>
      </c>
      <c r="G36" s="78">
        <v>10214</v>
      </c>
      <c r="H36" s="78">
        <v>7703</v>
      </c>
      <c r="I36" s="78">
        <v>5824</v>
      </c>
      <c r="J36" s="78">
        <v>5379</v>
      </c>
      <c r="K36" s="78">
        <v>5526</v>
      </c>
      <c r="L36" s="78">
        <v>5830</v>
      </c>
      <c r="M36" s="78">
        <v>5850</v>
      </c>
      <c r="N36" s="78">
        <v>5478</v>
      </c>
      <c r="O36" s="78">
        <v>5658</v>
      </c>
      <c r="P36" s="78">
        <v>6588</v>
      </c>
      <c r="Q36" s="78">
        <v>11344</v>
      </c>
      <c r="R36" s="78">
        <v>7212.75</v>
      </c>
      <c r="S36" s="78">
        <v>12029</v>
      </c>
      <c r="T36" s="78">
        <v>12037</v>
      </c>
      <c r="U36" s="78">
        <v>9431</v>
      </c>
      <c r="V36" s="78">
        <v>7033</v>
      </c>
      <c r="W36" s="78">
        <v>6573</v>
      </c>
      <c r="X36" s="78">
        <v>6697</v>
      </c>
      <c r="Y36" s="78">
        <v>7055</v>
      </c>
      <c r="Z36" s="78">
        <v>7028</v>
      </c>
      <c r="AA36" s="78">
        <v>6416</v>
      </c>
      <c r="AB36" s="78">
        <v>6376</v>
      </c>
      <c r="AC36" s="78">
        <v>7292</v>
      </c>
      <c r="AD36" s="78">
        <v>11600</v>
      </c>
      <c r="AE36" s="78">
        <v>8297.25</v>
      </c>
      <c r="AF36" s="78">
        <v>12277</v>
      </c>
      <c r="AG36" s="78">
        <v>11914</v>
      </c>
      <c r="AH36" s="78">
        <v>8900</v>
      </c>
      <c r="AI36" s="78">
        <v>6475</v>
      </c>
      <c r="AJ36" s="78">
        <v>5815</v>
      </c>
      <c r="AK36" s="78">
        <v>6005</v>
      </c>
      <c r="AL36" s="78">
        <v>6327</v>
      </c>
      <c r="AM36" s="78">
        <v>6235</v>
      </c>
      <c r="AN36" s="78">
        <v>5660</v>
      </c>
      <c r="AO36" s="78">
        <v>5832</v>
      </c>
      <c r="AP36" s="78">
        <v>6841</v>
      </c>
      <c r="AQ36" s="78">
        <v>11436</v>
      </c>
      <c r="AR36" s="78">
        <v>7809.75</v>
      </c>
      <c r="AS36" s="78">
        <v>11704</v>
      </c>
      <c r="AT36" s="78">
        <v>11028</v>
      </c>
      <c r="AU36" s="78">
        <v>8124</v>
      </c>
      <c r="AV36" s="78">
        <v>6031</v>
      </c>
      <c r="AW36" s="78">
        <v>5648</v>
      </c>
      <c r="AX36" s="78">
        <v>5823</v>
      </c>
      <c r="AY36" s="78">
        <v>6298</v>
      </c>
      <c r="AZ36" s="78">
        <v>6392</v>
      </c>
      <c r="BA36" s="78">
        <v>5912</v>
      </c>
      <c r="BB36" s="78">
        <v>6234</v>
      </c>
      <c r="BC36" s="78">
        <v>7493</v>
      </c>
      <c r="BD36" s="78">
        <v>11268</v>
      </c>
      <c r="BE36" s="78">
        <v>7662.9166670000004</v>
      </c>
      <c r="BF36" s="78">
        <v>11937</v>
      </c>
      <c r="BG36" s="78">
        <v>11520</v>
      </c>
      <c r="BH36" s="78">
        <v>8662</v>
      </c>
      <c r="BI36" s="78">
        <v>6741</v>
      </c>
      <c r="BJ36" s="78">
        <v>6149</v>
      </c>
      <c r="BK36" s="78">
        <v>6446</v>
      </c>
      <c r="BL36" s="78">
        <v>6769</v>
      </c>
      <c r="BM36" s="78">
        <v>6799</v>
      </c>
      <c r="BN36" s="78">
        <v>6188</v>
      </c>
      <c r="BO36" s="78">
        <v>6652</v>
      </c>
      <c r="BP36" s="78">
        <v>7996</v>
      </c>
      <c r="BQ36" s="78">
        <v>11928</v>
      </c>
      <c r="BR36" s="78">
        <v>8148.9166670000004</v>
      </c>
      <c r="BS36" s="78">
        <v>12712</v>
      </c>
      <c r="BT36" s="78">
        <v>12236</v>
      </c>
      <c r="BU36" s="78">
        <v>10008</v>
      </c>
      <c r="BV36" s="78">
        <v>7436</v>
      </c>
      <c r="BW36" s="78">
        <v>6889</v>
      </c>
      <c r="BX36" s="78">
        <v>7031</v>
      </c>
      <c r="BY36" s="78">
        <v>7815</v>
      </c>
      <c r="BZ36" s="78">
        <v>7949</v>
      </c>
      <c r="CA36" s="78">
        <v>7188</v>
      </c>
      <c r="CB36" s="78">
        <v>7686</v>
      </c>
      <c r="CC36" s="78">
        <v>9122</v>
      </c>
      <c r="CD36" s="78">
        <v>12950</v>
      </c>
      <c r="CE36" s="78">
        <v>9085.1666669999995</v>
      </c>
      <c r="CF36" s="78">
        <v>13168</v>
      </c>
      <c r="CG36" s="78">
        <v>12895</v>
      </c>
      <c r="CH36" s="78">
        <v>10154</v>
      </c>
      <c r="CI36" s="78">
        <v>8314</v>
      </c>
      <c r="CJ36" s="78">
        <v>7797</v>
      </c>
      <c r="CK36" s="78">
        <v>7987</v>
      </c>
      <c r="CL36" s="78">
        <v>8386</v>
      </c>
      <c r="CM36" s="78">
        <v>8402</v>
      </c>
      <c r="CN36" s="78">
        <v>7878</v>
      </c>
      <c r="CO36" s="78">
        <v>7954</v>
      </c>
      <c r="CP36" s="78">
        <v>9207</v>
      </c>
      <c r="CQ36" s="78">
        <v>13036</v>
      </c>
      <c r="CR36" s="78">
        <v>9598.1666669999995</v>
      </c>
      <c r="CS36" s="78">
        <v>13807</v>
      </c>
      <c r="CT36" s="78">
        <v>13344</v>
      </c>
      <c r="CU36" s="78">
        <v>10972</v>
      </c>
      <c r="CV36" s="78">
        <v>9172</v>
      </c>
      <c r="CW36" s="78">
        <v>8659</v>
      </c>
      <c r="CX36" s="78">
        <v>8636</v>
      </c>
      <c r="CY36" s="78">
        <v>8948</v>
      </c>
      <c r="CZ36" s="78">
        <v>8990</v>
      </c>
      <c r="DA36" s="78">
        <v>8678</v>
      </c>
      <c r="DB36" s="78">
        <v>8841</v>
      </c>
      <c r="DC36" s="78">
        <v>9740</v>
      </c>
      <c r="DD36" s="78">
        <v>13374</v>
      </c>
      <c r="DE36" s="78">
        <v>10263.416670000001</v>
      </c>
      <c r="DF36" s="78">
        <v>14190</v>
      </c>
      <c r="DG36" s="78">
        <v>13418</v>
      </c>
      <c r="DH36" s="78">
        <v>11385</v>
      </c>
      <c r="DI36" s="78">
        <v>9322</v>
      </c>
      <c r="DJ36" s="78">
        <v>8769</v>
      </c>
      <c r="DK36" s="78">
        <v>8663</v>
      </c>
      <c r="DL36" s="78">
        <v>9014</v>
      </c>
      <c r="DM36" s="78">
        <v>9156</v>
      </c>
      <c r="DN36" s="78">
        <v>8577</v>
      </c>
      <c r="DO36" s="78">
        <v>8708</v>
      </c>
      <c r="DP36" s="78">
        <v>9530</v>
      </c>
      <c r="DQ36" s="78">
        <v>12937</v>
      </c>
      <c r="DR36" s="78">
        <v>10305.75</v>
      </c>
      <c r="DS36" s="78">
        <v>14023</v>
      </c>
      <c r="DT36" s="78">
        <v>13111</v>
      </c>
      <c r="DU36" s="78">
        <v>10254</v>
      </c>
      <c r="DV36" s="78">
        <v>8533</v>
      </c>
      <c r="DW36" s="78">
        <v>8042</v>
      </c>
      <c r="DX36" s="78">
        <v>8092</v>
      </c>
      <c r="DY36" s="78">
        <v>8549</v>
      </c>
      <c r="DZ36" s="78">
        <v>8550</v>
      </c>
      <c r="EA36" s="78">
        <v>7749</v>
      </c>
      <c r="EB36" s="78">
        <v>7957</v>
      </c>
      <c r="EC36" s="78">
        <v>8666</v>
      </c>
      <c r="ED36" s="78">
        <v>11786</v>
      </c>
      <c r="EE36" s="78">
        <v>9609.3333330000005</v>
      </c>
      <c r="EF36" s="78">
        <v>12492</v>
      </c>
      <c r="EG36" s="78">
        <v>12174</v>
      </c>
      <c r="EH36" s="78">
        <v>9720</v>
      </c>
      <c r="EI36" s="78">
        <v>7700</v>
      </c>
      <c r="EJ36" s="78">
        <v>7116</v>
      </c>
      <c r="EK36" s="78">
        <v>7119</v>
      </c>
      <c r="EL36" s="78">
        <v>7560</v>
      </c>
      <c r="EM36" s="78">
        <v>7781</v>
      </c>
      <c r="EN36" s="78">
        <v>7105</v>
      </c>
      <c r="EO36" s="78">
        <v>7318</v>
      </c>
      <c r="EP36" s="78">
        <v>8041</v>
      </c>
      <c r="EQ36" s="78">
        <v>10881</v>
      </c>
      <c r="ER36" s="78">
        <v>8750.5833330000005</v>
      </c>
      <c r="ES36" s="78">
        <v>11891</v>
      </c>
      <c r="ET36" s="78">
        <v>10872</v>
      </c>
      <c r="EU36" s="78">
        <v>8552</v>
      </c>
      <c r="EV36" s="78">
        <v>7364</v>
      </c>
      <c r="EW36" s="78">
        <v>7049</v>
      </c>
      <c r="EX36" s="78">
        <v>7048</v>
      </c>
      <c r="EY36" s="78">
        <v>7509</v>
      </c>
      <c r="EZ36" s="78">
        <v>7556</v>
      </c>
      <c r="FA36" s="78">
        <v>7013</v>
      </c>
      <c r="FB36" s="78">
        <v>7377</v>
      </c>
      <c r="FC36" s="78">
        <v>7929</v>
      </c>
      <c r="FD36" s="78">
        <v>10774</v>
      </c>
      <c r="FE36" s="78">
        <v>8411.1666669999995</v>
      </c>
      <c r="FF36" s="78">
        <v>11339</v>
      </c>
      <c r="FG36" s="78">
        <v>10614</v>
      </c>
      <c r="FH36" s="78">
        <v>13814</v>
      </c>
      <c r="FI36" s="78">
        <v>13569</v>
      </c>
      <c r="FJ36" s="78">
        <v>11525</v>
      </c>
      <c r="FK36" s="78">
        <v>10364</v>
      </c>
      <c r="FL36" s="78">
        <v>9982</v>
      </c>
      <c r="FM36" s="78">
        <v>9679</v>
      </c>
      <c r="FN36" s="78">
        <v>8839</v>
      </c>
      <c r="FO36" s="78">
        <v>8882</v>
      </c>
      <c r="FP36" s="78">
        <v>9994</v>
      </c>
      <c r="FQ36" s="78">
        <v>12783</v>
      </c>
      <c r="FR36" s="78">
        <v>10948.666670000001</v>
      </c>
      <c r="FS36" s="78">
        <v>13401</v>
      </c>
      <c r="FT36" s="78">
        <v>12322</v>
      </c>
      <c r="FU36" s="78">
        <v>10328</v>
      </c>
      <c r="FV36" s="78">
        <v>9129</v>
      </c>
      <c r="FW36" s="78">
        <v>8209</v>
      </c>
      <c r="FX36" s="78">
        <v>7773</v>
      </c>
      <c r="FY36" s="78">
        <v>7808</v>
      </c>
      <c r="FZ36" s="78">
        <v>7678</v>
      </c>
      <c r="GA36" s="78">
        <v>7124</v>
      </c>
      <c r="GB36" s="78">
        <v>7072</v>
      </c>
      <c r="GC36" s="78">
        <v>7890</v>
      </c>
      <c r="GD36" s="78">
        <v>10228</v>
      </c>
      <c r="GE36" s="78">
        <v>9080.1666669999995</v>
      </c>
      <c r="GF36" s="78">
        <v>10493</v>
      </c>
      <c r="GG36" s="78">
        <v>9373</v>
      </c>
      <c r="GH36" s="78">
        <v>7633</v>
      </c>
      <c r="GI36" s="78">
        <v>6782</v>
      </c>
      <c r="GJ36" s="78">
        <v>6296</v>
      </c>
      <c r="GK36" s="78">
        <v>6243</v>
      </c>
      <c r="GL36" s="78">
        <v>6670</v>
      </c>
      <c r="GM36" s="78">
        <v>6871</v>
      </c>
      <c r="GN36" s="78">
        <v>6364</v>
      </c>
      <c r="GO36" s="78">
        <v>6538</v>
      </c>
      <c r="GP36" s="78">
        <v>7041</v>
      </c>
      <c r="GQ36" s="78">
        <v>9603</v>
      </c>
      <c r="GR36" s="78">
        <v>7492.25</v>
      </c>
      <c r="GS36" s="78">
        <v>10197</v>
      </c>
      <c r="GT36" s="78">
        <v>9505</v>
      </c>
      <c r="GU36" s="78">
        <v>7649</v>
      </c>
      <c r="GV36" s="78">
        <v>6750</v>
      </c>
      <c r="GW36" s="78">
        <v>6499</v>
      </c>
      <c r="GX36" s="78">
        <v>6519</v>
      </c>
      <c r="GY36" s="78">
        <v>6907</v>
      </c>
      <c r="GZ36" s="78">
        <v>7211</v>
      </c>
      <c r="HA36" s="78">
        <v>6660</v>
      </c>
      <c r="HB36" s="78">
        <v>6757</v>
      </c>
      <c r="HC36" s="78">
        <v>7280</v>
      </c>
      <c r="HD36" s="78">
        <v>9963</v>
      </c>
      <c r="HE36" s="78">
        <v>7658.0833329999996</v>
      </c>
      <c r="HF36" s="78">
        <v>10798</v>
      </c>
      <c r="HG36" s="78">
        <v>10006</v>
      </c>
      <c r="HH36" s="78">
        <v>8221</v>
      </c>
      <c r="HI36" s="78">
        <v>7376</v>
      </c>
    </row>
    <row r="37" spans="1:217" ht="15.75" x14ac:dyDescent="0.3">
      <c r="A37" s="1" t="str">
        <f t="shared" si="78"/>
        <v>Burgenlanddarunter bis 24 JahreGesamt</v>
      </c>
      <c r="B37" s="1">
        <v>37</v>
      </c>
      <c r="C37" s="77" t="s">
        <v>1</v>
      </c>
      <c r="D37" s="77" t="s">
        <v>125</v>
      </c>
      <c r="E37" s="77" t="s">
        <v>132</v>
      </c>
      <c r="F37" s="78">
        <v>1354</v>
      </c>
      <c r="G37" s="78">
        <v>1197</v>
      </c>
      <c r="H37" s="78">
        <v>955</v>
      </c>
      <c r="I37" s="78">
        <v>837</v>
      </c>
      <c r="J37" s="78">
        <v>763</v>
      </c>
      <c r="K37" s="78">
        <v>922</v>
      </c>
      <c r="L37" s="78">
        <v>1028</v>
      </c>
      <c r="M37" s="78">
        <v>1008</v>
      </c>
      <c r="N37" s="78">
        <v>988</v>
      </c>
      <c r="O37" s="78">
        <v>1001</v>
      </c>
      <c r="P37" s="78">
        <v>1030</v>
      </c>
      <c r="Q37" s="78">
        <v>1619</v>
      </c>
      <c r="R37" s="78">
        <v>1058.5</v>
      </c>
      <c r="S37" s="78">
        <v>1633</v>
      </c>
      <c r="T37" s="78">
        <v>1554</v>
      </c>
      <c r="U37" s="78">
        <v>1320</v>
      </c>
      <c r="V37" s="78">
        <v>1091</v>
      </c>
      <c r="W37" s="78">
        <v>1010</v>
      </c>
      <c r="X37" s="78">
        <v>1090</v>
      </c>
      <c r="Y37" s="78">
        <v>1290</v>
      </c>
      <c r="Z37" s="78">
        <v>1287</v>
      </c>
      <c r="AA37" s="78">
        <v>1116</v>
      </c>
      <c r="AB37" s="78">
        <v>1054</v>
      </c>
      <c r="AC37" s="78">
        <v>1061</v>
      </c>
      <c r="AD37" s="78">
        <v>1616</v>
      </c>
      <c r="AE37" s="78">
        <v>1260.166667</v>
      </c>
      <c r="AF37" s="78">
        <v>1601</v>
      </c>
      <c r="AG37" s="78">
        <v>1527</v>
      </c>
      <c r="AH37" s="78">
        <v>1173</v>
      </c>
      <c r="AI37" s="78">
        <v>920</v>
      </c>
      <c r="AJ37" s="78">
        <v>826</v>
      </c>
      <c r="AK37" s="78">
        <v>963</v>
      </c>
      <c r="AL37" s="78">
        <v>1151</v>
      </c>
      <c r="AM37" s="78">
        <v>1110</v>
      </c>
      <c r="AN37" s="78">
        <v>1051</v>
      </c>
      <c r="AO37" s="78">
        <v>945</v>
      </c>
      <c r="AP37" s="78">
        <v>1032</v>
      </c>
      <c r="AQ37" s="78">
        <v>1617</v>
      </c>
      <c r="AR37" s="78">
        <v>1159.666667</v>
      </c>
      <c r="AS37" s="78">
        <v>1521</v>
      </c>
      <c r="AT37" s="78">
        <v>1392</v>
      </c>
      <c r="AU37" s="78">
        <v>1085</v>
      </c>
      <c r="AV37" s="78">
        <v>863</v>
      </c>
      <c r="AW37" s="78">
        <v>823</v>
      </c>
      <c r="AX37" s="78">
        <v>848</v>
      </c>
      <c r="AY37" s="78">
        <v>1043</v>
      </c>
      <c r="AZ37" s="78">
        <v>1023</v>
      </c>
      <c r="BA37" s="78">
        <v>941</v>
      </c>
      <c r="BB37" s="78">
        <v>935</v>
      </c>
      <c r="BC37" s="78">
        <v>1057</v>
      </c>
      <c r="BD37" s="78">
        <v>1573</v>
      </c>
      <c r="BE37" s="78">
        <v>1092</v>
      </c>
      <c r="BF37" s="78">
        <v>1509</v>
      </c>
      <c r="BG37" s="78">
        <v>1368</v>
      </c>
      <c r="BH37" s="78">
        <v>1112</v>
      </c>
      <c r="BI37" s="78">
        <v>962</v>
      </c>
      <c r="BJ37" s="78">
        <v>833</v>
      </c>
      <c r="BK37" s="78">
        <v>935</v>
      </c>
      <c r="BL37" s="78">
        <v>1017</v>
      </c>
      <c r="BM37" s="78">
        <v>1072</v>
      </c>
      <c r="BN37" s="78">
        <v>968</v>
      </c>
      <c r="BO37" s="78">
        <v>971</v>
      </c>
      <c r="BP37" s="78">
        <v>1079</v>
      </c>
      <c r="BQ37" s="78">
        <v>1581</v>
      </c>
      <c r="BR37" s="78">
        <v>1117.25</v>
      </c>
      <c r="BS37" s="78">
        <v>1667</v>
      </c>
      <c r="BT37" s="78">
        <v>1495</v>
      </c>
      <c r="BU37" s="78">
        <v>1271</v>
      </c>
      <c r="BV37" s="78">
        <v>985</v>
      </c>
      <c r="BW37" s="78">
        <v>889</v>
      </c>
      <c r="BX37" s="78">
        <v>982</v>
      </c>
      <c r="BY37" s="78">
        <v>1137</v>
      </c>
      <c r="BZ37" s="78">
        <v>1130</v>
      </c>
      <c r="CA37" s="78">
        <v>1019</v>
      </c>
      <c r="CB37" s="78">
        <v>1052</v>
      </c>
      <c r="CC37" s="78">
        <v>1150</v>
      </c>
      <c r="CD37" s="78">
        <v>1641</v>
      </c>
      <c r="CE37" s="78">
        <v>1201.5</v>
      </c>
      <c r="CF37" s="78">
        <v>1540</v>
      </c>
      <c r="CG37" s="78">
        <v>1459</v>
      </c>
      <c r="CH37" s="78">
        <v>1193</v>
      </c>
      <c r="CI37" s="78">
        <v>983</v>
      </c>
      <c r="CJ37" s="78">
        <v>929</v>
      </c>
      <c r="CK37" s="78">
        <v>963</v>
      </c>
      <c r="CL37" s="78">
        <v>1124</v>
      </c>
      <c r="CM37" s="78">
        <v>1126</v>
      </c>
      <c r="CN37" s="78">
        <v>1017</v>
      </c>
      <c r="CO37" s="78">
        <v>961</v>
      </c>
      <c r="CP37" s="78">
        <v>1066</v>
      </c>
      <c r="CQ37" s="78">
        <v>1570</v>
      </c>
      <c r="CR37" s="78">
        <v>1160.916667</v>
      </c>
      <c r="CS37" s="78">
        <v>1521</v>
      </c>
      <c r="CT37" s="78">
        <v>1477</v>
      </c>
      <c r="CU37" s="78">
        <v>1293</v>
      </c>
      <c r="CV37" s="78">
        <v>1103</v>
      </c>
      <c r="CW37" s="78">
        <v>1026</v>
      </c>
      <c r="CX37" s="78">
        <v>1058</v>
      </c>
      <c r="CY37" s="78">
        <v>1136</v>
      </c>
      <c r="CZ37" s="78">
        <v>1125</v>
      </c>
      <c r="DA37" s="78">
        <v>1094</v>
      </c>
      <c r="DB37" s="78">
        <v>1037</v>
      </c>
      <c r="DC37" s="78">
        <v>1099</v>
      </c>
      <c r="DD37" s="78">
        <v>1550</v>
      </c>
      <c r="DE37" s="78">
        <v>1209.916667</v>
      </c>
      <c r="DF37" s="78">
        <v>1550</v>
      </c>
      <c r="DG37" s="78">
        <v>1424</v>
      </c>
      <c r="DH37" s="78">
        <v>1230</v>
      </c>
      <c r="DI37" s="78">
        <v>1000</v>
      </c>
      <c r="DJ37" s="78">
        <v>886</v>
      </c>
      <c r="DK37" s="78">
        <v>965</v>
      </c>
      <c r="DL37" s="78">
        <v>1110</v>
      </c>
      <c r="DM37" s="78">
        <v>1128</v>
      </c>
      <c r="DN37" s="78">
        <v>996</v>
      </c>
      <c r="DO37" s="78">
        <v>965</v>
      </c>
      <c r="DP37" s="78">
        <v>998</v>
      </c>
      <c r="DQ37" s="78">
        <v>1413</v>
      </c>
      <c r="DR37" s="78">
        <v>1138.75</v>
      </c>
      <c r="DS37" s="78">
        <v>1400</v>
      </c>
      <c r="DT37" s="78">
        <v>1246</v>
      </c>
      <c r="DU37" s="78">
        <v>997</v>
      </c>
      <c r="DV37" s="78">
        <v>830</v>
      </c>
      <c r="DW37" s="78">
        <v>754</v>
      </c>
      <c r="DX37" s="78">
        <v>816</v>
      </c>
      <c r="DY37" s="78">
        <v>926</v>
      </c>
      <c r="DZ37" s="78">
        <v>912</v>
      </c>
      <c r="EA37" s="78">
        <v>739</v>
      </c>
      <c r="EB37" s="78">
        <v>756</v>
      </c>
      <c r="EC37" s="78">
        <v>753</v>
      </c>
      <c r="ED37" s="78">
        <v>1102</v>
      </c>
      <c r="EE37" s="78">
        <v>935.91666669999995</v>
      </c>
      <c r="EF37" s="78">
        <v>1110</v>
      </c>
      <c r="EG37" s="78">
        <v>1037</v>
      </c>
      <c r="EH37" s="78">
        <v>837</v>
      </c>
      <c r="EI37" s="78">
        <v>709</v>
      </c>
      <c r="EJ37" s="78">
        <v>597</v>
      </c>
      <c r="EK37" s="78">
        <v>684</v>
      </c>
      <c r="EL37" s="78">
        <v>753</v>
      </c>
      <c r="EM37" s="78">
        <v>781</v>
      </c>
      <c r="EN37" s="78">
        <v>706</v>
      </c>
      <c r="EO37" s="78">
        <v>657</v>
      </c>
      <c r="EP37" s="78">
        <v>711</v>
      </c>
      <c r="EQ37" s="78">
        <v>998</v>
      </c>
      <c r="ER37" s="78">
        <v>798.33333330000005</v>
      </c>
      <c r="ES37" s="78">
        <v>1061</v>
      </c>
      <c r="ET37" s="78">
        <v>916</v>
      </c>
      <c r="EU37" s="78">
        <v>696</v>
      </c>
      <c r="EV37" s="78">
        <v>648</v>
      </c>
      <c r="EW37" s="78">
        <v>603</v>
      </c>
      <c r="EX37" s="78">
        <v>669</v>
      </c>
      <c r="EY37" s="78">
        <v>719</v>
      </c>
      <c r="EZ37" s="78">
        <v>765</v>
      </c>
      <c r="FA37" s="78">
        <v>696</v>
      </c>
      <c r="FB37" s="78">
        <v>663</v>
      </c>
      <c r="FC37" s="78">
        <v>668</v>
      </c>
      <c r="FD37" s="78">
        <v>993</v>
      </c>
      <c r="FE37" s="78">
        <v>758.08333330000005</v>
      </c>
      <c r="FF37" s="78">
        <v>1004</v>
      </c>
      <c r="FG37" s="78">
        <v>914</v>
      </c>
      <c r="FH37" s="78">
        <v>1408</v>
      </c>
      <c r="FI37" s="78">
        <v>1425</v>
      </c>
      <c r="FJ37" s="78">
        <v>1117</v>
      </c>
      <c r="FK37" s="78">
        <v>902</v>
      </c>
      <c r="FL37" s="78">
        <v>895</v>
      </c>
      <c r="FM37" s="78">
        <v>879</v>
      </c>
      <c r="FN37" s="78">
        <v>732</v>
      </c>
      <c r="FO37" s="78">
        <v>702</v>
      </c>
      <c r="FP37" s="78">
        <v>817</v>
      </c>
      <c r="FQ37" s="78">
        <v>1102</v>
      </c>
      <c r="FR37" s="78">
        <v>991.41666669999995</v>
      </c>
      <c r="FS37" s="78">
        <v>1070</v>
      </c>
      <c r="FT37" s="78">
        <v>915</v>
      </c>
      <c r="FU37" s="78">
        <v>692</v>
      </c>
      <c r="FV37" s="78">
        <v>550</v>
      </c>
      <c r="FW37" s="78">
        <v>454</v>
      </c>
      <c r="FX37" s="78">
        <v>492</v>
      </c>
      <c r="FY37" s="78">
        <v>564</v>
      </c>
      <c r="FZ37" s="78">
        <v>577</v>
      </c>
      <c r="GA37" s="78">
        <v>545</v>
      </c>
      <c r="GB37" s="78">
        <v>531</v>
      </c>
      <c r="GC37" s="78">
        <v>556</v>
      </c>
      <c r="GD37" s="78">
        <v>792</v>
      </c>
      <c r="GE37" s="78">
        <v>644.83333330000005</v>
      </c>
      <c r="GF37" s="78">
        <v>754</v>
      </c>
      <c r="GG37" s="78">
        <v>702</v>
      </c>
      <c r="GH37" s="78">
        <v>556</v>
      </c>
      <c r="GI37" s="78">
        <v>533</v>
      </c>
      <c r="GJ37" s="78">
        <v>458</v>
      </c>
      <c r="GK37" s="78">
        <v>500</v>
      </c>
      <c r="GL37" s="78">
        <v>572</v>
      </c>
      <c r="GM37" s="78">
        <v>625</v>
      </c>
      <c r="GN37" s="78">
        <v>586</v>
      </c>
      <c r="GO37" s="78">
        <v>591</v>
      </c>
      <c r="GP37" s="78">
        <v>637</v>
      </c>
      <c r="GQ37" s="78">
        <v>874</v>
      </c>
      <c r="GR37" s="78">
        <v>615.66666669999995</v>
      </c>
      <c r="GS37" s="78">
        <v>916</v>
      </c>
      <c r="GT37" s="78">
        <v>815</v>
      </c>
      <c r="GU37" s="78">
        <v>671</v>
      </c>
      <c r="GV37" s="78">
        <v>619</v>
      </c>
      <c r="GW37" s="78">
        <v>549</v>
      </c>
      <c r="GX37" s="78">
        <v>525</v>
      </c>
      <c r="GY37" s="78">
        <v>626</v>
      </c>
      <c r="GZ37" s="78">
        <v>720</v>
      </c>
      <c r="HA37" s="78">
        <v>650</v>
      </c>
      <c r="HB37" s="78">
        <v>633</v>
      </c>
      <c r="HC37" s="78">
        <v>688</v>
      </c>
      <c r="HD37" s="78">
        <v>915</v>
      </c>
      <c r="HE37" s="78">
        <v>693.91666669999995</v>
      </c>
      <c r="HF37" s="78">
        <v>935</v>
      </c>
      <c r="HG37" s="78">
        <v>886</v>
      </c>
      <c r="HH37" s="78">
        <v>715</v>
      </c>
      <c r="HI37" s="78">
        <v>670</v>
      </c>
    </row>
    <row r="38" spans="1:217" ht="15.75" x14ac:dyDescent="0.3">
      <c r="A38" s="1" t="str">
        <f t="shared" si="78"/>
        <v>Burgenland50 Jahre und älterGesamt</v>
      </c>
      <c r="B38" s="1">
        <v>38</v>
      </c>
      <c r="C38" s="77" t="s">
        <v>1</v>
      </c>
      <c r="D38" s="77" t="s">
        <v>126</v>
      </c>
      <c r="E38" s="77" t="s">
        <v>132</v>
      </c>
      <c r="F38" s="78">
        <v>2859</v>
      </c>
      <c r="G38" s="78">
        <v>2749</v>
      </c>
      <c r="H38" s="78">
        <v>2175</v>
      </c>
      <c r="I38" s="78">
        <v>1539</v>
      </c>
      <c r="J38" s="78">
        <v>1389</v>
      </c>
      <c r="K38" s="78">
        <v>1392</v>
      </c>
      <c r="L38" s="78">
        <v>1422</v>
      </c>
      <c r="M38" s="78">
        <v>1351</v>
      </c>
      <c r="N38" s="78">
        <v>1337</v>
      </c>
      <c r="O38" s="78">
        <v>1338</v>
      </c>
      <c r="P38" s="78">
        <v>1640</v>
      </c>
      <c r="Q38" s="78">
        <v>2754</v>
      </c>
      <c r="R38" s="78">
        <v>1828.75</v>
      </c>
      <c r="S38" s="78">
        <v>3028</v>
      </c>
      <c r="T38" s="78">
        <v>3086</v>
      </c>
      <c r="U38" s="78">
        <v>2514</v>
      </c>
      <c r="V38" s="78">
        <v>1768</v>
      </c>
      <c r="W38" s="78">
        <v>1649</v>
      </c>
      <c r="X38" s="78">
        <v>1633</v>
      </c>
      <c r="Y38" s="78">
        <v>1626</v>
      </c>
      <c r="Z38" s="78">
        <v>1582</v>
      </c>
      <c r="AA38" s="78">
        <v>1508</v>
      </c>
      <c r="AB38" s="78">
        <v>1539</v>
      </c>
      <c r="AC38" s="78">
        <v>1877</v>
      </c>
      <c r="AD38" s="78">
        <v>2915</v>
      </c>
      <c r="AE38" s="78">
        <v>2060.416667</v>
      </c>
      <c r="AF38" s="78">
        <v>3181</v>
      </c>
      <c r="AG38" s="78">
        <v>3224</v>
      </c>
      <c r="AH38" s="78">
        <v>2523</v>
      </c>
      <c r="AI38" s="78">
        <v>1734</v>
      </c>
      <c r="AJ38" s="78">
        <v>1591</v>
      </c>
      <c r="AK38" s="78">
        <v>1563</v>
      </c>
      <c r="AL38" s="78">
        <v>1616</v>
      </c>
      <c r="AM38" s="78">
        <v>1544</v>
      </c>
      <c r="AN38" s="78">
        <v>1417</v>
      </c>
      <c r="AO38" s="78">
        <v>1517</v>
      </c>
      <c r="AP38" s="78">
        <v>1830</v>
      </c>
      <c r="AQ38" s="78">
        <v>2905</v>
      </c>
      <c r="AR38" s="78">
        <v>2053.75</v>
      </c>
      <c r="AS38" s="78">
        <v>3175</v>
      </c>
      <c r="AT38" s="78">
        <v>3085</v>
      </c>
      <c r="AU38" s="78">
        <v>2336</v>
      </c>
      <c r="AV38" s="78">
        <v>1702</v>
      </c>
      <c r="AW38" s="78">
        <v>1577</v>
      </c>
      <c r="AX38" s="78">
        <v>1644</v>
      </c>
      <c r="AY38" s="78">
        <v>1658</v>
      </c>
      <c r="AZ38" s="78">
        <v>1708</v>
      </c>
      <c r="BA38" s="78">
        <v>1621</v>
      </c>
      <c r="BB38" s="78">
        <v>1740</v>
      </c>
      <c r="BC38" s="78">
        <v>2134</v>
      </c>
      <c r="BD38" s="78">
        <v>3030</v>
      </c>
      <c r="BE38" s="78">
        <v>2117.5</v>
      </c>
      <c r="BF38" s="78">
        <v>3339</v>
      </c>
      <c r="BG38" s="78">
        <v>3428</v>
      </c>
      <c r="BH38" s="78">
        <v>2650</v>
      </c>
      <c r="BI38" s="78">
        <v>1975</v>
      </c>
      <c r="BJ38" s="78">
        <v>1804</v>
      </c>
      <c r="BK38" s="78">
        <v>1848</v>
      </c>
      <c r="BL38" s="78">
        <v>1879</v>
      </c>
      <c r="BM38" s="78">
        <v>1826</v>
      </c>
      <c r="BN38" s="78">
        <v>1707</v>
      </c>
      <c r="BO38" s="78">
        <v>1873</v>
      </c>
      <c r="BP38" s="78">
        <v>2332</v>
      </c>
      <c r="BQ38" s="78">
        <v>3271</v>
      </c>
      <c r="BR38" s="78">
        <v>2327.666667</v>
      </c>
      <c r="BS38" s="78">
        <v>3517</v>
      </c>
      <c r="BT38" s="78">
        <v>3651</v>
      </c>
      <c r="BU38" s="78">
        <v>3081</v>
      </c>
      <c r="BV38" s="78">
        <v>2268</v>
      </c>
      <c r="BW38" s="78">
        <v>2084</v>
      </c>
      <c r="BX38" s="78">
        <v>2144</v>
      </c>
      <c r="BY38" s="78">
        <v>2271</v>
      </c>
      <c r="BZ38" s="78">
        <v>2351</v>
      </c>
      <c r="CA38" s="78">
        <v>2232</v>
      </c>
      <c r="CB38" s="78">
        <v>2425</v>
      </c>
      <c r="CC38" s="78">
        <v>2965</v>
      </c>
      <c r="CD38" s="78">
        <v>3911</v>
      </c>
      <c r="CE38" s="78">
        <v>2741.666667</v>
      </c>
      <c r="CF38" s="78">
        <v>4079</v>
      </c>
      <c r="CG38" s="78">
        <v>4165</v>
      </c>
      <c r="CH38" s="78">
        <v>3412</v>
      </c>
      <c r="CI38" s="78">
        <v>2793</v>
      </c>
      <c r="CJ38" s="78">
        <v>2609</v>
      </c>
      <c r="CK38" s="78">
        <v>2626</v>
      </c>
      <c r="CL38" s="78">
        <v>2629</v>
      </c>
      <c r="CM38" s="78">
        <v>2598</v>
      </c>
      <c r="CN38" s="78">
        <v>2544</v>
      </c>
      <c r="CO38" s="78">
        <v>2633</v>
      </c>
      <c r="CP38" s="78">
        <v>3173</v>
      </c>
      <c r="CQ38" s="78">
        <v>4154</v>
      </c>
      <c r="CR38" s="78">
        <v>3117.916667</v>
      </c>
      <c r="CS38" s="78">
        <v>4526</v>
      </c>
      <c r="CT38" s="78">
        <v>4478</v>
      </c>
      <c r="CU38" s="78">
        <v>3823</v>
      </c>
      <c r="CV38" s="78">
        <v>3162</v>
      </c>
      <c r="CW38" s="78">
        <v>2950</v>
      </c>
      <c r="CX38" s="78">
        <v>2921</v>
      </c>
      <c r="CY38" s="78">
        <v>2957</v>
      </c>
      <c r="CZ38" s="78">
        <v>2926</v>
      </c>
      <c r="DA38" s="78">
        <v>2941</v>
      </c>
      <c r="DB38" s="78">
        <v>3053</v>
      </c>
      <c r="DC38" s="78">
        <v>3470</v>
      </c>
      <c r="DD38" s="78">
        <v>4463</v>
      </c>
      <c r="DE38" s="78">
        <v>3472.5</v>
      </c>
      <c r="DF38" s="78">
        <v>4828</v>
      </c>
      <c r="DG38" s="78">
        <v>4733</v>
      </c>
      <c r="DH38" s="78">
        <v>4088</v>
      </c>
      <c r="DI38" s="78">
        <v>3365</v>
      </c>
      <c r="DJ38" s="78">
        <v>3203</v>
      </c>
      <c r="DK38" s="78">
        <v>3180</v>
      </c>
      <c r="DL38" s="78">
        <v>3228</v>
      </c>
      <c r="DM38" s="78">
        <v>3235</v>
      </c>
      <c r="DN38" s="78">
        <v>3083</v>
      </c>
      <c r="DO38" s="78">
        <v>3194</v>
      </c>
      <c r="DP38" s="78">
        <v>3582</v>
      </c>
      <c r="DQ38" s="78">
        <v>4468</v>
      </c>
      <c r="DR38" s="78">
        <v>3682.25</v>
      </c>
      <c r="DS38" s="78">
        <v>4889</v>
      </c>
      <c r="DT38" s="78">
        <v>4787</v>
      </c>
      <c r="DU38" s="78">
        <v>3925</v>
      </c>
      <c r="DV38" s="78">
        <v>3247</v>
      </c>
      <c r="DW38" s="78">
        <v>3121</v>
      </c>
      <c r="DX38" s="78">
        <v>3118</v>
      </c>
      <c r="DY38" s="78">
        <v>3172</v>
      </c>
      <c r="DZ38" s="78">
        <v>3116</v>
      </c>
      <c r="EA38" s="78">
        <v>2999</v>
      </c>
      <c r="EB38" s="78">
        <v>3087</v>
      </c>
      <c r="EC38" s="78">
        <v>3443</v>
      </c>
      <c r="ED38" s="78">
        <v>4345</v>
      </c>
      <c r="EE38" s="78">
        <v>3604.083333</v>
      </c>
      <c r="EF38" s="78">
        <v>4575</v>
      </c>
      <c r="EG38" s="78">
        <v>4590</v>
      </c>
      <c r="EH38" s="78">
        <v>3846</v>
      </c>
      <c r="EI38" s="78">
        <v>3048</v>
      </c>
      <c r="EJ38" s="78">
        <v>2889</v>
      </c>
      <c r="EK38" s="78">
        <v>2819</v>
      </c>
      <c r="EL38" s="78">
        <v>2907</v>
      </c>
      <c r="EM38" s="78">
        <v>2917</v>
      </c>
      <c r="EN38" s="78">
        <v>2725</v>
      </c>
      <c r="EO38" s="78">
        <v>2922</v>
      </c>
      <c r="EP38" s="78">
        <v>3298</v>
      </c>
      <c r="EQ38" s="78">
        <v>4143</v>
      </c>
      <c r="ER38" s="78">
        <v>3389.916667</v>
      </c>
      <c r="ES38" s="78">
        <v>4586</v>
      </c>
      <c r="ET38" s="78">
        <v>4386</v>
      </c>
      <c r="EU38" s="78">
        <v>3567</v>
      </c>
      <c r="EV38" s="78">
        <v>3111</v>
      </c>
      <c r="EW38" s="78">
        <v>2948</v>
      </c>
      <c r="EX38" s="78">
        <v>2877</v>
      </c>
      <c r="EY38" s="78">
        <v>3039</v>
      </c>
      <c r="EZ38" s="78">
        <v>2978</v>
      </c>
      <c r="FA38" s="78">
        <v>2867</v>
      </c>
      <c r="FB38" s="78">
        <v>3034</v>
      </c>
      <c r="FC38" s="78">
        <v>3366</v>
      </c>
      <c r="FD38" s="78">
        <v>4237</v>
      </c>
      <c r="FE38" s="78">
        <v>3416.333333</v>
      </c>
      <c r="FF38" s="78">
        <v>4579</v>
      </c>
      <c r="FG38" s="78">
        <v>4419</v>
      </c>
      <c r="FH38" s="78">
        <v>5144</v>
      </c>
      <c r="FI38" s="78">
        <v>4955</v>
      </c>
      <c r="FJ38" s="78">
        <v>4277</v>
      </c>
      <c r="FK38" s="78">
        <v>3978</v>
      </c>
      <c r="FL38" s="78">
        <v>3856</v>
      </c>
      <c r="FM38" s="78">
        <v>3749</v>
      </c>
      <c r="FN38" s="78">
        <v>3589</v>
      </c>
      <c r="FO38" s="78">
        <v>3743</v>
      </c>
      <c r="FP38" s="78">
        <v>4139</v>
      </c>
      <c r="FQ38" s="78">
        <v>4980</v>
      </c>
      <c r="FR38" s="78">
        <v>4284</v>
      </c>
      <c r="FS38" s="78">
        <v>5280</v>
      </c>
      <c r="FT38" s="78">
        <v>5078</v>
      </c>
      <c r="FU38" s="78">
        <v>4439</v>
      </c>
      <c r="FV38" s="78">
        <v>3972</v>
      </c>
      <c r="FW38" s="78">
        <v>3626</v>
      </c>
      <c r="FX38" s="78">
        <v>3416</v>
      </c>
      <c r="FY38" s="78">
        <v>3384</v>
      </c>
      <c r="FZ38" s="78">
        <v>3259</v>
      </c>
      <c r="GA38" s="78">
        <v>3132</v>
      </c>
      <c r="GB38" s="78">
        <v>3123</v>
      </c>
      <c r="GC38" s="78">
        <v>3462</v>
      </c>
      <c r="GD38" s="78">
        <v>4130</v>
      </c>
      <c r="GE38" s="78">
        <v>3858.416667</v>
      </c>
      <c r="GF38" s="78">
        <v>4377</v>
      </c>
      <c r="GG38" s="78">
        <v>4077</v>
      </c>
      <c r="GH38" s="78">
        <v>3459</v>
      </c>
      <c r="GI38" s="78">
        <v>3052</v>
      </c>
      <c r="GJ38" s="78">
        <v>2831</v>
      </c>
      <c r="GK38" s="78">
        <v>2749</v>
      </c>
      <c r="GL38" s="78">
        <v>2824</v>
      </c>
      <c r="GM38" s="78">
        <v>2832</v>
      </c>
      <c r="GN38" s="78">
        <v>2694</v>
      </c>
      <c r="GO38" s="78">
        <v>2785</v>
      </c>
      <c r="GP38" s="78">
        <v>2984</v>
      </c>
      <c r="GQ38" s="78">
        <v>3791</v>
      </c>
      <c r="GR38" s="78">
        <v>3204.583333</v>
      </c>
      <c r="GS38" s="78">
        <v>4066</v>
      </c>
      <c r="GT38" s="78">
        <v>3901</v>
      </c>
      <c r="GU38" s="78">
        <v>3213</v>
      </c>
      <c r="GV38" s="78">
        <v>2812</v>
      </c>
      <c r="GW38" s="78">
        <v>2689</v>
      </c>
      <c r="GX38" s="78">
        <v>2708</v>
      </c>
      <c r="GY38" s="78">
        <v>2743</v>
      </c>
      <c r="GZ38" s="78">
        <v>2744</v>
      </c>
      <c r="HA38" s="78">
        <v>2631</v>
      </c>
      <c r="HB38" s="78">
        <v>2684</v>
      </c>
      <c r="HC38" s="78">
        <v>2937</v>
      </c>
      <c r="HD38" s="78">
        <v>3761</v>
      </c>
      <c r="HE38" s="78">
        <v>3074.083333</v>
      </c>
      <c r="HF38" s="78">
        <v>4131</v>
      </c>
      <c r="HG38" s="78">
        <v>3915</v>
      </c>
      <c r="HH38" s="78">
        <v>3346</v>
      </c>
      <c r="HI38" s="78">
        <v>2927</v>
      </c>
    </row>
    <row r="39" spans="1:217" ht="15.75" x14ac:dyDescent="0.3">
      <c r="A39" s="1" t="str">
        <f t="shared" si="78"/>
        <v>BurgenlandAusländerGesamt</v>
      </c>
      <c r="B39" s="1">
        <v>39</v>
      </c>
      <c r="C39" s="77" t="s">
        <v>1</v>
      </c>
      <c r="D39" s="77" t="s">
        <v>127</v>
      </c>
      <c r="E39" s="77" t="s">
        <v>132</v>
      </c>
      <c r="F39" s="78">
        <v>1072</v>
      </c>
      <c r="G39" s="78">
        <v>915</v>
      </c>
      <c r="H39" s="78">
        <v>667</v>
      </c>
      <c r="I39" s="78">
        <v>568</v>
      </c>
      <c r="J39" s="78">
        <v>528</v>
      </c>
      <c r="K39" s="78">
        <v>537</v>
      </c>
      <c r="L39" s="78">
        <v>543</v>
      </c>
      <c r="M39" s="78">
        <v>560</v>
      </c>
      <c r="N39" s="78">
        <v>503</v>
      </c>
      <c r="O39" s="78">
        <v>566</v>
      </c>
      <c r="P39" s="78">
        <v>691</v>
      </c>
      <c r="Q39" s="78">
        <v>1256</v>
      </c>
      <c r="R39" s="78">
        <v>700.5</v>
      </c>
      <c r="S39" s="78">
        <v>1304</v>
      </c>
      <c r="T39" s="78">
        <v>1251</v>
      </c>
      <c r="U39" s="78">
        <v>934</v>
      </c>
      <c r="V39" s="78">
        <v>728</v>
      </c>
      <c r="W39" s="78">
        <v>697</v>
      </c>
      <c r="X39" s="78">
        <v>698</v>
      </c>
      <c r="Y39" s="78">
        <v>663</v>
      </c>
      <c r="Z39" s="78">
        <v>682</v>
      </c>
      <c r="AA39" s="78">
        <v>622</v>
      </c>
      <c r="AB39" s="78">
        <v>664</v>
      </c>
      <c r="AC39" s="78">
        <v>788</v>
      </c>
      <c r="AD39" s="78">
        <v>1306</v>
      </c>
      <c r="AE39" s="78">
        <v>861.41666669999995</v>
      </c>
      <c r="AF39" s="78">
        <v>1327</v>
      </c>
      <c r="AG39" s="78">
        <v>1262</v>
      </c>
      <c r="AH39" s="78">
        <v>868</v>
      </c>
      <c r="AI39" s="78">
        <v>662</v>
      </c>
      <c r="AJ39" s="78">
        <v>592</v>
      </c>
      <c r="AK39" s="78">
        <v>627</v>
      </c>
      <c r="AL39" s="78">
        <v>610</v>
      </c>
      <c r="AM39" s="78">
        <v>632</v>
      </c>
      <c r="AN39" s="78">
        <v>562</v>
      </c>
      <c r="AO39" s="78">
        <v>597</v>
      </c>
      <c r="AP39" s="78">
        <v>763</v>
      </c>
      <c r="AQ39" s="78">
        <v>1267</v>
      </c>
      <c r="AR39" s="78">
        <v>814.08333330000005</v>
      </c>
      <c r="AS39" s="78">
        <v>1262</v>
      </c>
      <c r="AT39" s="78">
        <v>1154</v>
      </c>
      <c r="AU39" s="78">
        <v>817</v>
      </c>
      <c r="AV39" s="78">
        <v>620</v>
      </c>
      <c r="AW39" s="78">
        <v>587</v>
      </c>
      <c r="AX39" s="78">
        <v>605</v>
      </c>
      <c r="AY39" s="78">
        <v>653</v>
      </c>
      <c r="AZ39" s="78">
        <v>685</v>
      </c>
      <c r="BA39" s="78">
        <v>656</v>
      </c>
      <c r="BB39" s="78">
        <v>759</v>
      </c>
      <c r="BC39" s="78">
        <v>872</v>
      </c>
      <c r="BD39" s="78">
        <v>1302</v>
      </c>
      <c r="BE39" s="78">
        <v>831</v>
      </c>
      <c r="BF39" s="78">
        <v>1299</v>
      </c>
      <c r="BG39" s="78">
        <v>1249</v>
      </c>
      <c r="BH39" s="78">
        <v>961</v>
      </c>
      <c r="BI39" s="78">
        <v>793</v>
      </c>
      <c r="BJ39" s="78">
        <v>707</v>
      </c>
      <c r="BK39" s="78">
        <v>768</v>
      </c>
      <c r="BL39" s="78">
        <v>748</v>
      </c>
      <c r="BM39" s="78">
        <v>768</v>
      </c>
      <c r="BN39" s="78">
        <v>732</v>
      </c>
      <c r="BO39" s="78">
        <v>825</v>
      </c>
      <c r="BP39" s="78">
        <v>980</v>
      </c>
      <c r="BQ39" s="78">
        <v>1450</v>
      </c>
      <c r="BR39" s="78">
        <v>940</v>
      </c>
      <c r="BS39" s="78">
        <v>1491</v>
      </c>
      <c r="BT39" s="78">
        <v>1436</v>
      </c>
      <c r="BU39" s="78">
        <v>1213</v>
      </c>
      <c r="BV39" s="78">
        <v>903</v>
      </c>
      <c r="BW39" s="78">
        <v>809</v>
      </c>
      <c r="BX39" s="78">
        <v>817</v>
      </c>
      <c r="BY39" s="78">
        <v>875</v>
      </c>
      <c r="BZ39" s="78">
        <v>899</v>
      </c>
      <c r="CA39" s="78">
        <v>869</v>
      </c>
      <c r="CB39" s="78">
        <v>962</v>
      </c>
      <c r="CC39" s="78">
        <v>1187</v>
      </c>
      <c r="CD39" s="78">
        <v>1663</v>
      </c>
      <c r="CE39" s="78">
        <v>1093.666667</v>
      </c>
      <c r="CF39" s="78">
        <v>1604</v>
      </c>
      <c r="CG39" s="78">
        <v>1552</v>
      </c>
      <c r="CH39" s="78">
        <v>1268</v>
      </c>
      <c r="CI39" s="78">
        <v>1050</v>
      </c>
      <c r="CJ39" s="78">
        <v>1011</v>
      </c>
      <c r="CK39" s="78">
        <v>1015</v>
      </c>
      <c r="CL39" s="78">
        <v>1015</v>
      </c>
      <c r="CM39" s="78">
        <v>1041</v>
      </c>
      <c r="CN39" s="78">
        <v>1073</v>
      </c>
      <c r="CO39" s="78">
        <v>1108</v>
      </c>
      <c r="CP39" s="78">
        <v>1328</v>
      </c>
      <c r="CQ39" s="78">
        <v>1830</v>
      </c>
      <c r="CR39" s="78">
        <v>1241.25</v>
      </c>
      <c r="CS39" s="78">
        <v>1854</v>
      </c>
      <c r="CT39" s="78">
        <v>1752</v>
      </c>
      <c r="CU39" s="78">
        <v>1485</v>
      </c>
      <c r="CV39" s="78">
        <v>1311</v>
      </c>
      <c r="CW39" s="78">
        <v>1217</v>
      </c>
      <c r="CX39" s="78">
        <v>1171</v>
      </c>
      <c r="CY39" s="78">
        <v>1121</v>
      </c>
      <c r="CZ39" s="78">
        <v>1196</v>
      </c>
      <c r="DA39" s="78">
        <v>1134</v>
      </c>
      <c r="DB39" s="78">
        <v>1176</v>
      </c>
      <c r="DC39" s="78">
        <v>1337</v>
      </c>
      <c r="DD39" s="78">
        <v>1846</v>
      </c>
      <c r="DE39" s="78">
        <v>1383.333333</v>
      </c>
      <c r="DF39" s="78">
        <v>1934</v>
      </c>
      <c r="DG39" s="78">
        <v>1844</v>
      </c>
      <c r="DH39" s="78">
        <v>1608</v>
      </c>
      <c r="DI39" s="78">
        <v>1332</v>
      </c>
      <c r="DJ39" s="78">
        <v>1280</v>
      </c>
      <c r="DK39" s="78">
        <v>1262</v>
      </c>
      <c r="DL39" s="78">
        <v>1235</v>
      </c>
      <c r="DM39" s="78">
        <v>1297</v>
      </c>
      <c r="DN39" s="78">
        <v>1235</v>
      </c>
      <c r="DO39" s="78">
        <v>1287</v>
      </c>
      <c r="DP39" s="78">
        <v>1419</v>
      </c>
      <c r="DQ39" s="78">
        <v>1931</v>
      </c>
      <c r="DR39" s="78">
        <v>1472</v>
      </c>
      <c r="DS39" s="78">
        <v>2085</v>
      </c>
      <c r="DT39" s="78">
        <v>1981</v>
      </c>
      <c r="DU39" s="78">
        <v>1558</v>
      </c>
      <c r="DV39" s="78">
        <v>1378</v>
      </c>
      <c r="DW39" s="78">
        <v>1222</v>
      </c>
      <c r="DX39" s="78">
        <v>1233</v>
      </c>
      <c r="DY39" s="78">
        <v>1239</v>
      </c>
      <c r="DZ39" s="78">
        <v>1287</v>
      </c>
      <c r="EA39" s="78">
        <v>1202</v>
      </c>
      <c r="EB39" s="78">
        <v>1240</v>
      </c>
      <c r="EC39" s="78">
        <v>1398</v>
      </c>
      <c r="ED39" s="78">
        <v>1943</v>
      </c>
      <c r="EE39" s="78">
        <v>1480.5</v>
      </c>
      <c r="EF39" s="78">
        <v>2063</v>
      </c>
      <c r="EG39" s="78">
        <v>2007</v>
      </c>
      <c r="EH39" s="78">
        <v>1599</v>
      </c>
      <c r="EI39" s="78">
        <v>1312</v>
      </c>
      <c r="EJ39" s="78">
        <v>1139</v>
      </c>
      <c r="EK39" s="78">
        <v>1124</v>
      </c>
      <c r="EL39" s="78">
        <v>1185</v>
      </c>
      <c r="EM39" s="78">
        <v>1264</v>
      </c>
      <c r="EN39" s="78">
        <v>1182</v>
      </c>
      <c r="EO39" s="78">
        <v>1162</v>
      </c>
      <c r="EP39" s="78">
        <v>1330</v>
      </c>
      <c r="EQ39" s="78">
        <v>1920</v>
      </c>
      <c r="ER39" s="78">
        <v>1440.583333</v>
      </c>
      <c r="ES39" s="78">
        <v>2012</v>
      </c>
      <c r="ET39" s="78">
        <v>1804</v>
      </c>
      <c r="EU39" s="78">
        <v>1371</v>
      </c>
      <c r="EV39" s="78">
        <v>1154</v>
      </c>
      <c r="EW39" s="78">
        <v>1140</v>
      </c>
      <c r="EX39" s="78">
        <v>1106</v>
      </c>
      <c r="EY39" s="78">
        <v>1126</v>
      </c>
      <c r="EZ39" s="78">
        <v>1175</v>
      </c>
      <c r="FA39" s="78">
        <v>1107</v>
      </c>
      <c r="FB39" s="78">
        <v>1221</v>
      </c>
      <c r="FC39" s="78">
        <v>1373</v>
      </c>
      <c r="FD39" s="78">
        <v>1902</v>
      </c>
      <c r="FE39" s="78">
        <v>1374.25</v>
      </c>
      <c r="FF39" s="78">
        <v>1918</v>
      </c>
      <c r="FG39" s="78">
        <v>1771</v>
      </c>
      <c r="FH39" s="78">
        <v>2482</v>
      </c>
      <c r="FI39" s="78">
        <v>2563</v>
      </c>
      <c r="FJ39" s="78">
        <v>2144</v>
      </c>
      <c r="FK39" s="78">
        <v>1906</v>
      </c>
      <c r="FL39" s="78">
        <v>1758</v>
      </c>
      <c r="FM39" s="78">
        <v>1718</v>
      </c>
      <c r="FN39" s="78">
        <v>1602</v>
      </c>
      <c r="FO39" s="78">
        <v>1578</v>
      </c>
      <c r="FP39" s="78">
        <v>1801</v>
      </c>
      <c r="FQ39" s="78">
        <v>2407</v>
      </c>
      <c r="FR39" s="78">
        <v>1970.666667</v>
      </c>
      <c r="FS39" s="78">
        <v>2458</v>
      </c>
      <c r="FT39" s="78">
        <v>2333</v>
      </c>
      <c r="FU39" s="78">
        <v>1880</v>
      </c>
      <c r="FV39" s="78">
        <v>1676</v>
      </c>
      <c r="FW39" s="78">
        <v>1487</v>
      </c>
      <c r="FX39" s="78">
        <v>1374</v>
      </c>
      <c r="FY39" s="78">
        <v>1347</v>
      </c>
      <c r="FZ39" s="78">
        <v>1332</v>
      </c>
      <c r="GA39" s="78">
        <v>1262</v>
      </c>
      <c r="GB39" s="78">
        <v>1300</v>
      </c>
      <c r="GC39" s="78">
        <v>1583</v>
      </c>
      <c r="GD39" s="78">
        <v>2133</v>
      </c>
      <c r="GE39" s="78">
        <v>1680.416667</v>
      </c>
      <c r="GF39" s="78">
        <v>2091</v>
      </c>
      <c r="GG39" s="78">
        <v>1805</v>
      </c>
      <c r="GH39" s="78">
        <v>1436</v>
      </c>
      <c r="GI39" s="78">
        <v>1243</v>
      </c>
      <c r="GJ39" s="78">
        <v>1178</v>
      </c>
      <c r="GK39" s="78">
        <v>1154</v>
      </c>
      <c r="GL39" s="78">
        <v>1213</v>
      </c>
      <c r="GM39" s="78">
        <v>1279</v>
      </c>
      <c r="GN39" s="78">
        <v>1225</v>
      </c>
      <c r="GO39" s="78">
        <v>1266</v>
      </c>
      <c r="GP39" s="78">
        <v>1403</v>
      </c>
      <c r="GQ39" s="78">
        <v>2071</v>
      </c>
      <c r="GR39" s="78">
        <v>1447</v>
      </c>
      <c r="GS39" s="78">
        <v>2163</v>
      </c>
      <c r="GT39" s="78">
        <v>2019</v>
      </c>
      <c r="GU39" s="78">
        <v>1597</v>
      </c>
      <c r="GV39" s="78">
        <v>1380</v>
      </c>
      <c r="GW39" s="78">
        <v>1453</v>
      </c>
      <c r="GX39" s="78">
        <v>1371</v>
      </c>
      <c r="GY39" s="78">
        <v>1449</v>
      </c>
      <c r="GZ39" s="78">
        <v>1523</v>
      </c>
      <c r="HA39" s="78">
        <v>1475</v>
      </c>
      <c r="HB39" s="78">
        <v>1542</v>
      </c>
      <c r="HC39" s="78">
        <v>1692</v>
      </c>
      <c r="HD39" s="78">
        <v>2416</v>
      </c>
      <c r="HE39" s="78">
        <v>1673.333333</v>
      </c>
      <c r="HF39" s="78">
        <v>2522</v>
      </c>
      <c r="HG39" s="78">
        <v>2342</v>
      </c>
      <c r="HH39" s="78">
        <v>1909</v>
      </c>
      <c r="HI39" s="78">
        <v>1699</v>
      </c>
    </row>
    <row r="40" spans="1:217" ht="15.75" x14ac:dyDescent="0.3">
      <c r="A40" s="1" t="str">
        <f t="shared" si="78"/>
        <v>Burgenlandoffene StellenGesamt</v>
      </c>
      <c r="B40" s="1">
        <v>40</v>
      </c>
      <c r="C40" s="77" t="s">
        <v>1</v>
      </c>
      <c r="D40" s="77" t="s">
        <v>128</v>
      </c>
      <c r="E40" s="77" t="s">
        <v>132</v>
      </c>
      <c r="F40" s="78">
        <v>481</v>
      </c>
      <c r="G40" s="78">
        <v>514</v>
      </c>
      <c r="H40" s="78">
        <v>752</v>
      </c>
      <c r="I40" s="78">
        <v>802</v>
      </c>
      <c r="J40" s="78">
        <v>829</v>
      </c>
      <c r="K40" s="78">
        <v>872</v>
      </c>
      <c r="L40" s="78">
        <v>680</v>
      </c>
      <c r="M40" s="78">
        <v>687</v>
      </c>
      <c r="N40" s="78">
        <v>675</v>
      </c>
      <c r="O40" s="78">
        <v>611</v>
      </c>
      <c r="P40" s="78">
        <v>498</v>
      </c>
      <c r="Q40" s="78">
        <v>388</v>
      </c>
      <c r="R40" s="78">
        <v>649.08333330000005</v>
      </c>
      <c r="S40" s="78">
        <v>376</v>
      </c>
      <c r="T40" s="78">
        <v>462</v>
      </c>
      <c r="U40" s="78">
        <v>624</v>
      </c>
      <c r="V40" s="78">
        <v>832</v>
      </c>
      <c r="W40" s="78">
        <v>760</v>
      </c>
      <c r="X40" s="78">
        <v>705</v>
      </c>
      <c r="Y40" s="78">
        <v>662</v>
      </c>
      <c r="Z40" s="78">
        <v>787</v>
      </c>
      <c r="AA40" s="78">
        <v>744</v>
      </c>
      <c r="AB40" s="78">
        <v>735</v>
      </c>
      <c r="AC40" s="78">
        <v>653</v>
      </c>
      <c r="AD40" s="78">
        <v>525</v>
      </c>
      <c r="AE40" s="78">
        <v>655.41666669999995</v>
      </c>
      <c r="AF40" s="78">
        <v>528</v>
      </c>
      <c r="AG40" s="78">
        <v>515</v>
      </c>
      <c r="AH40" s="78">
        <v>636</v>
      </c>
      <c r="AI40" s="78">
        <v>829</v>
      </c>
      <c r="AJ40" s="78">
        <v>890</v>
      </c>
      <c r="AK40" s="78">
        <v>827</v>
      </c>
      <c r="AL40" s="78">
        <v>830</v>
      </c>
      <c r="AM40" s="78">
        <v>869</v>
      </c>
      <c r="AN40" s="78">
        <v>714</v>
      </c>
      <c r="AO40" s="78">
        <v>589</v>
      </c>
      <c r="AP40" s="78">
        <v>475</v>
      </c>
      <c r="AQ40" s="78">
        <v>410</v>
      </c>
      <c r="AR40" s="78">
        <v>676</v>
      </c>
      <c r="AS40" s="78">
        <v>488</v>
      </c>
      <c r="AT40" s="78">
        <v>589</v>
      </c>
      <c r="AU40" s="78">
        <v>598</v>
      </c>
      <c r="AV40" s="78">
        <v>683</v>
      </c>
      <c r="AW40" s="78">
        <v>660</v>
      </c>
      <c r="AX40" s="78">
        <v>647</v>
      </c>
      <c r="AY40" s="78">
        <v>605</v>
      </c>
      <c r="AZ40" s="78">
        <v>611</v>
      </c>
      <c r="BA40" s="78">
        <v>603</v>
      </c>
      <c r="BB40" s="78">
        <v>624</v>
      </c>
      <c r="BC40" s="78">
        <v>481</v>
      </c>
      <c r="BD40" s="78">
        <v>417</v>
      </c>
      <c r="BE40" s="78">
        <v>583.83333330000005</v>
      </c>
      <c r="BF40" s="78">
        <v>408</v>
      </c>
      <c r="BG40" s="78">
        <v>405</v>
      </c>
      <c r="BH40" s="78">
        <v>511</v>
      </c>
      <c r="BI40" s="78">
        <v>606</v>
      </c>
      <c r="BJ40" s="78">
        <v>611</v>
      </c>
      <c r="BK40" s="78">
        <v>565</v>
      </c>
      <c r="BL40" s="78">
        <v>552</v>
      </c>
      <c r="BM40" s="78">
        <v>626</v>
      </c>
      <c r="BN40" s="78">
        <v>584</v>
      </c>
      <c r="BO40" s="78">
        <v>491</v>
      </c>
      <c r="BP40" s="78">
        <v>392</v>
      </c>
      <c r="BQ40" s="78">
        <v>365</v>
      </c>
      <c r="BR40" s="78">
        <v>509.66666670000001</v>
      </c>
      <c r="BS40" s="78">
        <v>417</v>
      </c>
      <c r="BT40" s="78">
        <v>434</v>
      </c>
      <c r="BU40" s="78">
        <v>533</v>
      </c>
      <c r="BV40" s="78">
        <v>494</v>
      </c>
      <c r="BW40" s="78">
        <v>592</v>
      </c>
      <c r="BX40" s="78">
        <v>469</v>
      </c>
      <c r="BY40" s="78">
        <v>499</v>
      </c>
      <c r="BZ40" s="78">
        <v>619</v>
      </c>
      <c r="CA40" s="78">
        <v>509</v>
      </c>
      <c r="CB40" s="78">
        <v>446</v>
      </c>
      <c r="CC40" s="78">
        <v>358</v>
      </c>
      <c r="CD40" s="78">
        <v>378</v>
      </c>
      <c r="CE40" s="78">
        <v>479</v>
      </c>
      <c r="CF40" s="78">
        <v>380</v>
      </c>
      <c r="CG40" s="78">
        <v>457</v>
      </c>
      <c r="CH40" s="78">
        <v>465</v>
      </c>
      <c r="CI40" s="78">
        <v>600</v>
      </c>
      <c r="CJ40" s="78">
        <v>588</v>
      </c>
      <c r="CK40" s="78">
        <v>573</v>
      </c>
      <c r="CL40" s="78">
        <v>512</v>
      </c>
      <c r="CM40" s="78">
        <v>546</v>
      </c>
      <c r="CN40" s="78">
        <v>488</v>
      </c>
      <c r="CO40" s="78">
        <v>403</v>
      </c>
      <c r="CP40" s="78">
        <v>377</v>
      </c>
      <c r="CQ40" s="78">
        <v>346</v>
      </c>
      <c r="CR40" s="78">
        <v>477.91666670000001</v>
      </c>
      <c r="CS40" s="78">
        <v>368</v>
      </c>
      <c r="CT40" s="78">
        <v>416</v>
      </c>
      <c r="CU40" s="78">
        <v>468</v>
      </c>
      <c r="CV40" s="78">
        <v>603</v>
      </c>
      <c r="CW40" s="78">
        <v>581</v>
      </c>
      <c r="CX40" s="78">
        <v>559</v>
      </c>
      <c r="CY40" s="78">
        <v>561</v>
      </c>
      <c r="CZ40" s="78">
        <v>521</v>
      </c>
      <c r="DA40" s="78">
        <v>505</v>
      </c>
      <c r="DB40" s="78">
        <v>506</v>
      </c>
      <c r="DC40" s="78">
        <v>454</v>
      </c>
      <c r="DD40" s="78">
        <v>481</v>
      </c>
      <c r="DE40" s="78">
        <v>501.91666670000001</v>
      </c>
      <c r="DF40" s="78">
        <v>541</v>
      </c>
      <c r="DG40" s="78">
        <v>609</v>
      </c>
      <c r="DH40" s="78">
        <v>670</v>
      </c>
      <c r="DI40" s="78">
        <v>681</v>
      </c>
      <c r="DJ40" s="78">
        <v>715</v>
      </c>
      <c r="DK40" s="78">
        <v>828</v>
      </c>
      <c r="DL40" s="78">
        <v>780</v>
      </c>
      <c r="DM40" s="78">
        <v>853</v>
      </c>
      <c r="DN40" s="78">
        <v>787</v>
      </c>
      <c r="DO40" s="78">
        <v>750</v>
      </c>
      <c r="DP40" s="78">
        <v>633</v>
      </c>
      <c r="DQ40" s="78">
        <v>604</v>
      </c>
      <c r="DR40" s="78">
        <v>704.25</v>
      </c>
      <c r="DS40" s="78">
        <v>688</v>
      </c>
      <c r="DT40" s="78">
        <v>786</v>
      </c>
      <c r="DU40" s="78">
        <v>1054</v>
      </c>
      <c r="DV40" s="78">
        <v>1243</v>
      </c>
      <c r="DW40" s="78">
        <v>1165</v>
      </c>
      <c r="DX40" s="78">
        <v>1299</v>
      </c>
      <c r="DY40" s="78">
        <v>1240</v>
      </c>
      <c r="DZ40" s="78">
        <v>1166</v>
      </c>
      <c r="EA40" s="78">
        <v>1133</v>
      </c>
      <c r="EB40" s="78">
        <v>1008</v>
      </c>
      <c r="EC40" s="78">
        <v>892</v>
      </c>
      <c r="ED40" s="78">
        <v>803</v>
      </c>
      <c r="EE40" s="78">
        <v>1039.75</v>
      </c>
      <c r="EF40" s="78">
        <v>786</v>
      </c>
      <c r="EG40" s="78">
        <v>811</v>
      </c>
      <c r="EH40" s="78">
        <v>1031</v>
      </c>
      <c r="EI40" s="78">
        <v>1208</v>
      </c>
      <c r="EJ40" s="78">
        <v>1251</v>
      </c>
      <c r="EK40" s="78">
        <v>1224</v>
      </c>
      <c r="EL40" s="78">
        <v>1221</v>
      </c>
      <c r="EM40" s="78">
        <v>1306</v>
      </c>
      <c r="EN40" s="78">
        <v>1256</v>
      </c>
      <c r="EO40" s="78">
        <v>1104</v>
      </c>
      <c r="EP40" s="78">
        <v>923</v>
      </c>
      <c r="EQ40" s="78">
        <v>793</v>
      </c>
      <c r="ER40" s="78">
        <v>1076.166667</v>
      </c>
      <c r="ES40" s="78">
        <v>881</v>
      </c>
      <c r="ET40" s="78">
        <v>1132</v>
      </c>
      <c r="EU40" s="78">
        <v>1248</v>
      </c>
      <c r="EV40" s="78">
        <v>1435</v>
      </c>
      <c r="EW40" s="78">
        <v>1412</v>
      </c>
      <c r="EX40" s="78">
        <v>1467</v>
      </c>
      <c r="EY40" s="78">
        <v>1386</v>
      </c>
      <c r="EZ40" s="78">
        <v>1402</v>
      </c>
      <c r="FA40" s="78">
        <v>1388</v>
      </c>
      <c r="FB40" s="78">
        <v>1102</v>
      </c>
      <c r="FC40" s="78">
        <v>940</v>
      </c>
      <c r="FD40" s="78">
        <v>760</v>
      </c>
      <c r="FE40" s="78">
        <v>1212.75</v>
      </c>
      <c r="FF40" s="78">
        <v>1023</v>
      </c>
      <c r="FG40" s="78">
        <v>1165</v>
      </c>
      <c r="FH40" s="78">
        <v>1066</v>
      </c>
      <c r="FI40" s="78">
        <v>947</v>
      </c>
      <c r="FJ40" s="78">
        <v>1034</v>
      </c>
      <c r="FK40" s="78">
        <v>1301</v>
      </c>
      <c r="FL40" s="78">
        <v>1244</v>
      </c>
      <c r="FM40" s="78">
        <v>1357</v>
      </c>
      <c r="FN40" s="78">
        <v>1439</v>
      </c>
      <c r="FO40" s="78">
        <v>1211</v>
      </c>
      <c r="FP40" s="78">
        <v>1004</v>
      </c>
      <c r="FQ40" s="78">
        <v>765</v>
      </c>
      <c r="FR40" s="78">
        <v>1129.666667</v>
      </c>
      <c r="FS40" s="78">
        <v>855</v>
      </c>
      <c r="FT40" s="78">
        <v>1050</v>
      </c>
      <c r="FU40" s="78">
        <v>1203</v>
      </c>
      <c r="FV40" s="78">
        <v>1462</v>
      </c>
      <c r="FW40" s="78">
        <v>1840</v>
      </c>
      <c r="FX40" s="78">
        <v>2179</v>
      </c>
      <c r="FY40" s="78">
        <v>2175</v>
      </c>
      <c r="FZ40" s="78">
        <v>2050</v>
      </c>
      <c r="GA40" s="78">
        <v>2089</v>
      </c>
      <c r="GB40" s="78">
        <v>1914</v>
      </c>
      <c r="GC40" s="78">
        <v>1550</v>
      </c>
      <c r="GD40" s="78">
        <v>1459</v>
      </c>
      <c r="GE40" s="78">
        <v>1652.166667</v>
      </c>
      <c r="GF40" s="78">
        <v>1726</v>
      </c>
      <c r="GG40" s="78">
        <v>2009</v>
      </c>
      <c r="GH40" s="78">
        <v>2249</v>
      </c>
      <c r="GI40" s="78">
        <v>2634</v>
      </c>
      <c r="GJ40" s="78">
        <v>2786</v>
      </c>
      <c r="GK40" s="78">
        <v>2721</v>
      </c>
      <c r="GL40" s="78">
        <v>2449</v>
      </c>
      <c r="GM40" s="78">
        <v>2107</v>
      </c>
      <c r="GN40" s="78">
        <v>2025</v>
      </c>
      <c r="GO40" s="78">
        <v>1814</v>
      </c>
      <c r="GP40" s="78">
        <v>1682</v>
      </c>
      <c r="GQ40" s="78">
        <v>1381</v>
      </c>
      <c r="GR40" s="78">
        <v>2131.916667</v>
      </c>
      <c r="GS40" s="78">
        <v>1530</v>
      </c>
      <c r="GT40" s="78">
        <v>1657</v>
      </c>
      <c r="GU40" s="78">
        <v>1673</v>
      </c>
      <c r="GV40" s="78">
        <v>1832</v>
      </c>
      <c r="GW40" s="78">
        <v>1801</v>
      </c>
      <c r="GX40" s="78">
        <v>1849</v>
      </c>
      <c r="GY40" s="78">
        <v>1585</v>
      </c>
      <c r="GZ40" s="78">
        <v>1594</v>
      </c>
      <c r="HA40" s="78">
        <v>1536</v>
      </c>
      <c r="HB40" s="78">
        <v>1486</v>
      </c>
      <c r="HC40" s="78">
        <v>1251</v>
      </c>
      <c r="HD40" s="78">
        <v>1064</v>
      </c>
      <c r="HE40" s="78">
        <v>1571.5</v>
      </c>
      <c r="HF40" s="78">
        <v>1167</v>
      </c>
      <c r="HG40" s="78">
        <v>1217</v>
      </c>
      <c r="HH40" s="78">
        <v>1523</v>
      </c>
      <c r="HI40" s="78">
        <v>1541</v>
      </c>
    </row>
    <row r="41" spans="1:217" ht="15.75" x14ac:dyDescent="0.3">
      <c r="A41" s="1" t="str">
        <f t="shared" si="78"/>
        <v>BurgenlandStellenandrangzifferGesamt</v>
      </c>
      <c r="B41" s="1">
        <v>41</v>
      </c>
      <c r="C41" s="77" t="s">
        <v>1</v>
      </c>
      <c r="D41" s="77" t="s">
        <v>129</v>
      </c>
      <c r="E41" s="77" t="s">
        <v>132</v>
      </c>
      <c r="F41" s="78">
        <v>23.199584199583999</v>
      </c>
      <c r="G41" s="78">
        <v>19.871595330739002</v>
      </c>
      <c r="H41" s="78">
        <v>10.243351063829</v>
      </c>
      <c r="I41" s="78">
        <v>7.2618453865330004</v>
      </c>
      <c r="J41" s="78">
        <v>6.4885404101319999</v>
      </c>
      <c r="K41" s="78">
        <v>6.337155963302</v>
      </c>
      <c r="L41" s="78">
        <v>8.5735294117639995</v>
      </c>
      <c r="M41" s="78">
        <v>8.5152838427940001</v>
      </c>
      <c r="N41" s="78">
        <v>8.1155555555549999</v>
      </c>
      <c r="O41" s="78">
        <v>9.260229132569</v>
      </c>
      <c r="P41" s="78">
        <v>13.22891566265</v>
      </c>
      <c r="Q41" s="78">
        <v>29.237113402060999</v>
      </c>
      <c r="R41" s="78">
        <v>11.112209529999999</v>
      </c>
      <c r="S41" s="78">
        <v>31.992021276595001</v>
      </c>
      <c r="T41" s="78">
        <v>26.054112554111999</v>
      </c>
      <c r="U41" s="78">
        <v>15.113782051282</v>
      </c>
      <c r="V41" s="78">
        <v>8.453125</v>
      </c>
      <c r="W41" s="78">
        <v>8.6486842105259996</v>
      </c>
      <c r="X41" s="78">
        <v>9.4992907801409991</v>
      </c>
      <c r="Y41" s="78">
        <v>10.657099697885</v>
      </c>
      <c r="Z41" s="78">
        <v>8.9301143583219993</v>
      </c>
      <c r="AA41" s="78">
        <v>8.6236559139780002</v>
      </c>
      <c r="AB41" s="78">
        <v>8.6748299319720008</v>
      </c>
      <c r="AC41" s="78">
        <v>11.166921898928001</v>
      </c>
      <c r="AD41" s="78">
        <v>22.095238095237999</v>
      </c>
      <c r="AE41" s="78">
        <v>12.65950413</v>
      </c>
      <c r="AF41" s="78">
        <v>23.251893939393</v>
      </c>
      <c r="AG41" s="78">
        <v>23.133980582524</v>
      </c>
      <c r="AH41" s="78">
        <v>13.993710691823001</v>
      </c>
      <c r="AI41" s="78">
        <v>7.8106151990340003</v>
      </c>
      <c r="AJ41" s="78">
        <v>6.5337078651680001</v>
      </c>
      <c r="AK41" s="78">
        <v>7.2611850060450003</v>
      </c>
      <c r="AL41" s="78">
        <v>7.6228915662650003</v>
      </c>
      <c r="AM41" s="78">
        <v>7.1749136939009999</v>
      </c>
      <c r="AN41" s="78">
        <v>7.9271708683469999</v>
      </c>
      <c r="AO41" s="78">
        <v>9.9015280135820003</v>
      </c>
      <c r="AP41" s="78">
        <v>14.402105263157001</v>
      </c>
      <c r="AQ41" s="78">
        <v>27.892682926829</v>
      </c>
      <c r="AR41" s="78">
        <v>11.55288462</v>
      </c>
      <c r="AS41" s="78">
        <v>23.983606557377001</v>
      </c>
      <c r="AT41" s="78">
        <v>18.723259762308999</v>
      </c>
      <c r="AU41" s="78">
        <v>13.585284280935999</v>
      </c>
      <c r="AV41" s="78">
        <v>8.8301610541720006</v>
      </c>
      <c r="AW41" s="78">
        <v>8.557575757575</v>
      </c>
      <c r="AX41" s="78">
        <v>9</v>
      </c>
      <c r="AY41" s="78">
        <v>10.409917355371</v>
      </c>
      <c r="AZ41" s="78">
        <v>10.461538461538</v>
      </c>
      <c r="BA41" s="78">
        <v>9.8043117744610004</v>
      </c>
      <c r="BB41" s="78">
        <v>9.9903846153840004</v>
      </c>
      <c r="BC41" s="78">
        <v>15.577962577961999</v>
      </c>
      <c r="BD41" s="78">
        <v>27.021582733812</v>
      </c>
      <c r="BE41" s="78">
        <v>13.125178419999999</v>
      </c>
      <c r="BF41" s="78">
        <v>29.257352941175998</v>
      </c>
      <c r="BG41" s="78">
        <v>28.444444444443999</v>
      </c>
      <c r="BH41" s="78">
        <v>16.951076320938999</v>
      </c>
      <c r="BI41" s="78">
        <v>11.123762376237</v>
      </c>
      <c r="BJ41" s="78">
        <v>10.063829787234001</v>
      </c>
      <c r="BK41" s="78">
        <v>11.408849557522</v>
      </c>
      <c r="BL41" s="78">
        <v>12.26268115942</v>
      </c>
      <c r="BM41" s="78">
        <v>10.861022364217</v>
      </c>
      <c r="BN41" s="78">
        <v>10.595890410958001</v>
      </c>
      <c r="BO41" s="78">
        <v>13.547861507127999</v>
      </c>
      <c r="BP41" s="78">
        <v>20.397959183672999</v>
      </c>
      <c r="BQ41" s="78">
        <v>32.679452054793998</v>
      </c>
      <c r="BR41" s="78">
        <v>15.98871812</v>
      </c>
      <c r="BS41" s="78">
        <v>30.484412470024001</v>
      </c>
      <c r="BT41" s="78">
        <v>28.193548387096001</v>
      </c>
      <c r="BU41" s="78">
        <v>18.776735459662</v>
      </c>
      <c r="BV41" s="78">
        <v>15.052631578947</v>
      </c>
      <c r="BW41" s="78">
        <v>11.636824324323999</v>
      </c>
      <c r="BX41" s="78">
        <v>14.991471215351</v>
      </c>
      <c r="BY41" s="78">
        <v>15.661322645289999</v>
      </c>
      <c r="BZ41" s="78">
        <v>12.84168012924</v>
      </c>
      <c r="CA41" s="78">
        <v>14.121807465618</v>
      </c>
      <c r="CB41" s="78">
        <v>17.233183856501999</v>
      </c>
      <c r="CC41" s="78">
        <v>25.480446927374</v>
      </c>
      <c r="CD41" s="78">
        <v>34.259259259258997</v>
      </c>
      <c r="CE41" s="78">
        <v>18.966945020000001</v>
      </c>
      <c r="CF41" s="78">
        <v>34.652631578947002</v>
      </c>
      <c r="CG41" s="78">
        <v>28.216630196935998</v>
      </c>
      <c r="CH41" s="78">
        <v>21.836559139784001</v>
      </c>
      <c r="CI41" s="78">
        <v>13.856666666665999</v>
      </c>
      <c r="CJ41" s="78">
        <v>13.260204081632001</v>
      </c>
      <c r="CK41" s="78">
        <v>13.938917975567</v>
      </c>
      <c r="CL41" s="78">
        <v>16.37890625</v>
      </c>
      <c r="CM41" s="78">
        <v>15.388278388278</v>
      </c>
      <c r="CN41" s="78">
        <v>16.143442622950001</v>
      </c>
      <c r="CO41" s="78">
        <v>19.736972704713999</v>
      </c>
      <c r="CP41" s="78">
        <v>24.421750663129998</v>
      </c>
      <c r="CQ41" s="78">
        <v>37.676300578034002</v>
      </c>
      <c r="CR41" s="78">
        <v>20.08334786</v>
      </c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79"/>
      <c r="GE41" s="79"/>
      <c r="GF41" s="79"/>
      <c r="GG41" s="79"/>
      <c r="GH41" s="79"/>
      <c r="GI41" s="79"/>
      <c r="GJ41" s="79"/>
      <c r="GK41" s="79"/>
      <c r="GL41" s="79"/>
      <c r="GM41" s="79"/>
      <c r="GN41" s="79"/>
      <c r="GO41" s="79"/>
      <c r="GP41" s="79"/>
      <c r="GQ41" s="79"/>
      <c r="GR41" s="79"/>
      <c r="GS41" s="79"/>
      <c r="GT41" s="79"/>
      <c r="GU41" s="79"/>
      <c r="GV41" s="79"/>
      <c r="GW41" s="79"/>
      <c r="GX41" s="79"/>
      <c r="GY41" s="79"/>
      <c r="GZ41" s="79"/>
      <c r="HA41" s="79"/>
      <c r="HB41" s="79"/>
      <c r="HC41" s="79"/>
      <c r="HD41" s="79"/>
      <c r="HE41" s="79"/>
      <c r="HF41" s="79"/>
      <c r="HG41" s="79"/>
      <c r="HH41" s="79"/>
      <c r="HI41" s="79"/>
    </row>
    <row r="42" spans="1:217" ht="15.75" x14ac:dyDescent="0.3">
      <c r="A42" s="1" t="str">
        <f t="shared" si="78"/>
        <v>BurgenlandLehrstellensuchendeGesamt</v>
      </c>
      <c r="B42" s="1">
        <v>42</v>
      </c>
      <c r="C42" s="77" t="s">
        <v>1</v>
      </c>
      <c r="D42" s="77" t="s">
        <v>130</v>
      </c>
      <c r="E42" s="77" t="s">
        <v>132</v>
      </c>
      <c r="F42" s="78">
        <v>124</v>
      </c>
      <c r="G42" s="78">
        <v>104</v>
      </c>
      <c r="H42" s="78">
        <v>99</v>
      </c>
      <c r="I42" s="78">
        <v>104</v>
      </c>
      <c r="J42" s="78">
        <v>106</v>
      </c>
      <c r="K42" s="78">
        <v>131</v>
      </c>
      <c r="L42" s="78">
        <v>279</v>
      </c>
      <c r="M42" s="78">
        <v>315</v>
      </c>
      <c r="N42" s="78">
        <v>160</v>
      </c>
      <c r="O42" s="78">
        <v>146</v>
      </c>
      <c r="P42" s="78">
        <v>205</v>
      </c>
      <c r="Q42" s="78">
        <v>172</v>
      </c>
      <c r="R42" s="78">
        <v>162.08333329999999</v>
      </c>
      <c r="S42" s="78">
        <v>136</v>
      </c>
      <c r="T42" s="78">
        <v>129</v>
      </c>
      <c r="U42" s="78">
        <v>82</v>
      </c>
      <c r="V42" s="78">
        <v>103</v>
      </c>
      <c r="W42" s="78">
        <v>112</v>
      </c>
      <c r="X42" s="78">
        <v>139</v>
      </c>
      <c r="Y42" s="78">
        <v>319</v>
      </c>
      <c r="Z42" s="78">
        <v>312</v>
      </c>
      <c r="AA42" s="78">
        <v>167</v>
      </c>
      <c r="AB42" s="78">
        <v>151</v>
      </c>
      <c r="AC42" s="78">
        <v>120</v>
      </c>
      <c r="AD42" s="78">
        <v>130</v>
      </c>
      <c r="AE42" s="78">
        <v>158.33333329999999</v>
      </c>
      <c r="AF42" s="78">
        <v>130</v>
      </c>
      <c r="AG42" s="78">
        <v>145</v>
      </c>
      <c r="AH42" s="78">
        <v>126</v>
      </c>
      <c r="AI42" s="78">
        <v>130</v>
      </c>
      <c r="AJ42" s="78">
        <v>138</v>
      </c>
      <c r="AK42" s="78">
        <v>159</v>
      </c>
      <c r="AL42" s="78">
        <v>334</v>
      </c>
      <c r="AM42" s="78">
        <v>290</v>
      </c>
      <c r="AN42" s="78">
        <v>264</v>
      </c>
      <c r="AO42" s="78">
        <v>132</v>
      </c>
      <c r="AP42" s="78">
        <v>154</v>
      </c>
      <c r="AQ42" s="78">
        <v>174</v>
      </c>
      <c r="AR42" s="78">
        <v>181.33333329999999</v>
      </c>
      <c r="AS42" s="78">
        <v>150</v>
      </c>
      <c r="AT42" s="78">
        <v>116</v>
      </c>
      <c r="AU42" s="78">
        <v>120</v>
      </c>
      <c r="AV42" s="78">
        <v>123</v>
      </c>
      <c r="AW42" s="78">
        <v>119</v>
      </c>
      <c r="AX42" s="78">
        <v>125</v>
      </c>
      <c r="AY42" s="78">
        <v>308</v>
      </c>
      <c r="AZ42" s="78">
        <v>261</v>
      </c>
      <c r="BA42" s="78">
        <v>146</v>
      </c>
      <c r="BB42" s="78">
        <v>125</v>
      </c>
      <c r="BC42" s="78">
        <v>155</v>
      </c>
      <c r="BD42" s="78">
        <v>148</v>
      </c>
      <c r="BE42" s="78">
        <v>158</v>
      </c>
      <c r="BF42" s="78">
        <v>120</v>
      </c>
      <c r="BG42" s="78">
        <v>123</v>
      </c>
      <c r="BH42" s="78">
        <v>126</v>
      </c>
      <c r="BI42" s="78">
        <v>123</v>
      </c>
      <c r="BJ42" s="78">
        <v>117</v>
      </c>
      <c r="BK42" s="78">
        <v>112</v>
      </c>
      <c r="BL42" s="78">
        <v>259</v>
      </c>
      <c r="BM42" s="78">
        <v>266</v>
      </c>
      <c r="BN42" s="78">
        <v>158</v>
      </c>
      <c r="BO42" s="78">
        <v>128</v>
      </c>
      <c r="BP42" s="78">
        <v>119</v>
      </c>
      <c r="BQ42" s="78">
        <v>148</v>
      </c>
      <c r="BR42" s="78">
        <v>149.91666670000001</v>
      </c>
      <c r="BS42" s="78">
        <v>119</v>
      </c>
      <c r="BT42" s="78">
        <v>117</v>
      </c>
      <c r="BU42" s="78">
        <v>113</v>
      </c>
      <c r="BV42" s="78">
        <v>93</v>
      </c>
      <c r="BW42" s="78">
        <v>93</v>
      </c>
      <c r="BX42" s="78">
        <v>113</v>
      </c>
      <c r="BY42" s="78">
        <v>322</v>
      </c>
      <c r="BZ42" s="78">
        <v>308</v>
      </c>
      <c r="CA42" s="78">
        <v>149</v>
      </c>
      <c r="CB42" s="78">
        <v>118</v>
      </c>
      <c r="CC42" s="78">
        <v>168</v>
      </c>
      <c r="CD42" s="78">
        <v>172</v>
      </c>
      <c r="CE42" s="78">
        <v>157.08333329999999</v>
      </c>
      <c r="CF42" s="78">
        <v>139</v>
      </c>
      <c r="CG42" s="78">
        <v>124</v>
      </c>
      <c r="CH42" s="78">
        <v>116</v>
      </c>
      <c r="CI42" s="78">
        <v>110</v>
      </c>
      <c r="CJ42" s="78">
        <v>114</v>
      </c>
      <c r="CK42" s="78">
        <v>175</v>
      </c>
      <c r="CL42" s="78">
        <v>303</v>
      </c>
      <c r="CM42" s="78">
        <v>266</v>
      </c>
      <c r="CN42" s="78">
        <v>256</v>
      </c>
      <c r="CO42" s="78">
        <v>134</v>
      </c>
      <c r="CP42" s="78">
        <v>151</v>
      </c>
      <c r="CQ42" s="78">
        <v>198</v>
      </c>
      <c r="CR42" s="78">
        <v>173.83333329999999</v>
      </c>
      <c r="CS42" s="78">
        <v>159</v>
      </c>
      <c r="CT42" s="78">
        <v>143</v>
      </c>
      <c r="CU42" s="78">
        <v>122</v>
      </c>
      <c r="CV42" s="78">
        <v>116</v>
      </c>
      <c r="CW42" s="78">
        <v>117</v>
      </c>
      <c r="CX42" s="78">
        <v>111</v>
      </c>
      <c r="CY42" s="78">
        <v>295</v>
      </c>
      <c r="CZ42" s="78">
        <v>273</v>
      </c>
      <c r="DA42" s="78">
        <v>223</v>
      </c>
      <c r="DB42" s="78">
        <v>126</v>
      </c>
      <c r="DC42" s="78">
        <v>189</v>
      </c>
      <c r="DD42" s="78">
        <v>150</v>
      </c>
      <c r="DE42" s="78">
        <v>168.66666670000001</v>
      </c>
      <c r="DF42" s="78">
        <v>118</v>
      </c>
      <c r="DG42" s="78">
        <v>97</v>
      </c>
      <c r="DH42" s="78">
        <v>96</v>
      </c>
      <c r="DI42" s="78">
        <v>87</v>
      </c>
      <c r="DJ42" s="78">
        <v>79</v>
      </c>
      <c r="DK42" s="78">
        <v>103</v>
      </c>
      <c r="DL42" s="78">
        <v>267</v>
      </c>
      <c r="DM42" s="78">
        <v>226</v>
      </c>
      <c r="DN42" s="78">
        <v>208</v>
      </c>
      <c r="DO42" s="78">
        <v>114</v>
      </c>
      <c r="DP42" s="78">
        <v>164</v>
      </c>
      <c r="DQ42" s="78">
        <v>148</v>
      </c>
      <c r="DR42" s="78">
        <v>142.25</v>
      </c>
      <c r="DS42" s="78">
        <v>113</v>
      </c>
      <c r="DT42" s="78">
        <v>111</v>
      </c>
      <c r="DU42" s="78">
        <v>95</v>
      </c>
      <c r="DV42" s="78">
        <v>93</v>
      </c>
      <c r="DW42" s="78">
        <v>91</v>
      </c>
      <c r="DX42" s="78">
        <v>112</v>
      </c>
      <c r="DY42" s="78">
        <v>275</v>
      </c>
      <c r="DZ42" s="78">
        <v>232</v>
      </c>
      <c r="EA42" s="78">
        <v>110</v>
      </c>
      <c r="EB42" s="78">
        <v>111</v>
      </c>
      <c r="EC42" s="78">
        <v>129</v>
      </c>
      <c r="ED42" s="78">
        <v>151</v>
      </c>
      <c r="EE42" s="78">
        <v>135.25</v>
      </c>
      <c r="EF42" s="78">
        <v>98</v>
      </c>
      <c r="EG42" s="78">
        <v>86</v>
      </c>
      <c r="EH42" s="78">
        <v>104</v>
      </c>
      <c r="EI42" s="78">
        <v>106</v>
      </c>
      <c r="EJ42" s="78">
        <v>99</v>
      </c>
      <c r="EK42" s="78">
        <v>115</v>
      </c>
      <c r="EL42" s="78">
        <v>251</v>
      </c>
      <c r="EM42" s="78">
        <v>258</v>
      </c>
      <c r="EN42" s="78">
        <v>156</v>
      </c>
      <c r="EO42" s="78">
        <v>126</v>
      </c>
      <c r="EP42" s="78">
        <v>150</v>
      </c>
      <c r="EQ42" s="78">
        <v>173</v>
      </c>
      <c r="ER42" s="78">
        <v>143.5</v>
      </c>
      <c r="ES42" s="78">
        <v>165</v>
      </c>
      <c r="ET42" s="78">
        <v>147</v>
      </c>
      <c r="EU42" s="78">
        <v>124</v>
      </c>
      <c r="EV42" s="78">
        <v>119</v>
      </c>
      <c r="EW42" s="78">
        <v>123</v>
      </c>
      <c r="EX42" s="78">
        <v>124</v>
      </c>
      <c r="EY42" s="78">
        <v>289</v>
      </c>
      <c r="EZ42" s="78">
        <v>240</v>
      </c>
      <c r="FA42" s="78">
        <v>119</v>
      </c>
      <c r="FB42" s="78">
        <v>117</v>
      </c>
      <c r="FC42" s="78">
        <v>175</v>
      </c>
      <c r="FD42" s="78">
        <v>167</v>
      </c>
      <c r="FE42" s="78">
        <v>159.08333329999999</v>
      </c>
      <c r="FF42" s="78">
        <v>133</v>
      </c>
      <c r="FG42" s="78">
        <v>169</v>
      </c>
      <c r="FH42" s="78">
        <v>165</v>
      </c>
      <c r="FI42" s="78">
        <v>186</v>
      </c>
      <c r="FJ42" s="78">
        <v>164</v>
      </c>
      <c r="FK42" s="78">
        <v>130</v>
      </c>
      <c r="FL42" s="78">
        <v>319</v>
      </c>
      <c r="FM42" s="78">
        <v>252</v>
      </c>
      <c r="FN42" s="78">
        <v>124</v>
      </c>
      <c r="FO42" s="78">
        <v>90</v>
      </c>
      <c r="FP42" s="78">
        <v>111</v>
      </c>
      <c r="FQ42" s="78">
        <v>122</v>
      </c>
      <c r="FR42" s="78">
        <v>163.75</v>
      </c>
      <c r="FS42" s="78">
        <v>94</v>
      </c>
      <c r="FT42" s="78">
        <v>103</v>
      </c>
      <c r="FU42" s="78">
        <v>110</v>
      </c>
      <c r="FV42" s="78">
        <v>104</v>
      </c>
      <c r="FW42" s="78">
        <v>97</v>
      </c>
      <c r="FX42" s="78">
        <v>84</v>
      </c>
      <c r="FY42" s="78">
        <v>270</v>
      </c>
      <c r="FZ42" s="78">
        <v>224</v>
      </c>
      <c r="GA42" s="78">
        <v>114</v>
      </c>
      <c r="GB42" s="78">
        <v>104</v>
      </c>
      <c r="GC42" s="78">
        <v>96</v>
      </c>
      <c r="GD42" s="78">
        <v>131</v>
      </c>
      <c r="GE42" s="78">
        <v>127.58333330000001</v>
      </c>
      <c r="GF42" s="78">
        <v>101</v>
      </c>
      <c r="GG42" s="78">
        <v>86</v>
      </c>
      <c r="GH42" s="78">
        <v>89</v>
      </c>
      <c r="GI42" s="78">
        <v>102</v>
      </c>
      <c r="GJ42" s="78">
        <v>100</v>
      </c>
      <c r="GK42" s="78">
        <v>88</v>
      </c>
      <c r="GL42" s="78">
        <v>299</v>
      </c>
      <c r="GM42" s="78">
        <v>213</v>
      </c>
      <c r="GN42" s="78">
        <v>147</v>
      </c>
      <c r="GO42" s="78">
        <v>106</v>
      </c>
      <c r="GP42" s="78">
        <v>98</v>
      </c>
      <c r="GQ42" s="78">
        <v>164</v>
      </c>
      <c r="GR42" s="78">
        <v>132.75</v>
      </c>
      <c r="GS42" s="78">
        <v>119</v>
      </c>
      <c r="GT42" s="78">
        <v>106</v>
      </c>
      <c r="GU42" s="78">
        <v>99</v>
      </c>
      <c r="GV42" s="78">
        <v>89</v>
      </c>
      <c r="GW42" s="78">
        <v>93</v>
      </c>
      <c r="GX42" s="78">
        <v>107</v>
      </c>
      <c r="GY42" s="78">
        <v>228</v>
      </c>
      <c r="GZ42" s="78">
        <v>173</v>
      </c>
      <c r="HA42" s="78">
        <v>144</v>
      </c>
      <c r="HB42" s="78">
        <v>122</v>
      </c>
      <c r="HC42" s="78">
        <v>107</v>
      </c>
      <c r="HD42" s="78">
        <v>117</v>
      </c>
      <c r="HE42" s="78">
        <v>125.33333330000001</v>
      </c>
      <c r="HF42" s="78">
        <v>93</v>
      </c>
      <c r="HG42" s="78">
        <v>98</v>
      </c>
      <c r="HH42" s="78">
        <v>111</v>
      </c>
      <c r="HI42" s="78">
        <v>105</v>
      </c>
    </row>
    <row r="43" spans="1:217" ht="15.75" x14ac:dyDescent="0.3">
      <c r="A43" s="1" t="str">
        <f t="shared" si="78"/>
        <v>Burgenlandoffene LehrstellenGesamt</v>
      </c>
      <c r="B43" s="1">
        <v>43</v>
      </c>
      <c r="C43" s="77" t="s">
        <v>1</v>
      </c>
      <c r="D43" s="77" t="s">
        <v>131</v>
      </c>
      <c r="E43" s="77" t="s">
        <v>132</v>
      </c>
      <c r="F43" s="78">
        <v>49</v>
      </c>
      <c r="G43" s="78">
        <v>57</v>
      </c>
      <c r="H43" s="78">
        <v>77</v>
      </c>
      <c r="I43" s="78">
        <v>60</v>
      </c>
      <c r="J43" s="78">
        <v>51</v>
      </c>
      <c r="K43" s="78">
        <v>50</v>
      </c>
      <c r="L43" s="78">
        <v>58</v>
      </c>
      <c r="M43" s="78">
        <v>63</v>
      </c>
      <c r="N43" s="78">
        <v>67</v>
      </c>
      <c r="O43" s="78">
        <v>54</v>
      </c>
      <c r="P43" s="78">
        <v>40</v>
      </c>
      <c r="Q43" s="78">
        <v>31</v>
      </c>
      <c r="R43" s="78">
        <v>54.75</v>
      </c>
      <c r="S43" s="78">
        <v>40</v>
      </c>
      <c r="T43" s="78">
        <v>38</v>
      </c>
      <c r="U43" s="78">
        <v>45</v>
      </c>
      <c r="V43" s="78">
        <v>48</v>
      </c>
      <c r="W43" s="78">
        <v>51</v>
      </c>
      <c r="X43" s="78">
        <v>49</v>
      </c>
      <c r="Y43" s="78">
        <v>59</v>
      </c>
      <c r="Z43" s="78">
        <v>84</v>
      </c>
      <c r="AA43" s="78">
        <v>93</v>
      </c>
      <c r="AB43" s="78">
        <v>84</v>
      </c>
      <c r="AC43" s="78">
        <v>63</v>
      </c>
      <c r="AD43" s="78">
        <v>44</v>
      </c>
      <c r="AE43" s="78">
        <v>58.166666669999998</v>
      </c>
      <c r="AF43" s="78">
        <v>40</v>
      </c>
      <c r="AG43" s="78">
        <v>59</v>
      </c>
      <c r="AH43" s="78">
        <v>61</v>
      </c>
      <c r="AI43" s="78">
        <v>72</v>
      </c>
      <c r="AJ43" s="78">
        <v>74</v>
      </c>
      <c r="AK43" s="78">
        <v>60</v>
      </c>
      <c r="AL43" s="78">
        <v>104</v>
      </c>
      <c r="AM43" s="78">
        <v>92</v>
      </c>
      <c r="AN43" s="78">
        <v>92</v>
      </c>
      <c r="AO43" s="78">
        <v>71</v>
      </c>
      <c r="AP43" s="78">
        <v>49</v>
      </c>
      <c r="AQ43" s="78">
        <v>34</v>
      </c>
      <c r="AR43" s="78">
        <v>67.333333330000002</v>
      </c>
      <c r="AS43" s="78">
        <v>43</v>
      </c>
      <c r="AT43" s="78">
        <v>57</v>
      </c>
      <c r="AU43" s="78">
        <v>60</v>
      </c>
      <c r="AV43" s="78">
        <v>72</v>
      </c>
      <c r="AW43" s="78">
        <v>59</v>
      </c>
      <c r="AX43" s="78">
        <v>50</v>
      </c>
      <c r="AY43" s="78">
        <v>68</v>
      </c>
      <c r="AZ43" s="78">
        <v>88</v>
      </c>
      <c r="BA43" s="78">
        <v>84</v>
      </c>
      <c r="BB43" s="78">
        <v>81</v>
      </c>
      <c r="BC43" s="78">
        <v>57</v>
      </c>
      <c r="BD43" s="78">
        <v>39</v>
      </c>
      <c r="BE43" s="78">
        <v>63.166666669999998</v>
      </c>
      <c r="BF43" s="78">
        <v>46</v>
      </c>
      <c r="BG43" s="78">
        <v>57</v>
      </c>
      <c r="BH43" s="78">
        <v>71</v>
      </c>
      <c r="BI43" s="78">
        <v>92</v>
      </c>
      <c r="BJ43" s="78">
        <v>70</v>
      </c>
      <c r="BK43" s="78">
        <v>72</v>
      </c>
      <c r="BL43" s="78">
        <v>89</v>
      </c>
      <c r="BM43" s="78">
        <v>76</v>
      </c>
      <c r="BN43" s="78">
        <v>114</v>
      </c>
      <c r="BO43" s="78">
        <v>81</v>
      </c>
      <c r="BP43" s="78">
        <v>66</v>
      </c>
      <c r="BQ43" s="78">
        <v>46</v>
      </c>
      <c r="BR43" s="78">
        <v>73.333333330000002</v>
      </c>
      <c r="BS43" s="78">
        <v>41</v>
      </c>
      <c r="BT43" s="78">
        <v>47</v>
      </c>
      <c r="BU43" s="78">
        <v>59</v>
      </c>
      <c r="BV43" s="78">
        <v>68</v>
      </c>
      <c r="BW43" s="78">
        <v>57</v>
      </c>
      <c r="BX43" s="78">
        <v>45</v>
      </c>
      <c r="BY43" s="78">
        <v>53</v>
      </c>
      <c r="BZ43" s="78">
        <v>55</v>
      </c>
      <c r="CA43" s="78">
        <v>74</v>
      </c>
      <c r="CB43" s="78">
        <v>65</v>
      </c>
      <c r="CC43" s="78">
        <v>59</v>
      </c>
      <c r="CD43" s="78">
        <v>41</v>
      </c>
      <c r="CE43" s="78">
        <v>55.333333330000002</v>
      </c>
      <c r="CF43" s="78">
        <v>36</v>
      </c>
      <c r="CG43" s="78">
        <v>55</v>
      </c>
      <c r="CH43" s="78">
        <v>63</v>
      </c>
      <c r="CI43" s="78">
        <v>68</v>
      </c>
      <c r="CJ43" s="78">
        <v>64</v>
      </c>
      <c r="CK43" s="78">
        <v>57</v>
      </c>
      <c r="CL43" s="78">
        <v>50</v>
      </c>
      <c r="CM43" s="78">
        <v>67</v>
      </c>
      <c r="CN43" s="78">
        <v>69</v>
      </c>
      <c r="CO43" s="78">
        <v>47</v>
      </c>
      <c r="CP43" s="78">
        <v>50</v>
      </c>
      <c r="CQ43" s="78">
        <v>34</v>
      </c>
      <c r="CR43" s="78">
        <v>55</v>
      </c>
      <c r="CS43" s="78">
        <v>52</v>
      </c>
      <c r="CT43" s="78">
        <v>59</v>
      </c>
      <c r="CU43" s="78">
        <v>66</v>
      </c>
      <c r="CV43" s="78">
        <v>73</v>
      </c>
      <c r="CW43" s="78">
        <v>57</v>
      </c>
      <c r="CX43" s="78">
        <v>44</v>
      </c>
      <c r="CY43" s="78">
        <v>47</v>
      </c>
      <c r="CZ43" s="78">
        <v>41</v>
      </c>
      <c r="DA43" s="78">
        <v>75</v>
      </c>
      <c r="DB43" s="78">
        <v>67</v>
      </c>
      <c r="DC43" s="78">
        <v>57</v>
      </c>
      <c r="DD43" s="78">
        <v>41</v>
      </c>
      <c r="DE43" s="78">
        <v>56.583333330000002</v>
      </c>
      <c r="DF43" s="78">
        <v>38</v>
      </c>
      <c r="DG43" s="78">
        <v>52</v>
      </c>
      <c r="DH43" s="78">
        <v>69</v>
      </c>
      <c r="DI43" s="78">
        <v>67</v>
      </c>
      <c r="DJ43" s="78">
        <v>62</v>
      </c>
      <c r="DK43" s="78">
        <v>51</v>
      </c>
      <c r="DL43" s="78">
        <v>65</v>
      </c>
      <c r="DM43" s="78">
        <v>58</v>
      </c>
      <c r="DN43" s="78">
        <v>76</v>
      </c>
      <c r="DO43" s="78">
        <v>54</v>
      </c>
      <c r="DP43" s="78">
        <v>45</v>
      </c>
      <c r="DQ43" s="78">
        <v>39</v>
      </c>
      <c r="DR43" s="78">
        <v>56.333333330000002</v>
      </c>
      <c r="DS43" s="78">
        <v>41</v>
      </c>
      <c r="DT43" s="78">
        <v>54</v>
      </c>
      <c r="DU43" s="78">
        <v>63</v>
      </c>
      <c r="DV43" s="78">
        <v>62</v>
      </c>
      <c r="DW43" s="78">
        <v>51</v>
      </c>
      <c r="DX43" s="78">
        <v>41</v>
      </c>
      <c r="DY43" s="78">
        <v>70</v>
      </c>
      <c r="DZ43" s="78">
        <v>89</v>
      </c>
      <c r="EA43" s="78">
        <v>115</v>
      </c>
      <c r="EB43" s="78">
        <v>98</v>
      </c>
      <c r="EC43" s="78">
        <v>84</v>
      </c>
      <c r="ED43" s="78">
        <v>78</v>
      </c>
      <c r="EE43" s="78">
        <v>70.5</v>
      </c>
      <c r="EF43" s="78">
        <v>78</v>
      </c>
      <c r="EG43" s="78">
        <v>94</v>
      </c>
      <c r="EH43" s="78">
        <v>94</v>
      </c>
      <c r="EI43" s="78">
        <v>81</v>
      </c>
      <c r="EJ43" s="78">
        <v>83</v>
      </c>
      <c r="EK43" s="78">
        <v>60</v>
      </c>
      <c r="EL43" s="78">
        <v>95</v>
      </c>
      <c r="EM43" s="78">
        <v>101</v>
      </c>
      <c r="EN43" s="78">
        <v>132</v>
      </c>
      <c r="EO43" s="78">
        <v>99</v>
      </c>
      <c r="EP43" s="78">
        <v>87</v>
      </c>
      <c r="EQ43" s="78">
        <v>77</v>
      </c>
      <c r="ER43" s="78">
        <v>90.083333330000002</v>
      </c>
      <c r="ES43" s="78">
        <v>92</v>
      </c>
      <c r="ET43" s="78">
        <v>118</v>
      </c>
      <c r="EU43" s="78">
        <v>118</v>
      </c>
      <c r="EV43" s="78">
        <v>105</v>
      </c>
      <c r="EW43" s="78">
        <v>92</v>
      </c>
      <c r="EX43" s="78">
        <v>85</v>
      </c>
      <c r="EY43" s="78">
        <v>101</v>
      </c>
      <c r="EZ43" s="78">
        <v>121</v>
      </c>
      <c r="FA43" s="78">
        <v>135</v>
      </c>
      <c r="FB43" s="78">
        <v>109</v>
      </c>
      <c r="FC43" s="78">
        <v>80</v>
      </c>
      <c r="FD43" s="78">
        <v>70</v>
      </c>
      <c r="FE43" s="78">
        <v>102.16666669999999</v>
      </c>
      <c r="FF43" s="78">
        <v>112</v>
      </c>
      <c r="FG43" s="78">
        <v>120</v>
      </c>
      <c r="FH43" s="78">
        <v>92</v>
      </c>
      <c r="FI43" s="78">
        <v>81</v>
      </c>
      <c r="FJ43" s="78">
        <v>84</v>
      </c>
      <c r="FK43" s="78">
        <v>89</v>
      </c>
      <c r="FL43" s="78">
        <v>140</v>
      </c>
      <c r="FM43" s="78">
        <v>138</v>
      </c>
      <c r="FN43" s="78">
        <v>144</v>
      </c>
      <c r="FO43" s="78">
        <v>129</v>
      </c>
      <c r="FP43" s="78">
        <v>99</v>
      </c>
      <c r="FQ43" s="78">
        <v>70</v>
      </c>
      <c r="FR43" s="78">
        <v>108.16666669999999</v>
      </c>
      <c r="FS43" s="78">
        <v>90</v>
      </c>
      <c r="FT43" s="78">
        <v>128</v>
      </c>
      <c r="FU43" s="78">
        <v>131</v>
      </c>
      <c r="FV43" s="78">
        <v>127</v>
      </c>
      <c r="FW43" s="78">
        <v>126</v>
      </c>
      <c r="FX43" s="78">
        <v>118</v>
      </c>
      <c r="FY43" s="78">
        <v>135</v>
      </c>
      <c r="FZ43" s="78">
        <v>135</v>
      </c>
      <c r="GA43" s="78">
        <v>172</v>
      </c>
      <c r="GB43" s="78">
        <v>161</v>
      </c>
      <c r="GC43" s="78">
        <v>147</v>
      </c>
      <c r="GD43" s="78">
        <v>128</v>
      </c>
      <c r="GE43" s="78">
        <v>133.16666670000001</v>
      </c>
      <c r="GF43" s="78">
        <v>166</v>
      </c>
      <c r="GG43" s="78">
        <v>207</v>
      </c>
      <c r="GH43" s="78">
        <v>236</v>
      </c>
      <c r="GI43" s="78">
        <v>234</v>
      </c>
      <c r="GJ43" s="78">
        <v>229</v>
      </c>
      <c r="GK43" s="78">
        <v>203</v>
      </c>
      <c r="GL43" s="78">
        <v>227</v>
      </c>
      <c r="GM43" s="78">
        <v>210</v>
      </c>
      <c r="GN43" s="78">
        <v>220</v>
      </c>
      <c r="GO43" s="78">
        <v>209</v>
      </c>
      <c r="GP43" s="78">
        <v>173</v>
      </c>
      <c r="GQ43" s="78">
        <v>152</v>
      </c>
      <c r="GR43" s="78">
        <v>205.5</v>
      </c>
      <c r="GS43" s="78">
        <v>163</v>
      </c>
      <c r="GT43" s="78">
        <v>186</v>
      </c>
      <c r="GU43" s="78">
        <v>204</v>
      </c>
      <c r="GV43" s="78">
        <v>197</v>
      </c>
      <c r="GW43" s="78">
        <v>163</v>
      </c>
      <c r="GX43" s="78">
        <v>139</v>
      </c>
      <c r="GY43" s="78">
        <v>140</v>
      </c>
      <c r="GZ43" s="78">
        <v>143</v>
      </c>
      <c r="HA43" s="78">
        <v>149</v>
      </c>
      <c r="HB43" s="78">
        <v>135</v>
      </c>
      <c r="HC43" s="78">
        <v>122</v>
      </c>
      <c r="HD43" s="78">
        <v>115</v>
      </c>
      <c r="HE43" s="78">
        <v>154.66666670000001</v>
      </c>
      <c r="HF43" s="78">
        <v>128</v>
      </c>
      <c r="HG43" s="78">
        <v>141</v>
      </c>
      <c r="HH43" s="78">
        <v>129</v>
      </c>
      <c r="HI43" s="78">
        <v>114</v>
      </c>
    </row>
    <row r="44" spans="1:217" ht="15.75" x14ac:dyDescent="0.3">
      <c r="A44" s="1" t="str">
        <f t="shared" si="78"/>
        <v>KärntenArbeitskräftepotentialFrauen</v>
      </c>
      <c r="B44" s="1">
        <v>44</v>
      </c>
      <c r="C44" s="77" t="s">
        <v>2</v>
      </c>
      <c r="D44" s="77" t="s">
        <v>118</v>
      </c>
      <c r="E44" s="77" t="s">
        <v>119</v>
      </c>
      <c r="F44" s="78">
        <v>101123</v>
      </c>
      <c r="G44" s="78">
        <v>101327</v>
      </c>
      <c r="H44" s="78">
        <v>101210</v>
      </c>
      <c r="I44" s="78">
        <v>101781</v>
      </c>
      <c r="J44" s="78">
        <v>102584</v>
      </c>
      <c r="K44" s="78">
        <v>104576</v>
      </c>
      <c r="L44" s="78">
        <v>108641</v>
      </c>
      <c r="M44" s="78">
        <v>106743</v>
      </c>
      <c r="N44" s="78">
        <v>104365</v>
      </c>
      <c r="O44" s="78">
        <v>103856</v>
      </c>
      <c r="P44" s="78">
        <v>103273</v>
      </c>
      <c r="Q44" s="78">
        <v>104380</v>
      </c>
      <c r="R44" s="78">
        <v>103654.9167</v>
      </c>
      <c r="S44" s="78">
        <v>103358</v>
      </c>
      <c r="T44" s="78">
        <v>103282</v>
      </c>
      <c r="U44" s="78">
        <v>103196</v>
      </c>
      <c r="V44" s="78">
        <v>102505</v>
      </c>
      <c r="W44" s="78">
        <v>103830</v>
      </c>
      <c r="X44" s="78">
        <v>105392</v>
      </c>
      <c r="Y44" s="78">
        <v>109463</v>
      </c>
      <c r="Z44" s="78">
        <v>107757</v>
      </c>
      <c r="AA44" s="78">
        <v>105070</v>
      </c>
      <c r="AB44" s="78">
        <v>104152</v>
      </c>
      <c r="AC44" s="78">
        <v>103778</v>
      </c>
      <c r="AD44" s="78">
        <v>104747</v>
      </c>
      <c r="AE44" s="78">
        <v>104710.8333</v>
      </c>
      <c r="AF44" s="78">
        <v>103544</v>
      </c>
      <c r="AG44" s="78">
        <v>103361</v>
      </c>
      <c r="AH44" s="78">
        <v>103553</v>
      </c>
      <c r="AI44" s="78">
        <v>103567</v>
      </c>
      <c r="AJ44" s="78">
        <v>104221</v>
      </c>
      <c r="AK44" s="78">
        <v>105489</v>
      </c>
      <c r="AL44" s="78">
        <v>109197</v>
      </c>
      <c r="AM44" s="78">
        <v>108287</v>
      </c>
      <c r="AN44" s="78">
        <v>105295</v>
      </c>
      <c r="AO44" s="78">
        <v>104169</v>
      </c>
      <c r="AP44" s="78">
        <v>104309</v>
      </c>
      <c r="AQ44" s="78">
        <v>105171</v>
      </c>
      <c r="AR44" s="78">
        <v>105013.5833</v>
      </c>
      <c r="AS44" s="78">
        <v>104252</v>
      </c>
      <c r="AT44" s="78">
        <v>104444</v>
      </c>
      <c r="AU44" s="78">
        <v>104279</v>
      </c>
      <c r="AV44" s="78">
        <v>104648</v>
      </c>
      <c r="AW44" s="78">
        <v>105670</v>
      </c>
      <c r="AX44" s="78">
        <v>107275</v>
      </c>
      <c r="AY44" s="78">
        <v>110666</v>
      </c>
      <c r="AZ44" s="78">
        <v>110073</v>
      </c>
      <c r="BA44" s="78">
        <v>106947</v>
      </c>
      <c r="BB44" s="78">
        <v>105970</v>
      </c>
      <c r="BC44" s="78">
        <v>105748</v>
      </c>
      <c r="BD44" s="78">
        <v>106636</v>
      </c>
      <c r="BE44" s="78">
        <v>106384</v>
      </c>
      <c r="BF44" s="78">
        <v>105883</v>
      </c>
      <c r="BG44" s="78">
        <v>105611</v>
      </c>
      <c r="BH44" s="78">
        <v>105440</v>
      </c>
      <c r="BI44" s="78">
        <v>105500</v>
      </c>
      <c r="BJ44" s="78">
        <v>106380</v>
      </c>
      <c r="BK44" s="78">
        <v>107918</v>
      </c>
      <c r="BL44" s="78">
        <v>112169</v>
      </c>
      <c r="BM44" s="78">
        <v>110929</v>
      </c>
      <c r="BN44" s="78">
        <v>107048</v>
      </c>
      <c r="BO44" s="78">
        <v>106500</v>
      </c>
      <c r="BP44" s="78">
        <v>106411</v>
      </c>
      <c r="BQ44" s="78">
        <v>107148</v>
      </c>
      <c r="BR44" s="78">
        <v>107244.75</v>
      </c>
      <c r="BS44" s="78">
        <v>106268</v>
      </c>
      <c r="BT44" s="78">
        <v>106097</v>
      </c>
      <c r="BU44" s="78">
        <v>105907</v>
      </c>
      <c r="BV44" s="78">
        <v>106131</v>
      </c>
      <c r="BW44" s="78">
        <v>106990</v>
      </c>
      <c r="BX44" s="78">
        <v>108169</v>
      </c>
      <c r="BY44" s="78">
        <v>112791</v>
      </c>
      <c r="BZ44" s="78">
        <v>111015</v>
      </c>
      <c r="CA44" s="78">
        <v>107874</v>
      </c>
      <c r="CB44" s="78">
        <v>107182</v>
      </c>
      <c r="CC44" s="78">
        <v>106942</v>
      </c>
      <c r="CD44" s="78">
        <v>108089</v>
      </c>
      <c r="CE44" s="78">
        <v>107787.9167</v>
      </c>
      <c r="CF44" s="78">
        <v>107053</v>
      </c>
      <c r="CG44" s="78">
        <v>106963</v>
      </c>
      <c r="CH44" s="78">
        <v>106505</v>
      </c>
      <c r="CI44" s="78">
        <v>106714</v>
      </c>
      <c r="CJ44" s="78">
        <v>107497</v>
      </c>
      <c r="CK44" s="78">
        <v>108993</v>
      </c>
      <c r="CL44" s="78">
        <v>113057</v>
      </c>
      <c r="CM44" s="78">
        <v>111217</v>
      </c>
      <c r="CN44" s="78">
        <v>108118</v>
      </c>
      <c r="CO44" s="78">
        <v>107379</v>
      </c>
      <c r="CP44" s="78">
        <v>107222</v>
      </c>
      <c r="CQ44" s="78">
        <v>108684</v>
      </c>
      <c r="CR44" s="78">
        <v>108283.5</v>
      </c>
      <c r="CS44" s="78">
        <v>107524</v>
      </c>
      <c r="CT44" s="78">
        <v>107396</v>
      </c>
      <c r="CU44" s="78">
        <v>107327</v>
      </c>
      <c r="CV44" s="78">
        <v>107420</v>
      </c>
      <c r="CW44" s="78">
        <v>108101</v>
      </c>
      <c r="CX44" s="78">
        <v>109805</v>
      </c>
      <c r="CY44" s="78">
        <v>114124</v>
      </c>
      <c r="CZ44" s="78">
        <v>112474</v>
      </c>
      <c r="DA44" s="78">
        <v>109435</v>
      </c>
      <c r="DB44" s="78">
        <v>108471</v>
      </c>
      <c r="DC44" s="78">
        <v>108495</v>
      </c>
      <c r="DD44" s="78">
        <v>109798</v>
      </c>
      <c r="DE44" s="78">
        <v>109197.5</v>
      </c>
      <c r="DF44" s="78">
        <v>108697</v>
      </c>
      <c r="DG44" s="78">
        <v>108697</v>
      </c>
      <c r="DH44" s="78">
        <v>108556</v>
      </c>
      <c r="DI44" s="78">
        <v>108622</v>
      </c>
      <c r="DJ44" s="78">
        <v>109494</v>
      </c>
      <c r="DK44" s="78">
        <v>110867</v>
      </c>
      <c r="DL44" s="78">
        <v>114424</v>
      </c>
      <c r="DM44" s="78">
        <v>113578</v>
      </c>
      <c r="DN44" s="78">
        <v>110635</v>
      </c>
      <c r="DO44" s="78">
        <v>109756</v>
      </c>
      <c r="DP44" s="78">
        <v>109652</v>
      </c>
      <c r="DQ44" s="78">
        <v>110564</v>
      </c>
      <c r="DR44" s="78">
        <v>110295.1667</v>
      </c>
      <c r="DS44" s="78">
        <v>109630</v>
      </c>
      <c r="DT44" s="78">
        <v>109544</v>
      </c>
      <c r="DU44" s="78">
        <v>109044</v>
      </c>
      <c r="DV44" s="78">
        <v>108905</v>
      </c>
      <c r="DW44" s="78">
        <v>109944</v>
      </c>
      <c r="DX44" s="78">
        <v>111599</v>
      </c>
      <c r="DY44" s="78">
        <v>115174</v>
      </c>
      <c r="DZ44" s="78">
        <v>114036</v>
      </c>
      <c r="EA44" s="78">
        <v>110773</v>
      </c>
      <c r="EB44" s="78">
        <v>110212</v>
      </c>
      <c r="EC44" s="78">
        <v>109846</v>
      </c>
      <c r="ED44" s="78">
        <v>110766</v>
      </c>
      <c r="EE44" s="78">
        <v>110789.4167</v>
      </c>
      <c r="EF44" s="78">
        <v>110137</v>
      </c>
      <c r="EG44" s="78">
        <v>109946</v>
      </c>
      <c r="EH44" s="78">
        <v>109849</v>
      </c>
      <c r="EI44" s="78">
        <v>109896</v>
      </c>
      <c r="EJ44" s="78">
        <v>110628</v>
      </c>
      <c r="EK44" s="78">
        <v>111908</v>
      </c>
      <c r="EL44" s="78">
        <v>115883</v>
      </c>
      <c r="EM44" s="78">
        <v>114800</v>
      </c>
      <c r="EN44" s="78">
        <v>111249</v>
      </c>
      <c r="EO44" s="78">
        <v>110865</v>
      </c>
      <c r="EP44" s="78">
        <v>110793</v>
      </c>
      <c r="EQ44" s="78">
        <v>111643</v>
      </c>
      <c r="ER44" s="78">
        <v>111466.4167</v>
      </c>
      <c r="ES44" s="78">
        <v>111222</v>
      </c>
      <c r="ET44" s="78">
        <v>110888</v>
      </c>
      <c r="EU44" s="78">
        <v>110258</v>
      </c>
      <c r="EV44" s="78">
        <v>110613</v>
      </c>
      <c r="EW44" s="78">
        <v>111481</v>
      </c>
      <c r="EX44" s="78">
        <v>112525</v>
      </c>
      <c r="EY44" s="78">
        <v>116607</v>
      </c>
      <c r="EZ44" s="78">
        <v>114755</v>
      </c>
      <c r="FA44" s="78">
        <v>111588</v>
      </c>
      <c r="FB44" s="78">
        <v>110919</v>
      </c>
      <c r="FC44" s="78">
        <v>110643</v>
      </c>
      <c r="FD44" s="78">
        <v>111644</v>
      </c>
      <c r="FE44" s="78">
        <v>111928.5833</v>
      </c>
      <c r="FF44" s="78">
        <v>110984</v>
      </c>
      <c r="FG44" s="78">
        <v>110490</v>
      </c>
      <c r="FH44" s="78">
        <v>110901</v>
      </c>
      <c r="FI44" s="78">
        <v>110962</v>
      </c>
      <c r="FJ44" s="78">
        <v>111063</v>
      </c>
      <c r="FK44" s="78">
        <v>112209</v>
      </c>
      <c r="FL44" s="78">
        <v>115712</v>
      </c>
      <c r="FM44" s="78">
        <v>114865</v>
      </c>
      <c r="FN44" s="78">
        <v>111651</v>
      </c>
      <c r="FO44" s="78">
        <v>111035</v>
      </c>
      <c r="FP44" s="78">
        <v>111170</v>
      </c>
      <c r="FQ44" s="78">
        <v>111406</v>
      </c>
      <c r="FR44" s="78">
        <v>111870.6667</v>
      </c>
      <c r="FS44" s="78">
        <v>110730</v>
      </c>
      <c r="FT44" s="78">
        <v>110439</v>
      </c>
      <c r="FU44" s="78">
        <v>110225</v>
      </c>
      <c r="FV44" s="78">
        <v>110122</v>
      </c>
      <c r="FW44" s="78">
        <v>110882</v>
      </c>
      <c r="FX44" s="78">
        <v>112755</v>
      </c>
      <c r="FY44" s="78">
        <v>116064</v>
      </c>
      <c r="FZ44" s="78">
        <v>115258</v>
      </c>
      <c r="GA44" s="78">
        <v>111757</v>
      </c>
      <c r="GB44" s="78">
        <v>110719</v>
      </c>
      <c r="GC44" s="78">
        <v>110800</v>
      </c>
      <c r="GD44" s="78">
        <v>111427</v>
      </c>
      <c r="GE44" s="78">
        <v>111764.8333</v>
      </c>
      <c r="GF44" s="78">
        <v>110987</v>
      </c>
      <c r="GG44" s="78">
        <v>111052</v>
      </c>
      <c r="GH44" s="78">
        <v>110442</v>
      </c>
      <c r="GI44" s="78">
        <v>110553</v>
      </c>
      <c r="GJ44" s="78">
        <v>111927</v>
      </c>
      <c r="GK44" s="78">
        <v>113558</v>
      </c>
      <c r="GL44" s="78">
        <v>116921</v>
      </c>
      <c r="GM44" s="78">
        <v>115846</v>
      </c>
      <c r="GN44" s="78">
        <v>112693</v>
      </c>
      <c r="GO44" s="78">
        <v>111866</v>
      </c>
      <c r="GP44" s="78">
        <v>111604</v>
      </c>
      <c r="GQ44" s="78">
        <v>112417</v>
      </c>
      <c r="GR44" s="78">
        <v>112488.8333</v>
      </c>
      <c r="GS44" s="78">
        <v>111858</v>
      </c>
      <c r="GT44" s="78">
        <v>111743</v>
      </c>
      <c r="GU44" s="78">
        <v>111210</v>
      </c>
      <c r="GV44" s="78">
        <v>111025</v>
      </c>
      <c r="GW44" s="78">
        <v>112256</v>
      </c>
      <c r="GX44" s="78">
        <v>113812</v>
      </c>
      <c r="GY44" s="78">
        <v>117403</v>
      </c>
      <c r="GZ44" s="78">
        <v>116197</v>
      </c>
      <c r="HA44" s="78">
        <v>112976</v>
      </c>
      <c r="HB44" s="78">
        <v>112367</v>
      </c>
      <c r="HC44" s="78">
        <v>111976</v>
      </c>
      <c r="HD44" s="78">
        <v>112786</v>
      </c>
      <c r="HE44" s="78">
        <v>112967.4167</v>
      </c>
      <c r="HF44" s="78">
        <v>112458</v>
      </c>
      <c r="HG44" s="78">
        <v>112333</v>
      </c>
      <c r="HH44" s="78">
        <v>111801</v>
      </c>
      <c r="HI44" s="78">
        <v>7898</v>
      </c>
    </row>
    <row r="45" spans="1:217" ht="30.75" x14ac:dyDescent="0.3">
      <c r="A45" s="1" t="str">
        <f t="shared" si="78"/>
        <v>KärntenUnselbständig BeschäftigteFrauen</v>
      </c>
      <c r="B45" s="1">
        <v>45</v>
      </c>
      <c r="C45" s="77" t="s">
        <v>2</v>
      </c>
      <c r="D45" s="77" t="s">
        <v>120</v>
      </c>
      <c r="E45" s="77" t="s">
        <v>119</v>
      </c>
      <c r="F45" s="78">
        <v>93476</v>
      </c>
      <c r="G45" s="78">
        <v>93730</v>
      </c>
      <c r="H45" s="78">
        <v>93572</v>
      </c>
      <c r="I45" s="78">
        <v>93555</v>
      </c>
      <c r="J45" s="78">
        <v>96383</v>
      </c>
      <c r="K45" s="78">
        <v>99218</v>
      </c>
      <c r="L45" s="78">
        <v>102737</v>
      </c>
      <c r="M45" s="78">
        <v>100445</v>
      </c>
      <c r="N45" s="78">
        <v>97508</v>
      </c>
      <c r="O45" s="78">
        <v>95273</v>
      </c>
      <c r="P45" s="78">
        <v>93959</v>
      </c>
      <c r="Q45" s="78">
        <v>95376</v>
      </c>
      <c r="R45" s="78">
        <v>96269.333329999994</v>
      </c>
      <c r="S45" s="78">
        <v>94729</v>
      </c>
      <c r="T45" s="78">
        <v>94649</v>
      </c>
      <c r="U45" s="78">
        <v>94061</v>
      </c>
      <c r="V45" s="78">
        <v>92953</v>
      </c>
      <c r="W45" s="78">
        <v>96031</v>
      </c>
      <c r="X45" s="78">
        <v>98421</v>
      </c>
      <c r="Y45" s="78">
        <v>102148</v>
      </c>
      <c r="Z45" s="78">
        <v>100075</v>
      </c>
      <c r="AA45" s="78">
        <v>96904</v>
      </c>
      <c r="AB45" s="78">
        <v>94535</v>
      </c>
      <c r="AC45" s="78">
        <v>93522</v>
      </c>
      <c r="AD45" s="78">
        <v>95204</v>
      </c>
      <c r="AE45" s="78">
        <v>96102.666670000006</v>
      </c>
      <c r="AF45" s="78">
        <v>94439</v>
      </c>
      <c r="AG45" s="78">
        <v>94336</v>
      </c>
      <c r="AH45" s="78">
        <v>94311</v>
      </c>
      <c r="AI45" s="78">
        <v>94016</v>
      </c>
      <c r="AJ45" s="78">
        <v>96508</v>
      </c>
      <c r="AK45" s="78">
        <v>98659</v>
      </c>
      <c r="AL45" s="78">
        <v>102042</v>
      </c>
      <c r="AM45" s="78">
        <v>100663</v>
      </c>
      <c r="AN45" s="78">
        <v>97379</v>
      </c>
      <c r="AO45" s="78">
        <v>94916</v>
      </c>
      <c r="AP45" s="78">
        <v>94001</v>
      </c>
      <c r="AQ45" s="78">
        <v>95793</v>
      </c>
      <c r="AR45" s="78">
        <v>96421.916670000006</v>
      </c>
      <c r="AS45" s="78">
        <v>94939</v>
      </c>
      <c r="AT45" s="78">
        <v>95294</v>
      </c>
      <c r="AU45" s="78">
        <v>94588</v>
      </c>
      <c r="AV45" s="78">
        <v>94967</v>
      </c>
      <c r="AW45" s="78">
        <v>97357</v>
      </c>
      <c r="AX45" s="78">
        <v>99979</v>
      </c>
      <c r="AY45" s="78">
        <v>102948</v>
      </c>
      <c r="AZ45" s="78">
        <v>102034</v>
      </c>
      <c r="BA45" s="78">
        <v>98481</v>
      </c>
      <c r="BB45" s="78">
        <v>95965</v>
      </c>
      <c r="BC45" s="78">
        <v>94869</v>
      </c>
      <c r="BD45" s="78">
        <v>96598</v>
      </c>
      <c r="BE45" s="78">
        <v>97334.916670000006</v>
      </c>
      <c r="BF45" s="78">
        <v>95861</v>
      </c>
      <c r="BG45" s="78">
        <v>95857</v>
      </c>
      <c r="BH45" s="78">
        <v>95574</v>
      </c>
      <c r="BI45" s="78">
        <v>95545</v>
      </c>
      <c r="BJ45" s="78">
        <v>98210</v>
      </c>
      <c r="BK45" s="78">
        <v>100575</v>
      </c>
      <c r="BL45" s="78">
        <v>104179</v>
      </c>
      <c r="BM45" s="78">
        <v>102699</v>
      </c>
      <c r="BN45" s="78">
        <v>98662</v>
      </c>
      <c r="BO45" s="78">
        <v>96131</v>
      </c>
      <c r="BP45" s="78">
        <v>95118</v>
      </c>
      <c r="BQ45" s="78">
        <v>96766</v>
      </c>
      <c r="BR45" s="78">
        <v>97931.416670000006</v>
      </c>
      <c r="BS45" s="78">
        <v>95986</v>
      </c>
      <c r="BT45" s="78">
        <v>96125</v>
      </c>
      <c r="BU45" s="78">
        <v>95687</v>
      </c>
      <c r="BV45" s="78">
        <v>95455</v>
      </c>
      <c r="BW45" s="78">
        <v>97992</v>
      </c>
      <c r="BX45" s="78">
        <v>99979</v>
      </c>
      <c r="BY45" s="78">
        <v>103932</v>
      </c>
      <c r="BZ45" s="78">
        <v>101741</v>
      </c>
      <c r="CA45" s="78">
        <v>98382</v>
      </c>
      <c r="CB45" s="78">
        <v>96067</v>
      </c>
      <c r="CC45" s="78">
        <v>94668</v>
      </c>
      <c r="CD45" s="78">
        <v>96668</v>
      </c>
      <c r="CE45" s="78">
        <v>97723.5</v>
      </c>
      <c r="CF45" s="78">
        <v>95740</v>
      </c>
      <c r="CG45" s="78">
        <v>95949</v>
      </c>
      <c r="CH45" s="78">
        <v>95139</v>
      </c>
      <c r="CI45" s="78">
        <v>95429</v>
      </c>
      <c r="CJ45" s="78">
        <v>97749</v>
      </c>
      <c r="CK45" s="78">
        <v>100029</v>
      </c>
      <c r="CL45" s="78">
        <v>103685</v>
      </c>
      <c r="CM45" s="78">
        <v>101466</v>
      </c>
      <c r="CN45" s="78">
        <v>98057</v>
      </c>
      <c r="CO45" s="78">
        <v>95810</v>
      </c>
      <c r="CP45" s="78">
        <v>94751</v>
      </c>
      <c r="CQ45" s="78">
        <v>96815</v>
      </c>
      <c r="CR45" s="78">
        <v>97551.583329999994</v>
      </c>
      <c r="CS45" s="78">
        <v>95830</v>
      </c>
      <c r="CT45" s="78">
        <v>95983</v>
      </c>
      <c r="CU45" s="78">
        <v>95592</v>
      </c>
      <c r="CV45" s="78">
        <v>95514</v>
      </c>
      <c r="CW45" s="78">
        <v>97774</v>
      </c>
      <c r="CX45" s="78">
        <v>100165</v>
      </c>
      <c r="CY45" s="78">
        <v>103967</v>
      </c>
      <c r="CZ45" s="78">
        <v>101933</v>
      </c>
      <c r="DA45" s="78">
        <v>98695</v>
      </c>
      <c r="DB45" s="78">
        <v>96173</v>
      </c>
      <c r="DC45" s="78">
        <v>95373</v>
      </c>
      <c r="DD45" s="78">
        <v>97262</v>
      </c>
      <c r="DE45" s="78">
        <v>97855.083329999994</v>
      </c>
      <c r="DF45" s="78">
        <v>96455</v>
      </c>
      <c r="DG45" s="78">
        <v>96582</v>
      </c>
      <c r="DH45" s="78">
        <v>96416</v>
      </c>
      <c r="DI45" s="78">
        <v>96402</v>
      </c>
      <c r="DJ45" s="78">
        <v>98924</v>
      </c>
      <c r="DK45" s="78">
        <v>101251</v>
      </c>
      <c r="DL45" s="78">
        <v>104375</v>
      </c>
      <c r="DM45" s="78">
        <v>103190</v>
      </c>
      <c r="DN45" s="78">
        <v>100085</v>
      </c>
      <c r="DO45" s="78">
        <v>97542</v>
      </c>
      <c r="DP45" s="78">
        <v>96564</v>
      </c>
      <c r="DQ45" s="78">
        <v>98273</v>
      </c>
      <c r="DR45" s="78">
        <v>98838.25</v>
      </c>
      <c r="DS45" s="78">
        <v>97468</v>
      </c>
      <c r="DT45" s="78">
        <v>97798</v>
      </c>
      <c r="DU45" s="78">
        <v>97017</v>
      </c>
      <c r="DV45" s="78">
        <v>97249</v>
      </c>
      <c r="DW45" s="78">
        <v>99974</v>
      </c>
      <c r="DX45" s="78">
        <v>102477</v>
      </c>
      <c r="DY45" s="78">
        <v>105442</v>
      </c>
      <c r="DZ45" s="78">
        <v>104267</v>
      </c>
      <c r="EA45" s="78">
        <v>100850</v>
      </c>
      <c r="EB45" s="78">
        <v>98935</v>
      </c>
      <c r="EC45" s="78">
        <v>97745</v>
      </c>
      <c r="ED45" s="78">
        <v>99556</v>
      </c>
      <c r="EE45" s="78">
        <v>99898.166670000006</v>
      </c>
      <c r="EF45" s="78">
        <v>99236</v>
      </c>
      <c r="EG45" s="78">
        <v>99540</v>
      </c>
      <c r="EH45" s="78">
        <v>99430</v>
      </c>
      <c r="EI45" s="78">
        <v>99188</v>
      </c>
      <c r="EJ45" s="78">
        <v>101762</v>
      </c>
      <c r="EK45" s="78">
        <v>103785</v>
      </c>
      <c r="EL45" s="78">
        <v>107059</v>
      </c>
      <c r="EM45" s="78">
        <v>105746</v>
      </c>
      <c r="EN45" s="78">
        <v>102325</v>
      </c>
      <c r="EO45" s="78">
        <v>100285</v>
      </c>
      <c r="EP45" s="78">
        <v>99411</v>
      </c>
      <c r="EQ45" s="78">
        <v>101170</v>
      </c>
      <c r="ER45" s="78">
        <v>101578.0833</v>
      </c>
      <c r="ES45" s="78">
        <v>100674</v>
      </c>
      <c r="ET45" s="78">
        <v>100835</v>
      </c>
      <c r="EU45" s="78">
        <v>99894</v>
      </c>
      <c r="EV45" s="78">
        <v>100363</v>
      </c>
      <c r="EW45" s="78">
        <v>102643</v>
      </c>
      <c r="EX45" s="78">
        <v>104810</v>
      </c>
      <c r="EY45" s="78">
        <v>107919</v>
      </c>
      <c r="EZ45" s="78">
        <v>105740</v>
      </c>
      <c r="FA45" s="78">
        <v>102760</v>
      </c>
      <c r="FB45" s="78">
        <v>100668</v>
      </c>
      <c r="FC45" s="78">
        <v>99571</v>
      </c>
      <c r="FD45" s="78">
        <v>101197</v>
      </c>
      <c r="FE45" s="78">
        <v>102256.1667</v>
      </c>
      <c r="FF45" s="78">
        <v>100584</v>
      </c>
      <c r="FG45" s="78">
        <v>100670</v>
      </c>
      <c r="FH45" s="78">
        <v>93672</v>
      </c>
      <c r="FI45" s="78">
        <v>92330</v>
      </c>
      <c r="FJ45" s="78">
        <v>95533</v>
      </c>
      <c r="FK45" s="78">
        <v>100209</v>
      </c>
      <c r="FL45" s="78">
        <v>104791</v>
      </c>
      <c r="FM45" s="78">
        <v>104156</v>
      </c>
      <c r="FN45" s="78">
        <v>101851</v>
      </c>
      <c r="FO45" s="78">
        <v>99932</v>
      </c>
      <c r="FP45" s="78">
        <v>98241</v>
      </c>
      <c r="FQ45" s="78">
        <v>97357</v>
      </c>
      <c r="FR45" s="78">
        <v>99110.5</v>
      </c>
      <c r="FS45" s="78">
        <v>96732</v>
      </c>
      <c r="FT45" s="78">
        <v>97127</v>
      </c>
      <c r="FU45" s="78">
        <v>98026</v>
      </c>
      <c r="FV45" s="78">
        <v>98541</v>
      </c>
      <c r="FW45" s="78">
        <v>101778</v>
      </c>
      <c r="FX45" s="78">
        <v>105011</v>
      </c>
      <c r="FY45" s="78">
        <v>108052</v>
      </c>
      <c r="FZ45" s="78">
        <v>107065</v>
      </c>
      <c r="GA45" s="78">
        <v>104388</v>
      </c>
      <c r="GB45" s="78">
        <v>102490</v>
      </c>
      <c r="GC45" s="78">
        <v>100857</v>
      </c>
      <c r="GD45" s="78">
        <v>102002</v>
      </c>
      <c r="GE45" s="78">
        <v>101839.0833</v>
      </c>
      <c r="GF45" s="78">
        <v>101863</v>
      </c>
      <c r="GG45" s="78">
        <v>102456</v>
      </c>
      <c r="GH45" s="78">
        <v>102173</v>
      </c>
      <c r="GI45" s="78">
        <v>102499</v>
      </c>
      <c r="GJ45" s="78">
        <v>105354</v>
      </c>
      <c r="GK45" s="78">
        <v>107367</v>
      </c>
      <c r="GL45" s="78">
        <v>109926</v>
      </c>
      <c r="GM45" s="78">
        <v>108326</v>
      </c>
      <c r="GN45" s="78">
        <v>105912</v>
      </c>
      <c r="GO45" s="78">
        <v>104051</v>
      </c>
      <c r="GP45" s="78">
        <v>103036</v>
      </c>
      <c r="GQ45" s="78">
        <v>104084</v>
      </c>
      <c r="GR45" s="78">
        <v>104753.9167</v>
      </c>
      <c r="GS45" s="78">
        <v>103550</v>
      </c>
      <c r="GT45" s="78">
        <v>103813</v>
      </c>
      <c r="GU45" s="78">
        <v>103294</v>
      </c>
      <c r="GV45" s="78">
        <v>103317</v>
      </c>
      <c r="GW45" s="78">
        <v>105790</v>
      </c>
      <c r="GX45" s="78">
        <v>107759</v>
      </c>
      <c r="GY45" s="78">
        <v>110414</v>
      </c>
      <c r="GZ45" s="78">
        <v>108852</v>
      </c>
      <c r="HA45" s="78">
        <v>106407</v>
      </c>
      <c r="HB45" s="78">
        <v>104894</v>
      </c>
      <c r="HC45" s="78">
        <v>103744</v>
      </c>
      <c r="HD45" s="78">
        <v>104783</v>
      </c>
      <c r="HE45" s="78">
        <v>105551.4167</v>
      </c>
      <c r="HF45" s="78">
        <v>104071</v>
      </c>
      <c r="HG45" s="78">
        <v>104261</v>
      </c>
      <c r="HH45" s="78">
        <v>103904</v>
      </c>
      <c r="HI45" s="78">
        <v>0</v>
      </c>
    </row>
    <row r="46" spans="1:217" ht="30.75" x14ac:dyDescent="0.3">
      <c r="A46" s="1" t="str">
        <f t="shared" si="78"/>
        <v>Kärntendarunter UB AusländerInnenFrauen</v>
      </c>
      <c r="B46" s="1">
        <v>46</v>
      </c>
      <c r="C46" s="77" t="s">
        <v>2</v>
      </c>
      <c r="D46" s="77" t="s">
        <v>121</v>
      </c>
      <c r="E46" s="77" t="s">
        <v>119</v>
      </c>
      <c r="F46" s="78">
        <v>6372</v>
      </c>
      <c r="G46" s="78">
        <v>6443</v>
      </c>
      <c r="H46" s="78">
        <v>6381</v>
      </c>
      <c r="I46" s="78">
        <v>6327</v>
      </c>
      <c r="J46" s="78">
        <v>6999</v>
      </c>
      <c r="K46" s="78">
        <v>7374</v>
      </c>
      <c r="L46" s="78">
        <v>7557</v>
      </c>
      <c r="M46" s="78">
        <v>7368</v>
      </c>
      <c r="N46" s="78">
        <v>6923</v>
      </c>
      <c r="O46" s="78">
        <v>6411</v>
      </c>
      <c r="P46" s="78">
        <v>6238</v>
      </c>
      <c r="Q46" s="78">
        <v>6659</v>
      </c>
      <c r="R46" s="78">
        <v>6754.3333329999996</v>
      </c>
      <c r="S46" s="78">
        <v>6629</v>
      </c>
      <c r="T46" s="78">
        <v>6632</v>
      </c>
      <c r="U46" s="78">
        <v>6502</v>
      </c>
      <c r="V46" s="78">
        <v>6019</v>
      </c>
      <c r="W46" s="78">
        <v>6874</v>
      </c>
      <c r="X46" s="78">
        <v>7331</v>
      </c>
      <c r="Y46" s="78">
        <v>7588</v>
      </c>
      <c r="Z46" s="78">
        <v>7426</v>
      </c>
      <c r="AA46" s="78">
        <v>6948</v>
      </c>
      <c r="AB46" s="78">
        <v>6411</v>
      </c>
      <c r="AC46" s="78">
        <v>6245</v>
      </c>
      <c r="AD46" s="78">
        <v>6750</v>
      </c>
      <c r="AE46" s="78">
        <v>6779.5833329999996</v>
      </c>
      <c r="AF46" s="78">
        <v>6700</v>
      </c>
      <c r="AG46" s="78">
        <v>6711</v>
      </c>
      <c r="AH46" s="78">
        <v>6649</v>
      </c>
      <c r="AI46" s="78">
        <v>6515</v>
      </c>
      <c r="AJ46" s="78">
        <v>7196</v>
      </c>
      <c r="AK46" s="78">
        <v>7604</v>
      </c>
      <c r="AL46" s="78">
        <v>7808</v>
      </c>
      <c r="AM46" s="78">
        <v>7688</v>
      </c>
      <c r="AN46" s="78">
        <v>7231</v>
      </c>
      <c r="AO46" s="78">
        <v>6691</v>
      </c>
      <c r="AP46" s="78">
        <v>6543</v>
      </c>
      <c r="AQ46" s="78">
        <v>7130</v>
      </c>
      <c r="AR46" s="78">
        <v>7038.8333329999996</v>
      </c>
      <c r="AS46" s="78">
        <v>7069</v>
      </c>
      <c r="AT46" s="78">
        <v>7097</v>
      </c>
      <c r="AU46" s="78">
        <v>6905</v>
      </c>
      <c r="AV46" s="78">
        <v>6941</v>
      </c>
      <c r="AW46" s="78">
        <v>7694</v>
      </c>
      <c r="AX46" s="78">
        <v>8300</v>
      </c>
      <c r="AY46" s="78">
        <v>8590</v>
      </c>
      <c r="AZ46" s="78">
        <v>8512</v>
      </c>
      <c r="BA46" s="78">
        <v>7893</v>
      </c>
      <c r="BB46" s="78">
        <v>7356</v>
      </c>
      <c r="BC46" s="78">
        <v>7199</v>
      </c>
      <c r="BD46" s="78">
        <v>7789</v>
      </c>
      <c r="BE46" s="78">
        <v>7612.0833329999996</v>
      </c>
      <c r="BF46" s="78">
        <v>7756</v>
      </c>
      <c r="BG46" s="78">
        <v>7794</v>
      </c>
      <c r="BH46" s="78">
        <v>7621</v>
      </c>
      <c r="BI46" s="78">
        <v>7589</v>
      </c>
      <c r="BJ46" s="78">
        <v>8425</v>
      </c>
      <c r="BK46" s="78">
        <v>8999</v>
      </c>
      <c r="BL46" s="78">
        <v>9388</v>
      </c>
      <c r="BM46" s="78">
        <v>9308</v>
      </c>
      <c r="BN46" s="78">
        <v>8493</v>
      </c>
      <c r="BO46" s="78">
        <v>7831</v>
      </c>
      <c r="BP46" s="78">
        <v>7591</v>
      </c>
      <c r="BQ46" s="78">
        <v>8301</v>
      </c>
      <c r="BR46" s="78">
        <v>8258</v>
      </c>
      <c r="BS46" s="78">
        <v>8258</v>
      </c>
      <c r="BT46" s="78">
        <v>8297</v>
      </c>
      <c r="BU46" s="78">
        <v>8159</v>
      </c>
      <c r="BV46" s="78">
        <v>8055</v>
      </c>
      <c r="BW46" s="78">
        <v>8945</v>
      </c>
      <c r="BX46" s="78">
        <v>9437</v>
      </c>
      <c r="BY46" s="78">
        <v>9960</v>
      </c>
      <c r="BZ46" s="78">
        <v>9751</v>
      </c>
      <c r="CA46" s="78">
        <v>8923</v>
      </c>
      <c r="CB46" s="78">
        <v>8241</v>
      </c>
      <c r="CC46" s="78">
        <v>7958</v>
      </c>
      <c r="CD46" s="78">
        <v>8796</v>
      </c>
      <c r="CE46" s="78">
        <v>8731.6666669999995</v>
      </c>
      <c r="CF46" s="78">
        <v>8723</v>
      </c>
      <c r="CG46" s="78">
        <v>8764</v>
      </c>
      <c r="CH46" s="78">
        <v>8473</v>
      </c>
      <c r="CI46" s="78">
        <v>8520</v>
      </c>
      <c r="CJ46" s="78">
        <v>9370</v>
      </c>
      <c r="CK46" s="78">
        <v>10099</v>
      </c>
      <c r="CL46" s="78">
        <v>10660</v>
      </c>
      <c r="CM46" s="78">
        <v>10380</v>
      </c>
      <c r="CN46" s="78">
        <v>9442</v>
      </c>
      <c r="CO46" s="78">
        <v>8711</v>
      </c>
      <c r="CP46" s="78">
        <v>8523</v>
      </c>
      <c r="CQ46" s="78">
        <v>9294</v>
      </c>
      <c r="CR46" s="78">
        <v>9246.5833330000005</v>
      </c>
      <c r="CS46" s="78">
        <v>9174</v>
      </c>
      <c r="CT46" s="78">
        <v>9219</v>
      </c>
      <c r="CU46" s="78">
        <v>9026</v>
      </c>
      <c r="CV46" s="78">
        <v>8956</v>
      </c>
      <c r="CW46" s="78">
        <v>9772</v>
      </c>
      <c r="CX46" s="78">
        <v>10496</v>
      </c>
      <c r="CY46" s="78">
        <v>10977</v>
      </c>
      <c r="CZ46" s="78">
        <v>10715</v>
      </c>
      <c r="DA46" s="78">
        <v>0</v>
      </c>
      <c r="DB46" s="78">
        <v>9100</v>
      </c>
      <c r="DC46" s="78">
        <v>8939</v>
      </c>
      <c r="DD46" s="78">
        <v>9768</v>
      </c>
      <c r="DE46" s="78">
        <v>9664.25</v>
      </c>
      <c r="DF46" s="78">
        <v>9679</v>
      </c>
      <c r="DG46" s="78">
        <v>9663</v>
      </c>
      <c r="DH46" s="78">
        <v>9475</v>
      </c>
      <c r="DI46" s="78">
        <v>9417</v>
      </c>
      <c r="DJ46" s="78">
        <v>10300</v>
      </c>
      <c r="DK46" s="78">
        <v>11006</v>
      </c>
      <c r="DL46" s="78">
        <v>11436</v>
      </c>
      <c r="DM46" s="78">
        <v>11331</v>
      </c>
      <c r="DN46" s="78">
        <v>10444</v>
      </c>
      <c r="DO46" s="78">
        <v>9612</v>
      </c>
      <c r="DP46" s="78">
        <v>9390</v>
      </c>
      <c r="DQ46" s="78">
        <v>10208</v>
      </c>
      <c r="DR46" s="78">
        <v>10163.416670000001</v>
      </c>
      <c r="DS46" s="78">
        <v>10062</v>
      </c>
      <c r="DT46" s="78">
        <v>10141</v>
      </c>
      <c r="DU46" s="78">
        <v>9782</v>
      </c>
      <c r="DV46" s="78">
        <v>9756</v>
      </c>
      <c r="DW46" s="78">
        <v>10843</v>
      </c>
      <c r="DX46" s="78">
        <v>11690</v>
      </c>
      <c r="DY46" s="78">
        <v>12098</v>
      </c>
      <c r="DZ46" s="78">
        <v>11970</v>
      </c>
      <c r="EA46" s="78">
        <v>10935</v>
      </c>
      <c r="EB46" s="78">
        <v>10289</v>
      </c>
      <c r="EC46" s="78">
        <v>10006</v>
      </c>
      <c r="ED46" s="78">
        <v>10794</v>
      </c>
      <c r="EE46" s="78">
        <v>10697.166670000001</v>
      </c>
      <c r="EF46" s="78">
        <v>10840</v>
      </c>
      <c r="EG46" s="78">
        <v>10927</v>
      </c>
      <c r="EH46" s="78">
        <v>10788</v>
      </c>
      <c r="EI46" s="78">
        <v>10720</v>
      </c>
      <c r="EJ46" s="78">
        <v>11723</v>
      </c>
      <c r="EK46" s="78">
        <v>12450</v>
      </c>
      <c r="EL46" s="78">
        <v>12881</v>
      </c>
      <c r="EM46" s="78">
        <v>12705</v>
      </c>
      <c r="EN46" s="78">
        <v>11698</v>
      </c>
      <c r="EO46" s="78">
        <v>11051</v>
      </c>
      <c r="EP46" s="78">
        <v>10865</v>
      </c>
      <c r="EQ46" s="78">
        <v>11599</v>
      </c>
      <c r="ER46" s="78">
        <v>11520.583329999999</v>
      </c>
      <c r="ES46" s="78">
        <v>11596</v>
      </c>
      <c r="ET46" s="78">
        <v>11674</v>
      </c>
      <c r="EU46" s="78">
        <v>11285</v>
      </c>
      <c r="EV46" s="78">
        <v>11342</v>
      </c>
      <c r="EW46" s="78">
        <v>12359</v>
      </c>
      <c r="EX46" s="78">
        <v>13162</v>
      </c>
      <c r="EY46" s="78">
        <v>13512</v>
      </c>
      <c r="EZ46" s="78">
        <v>13230</v>
      </c>
      <c r="FA46" s="78">
        <v>12362</v>
      </c>
      <c r="FB46" s="78">
        <v>11655</v>
      </c>
      <c r="FC46" s="78">
        <v>11426</v>
      </c>
      <c r="FD46" s="78">
        <v>12288</v>
      </c>
      <c r="FE46" s="78">
        <v>12157.583329999999</v>
      </c>
      <c r="FF46" s="78">
        <v>12202</v>
      </c>
      <c r="FG46" s="78">
        <v>12232</v>
      </c>
      <c r="FH46" s="78">
        <v>10089</v>
      </c>
      <c r="FI46" s="78">
        <v>9809</v>
      </c>
      <c r="FJ46" s="78">
        <v>10681</v>
      </c>
      <c r="FK46" s="78">
        <v>12162</v>
      </c>
      <c r="FL46" s="78">
        <v>13179</v>
      </c>
      <c r="FM46" s="78">
        <v>13301</v>
      </c>
      <c r="FN46" s="78">
        <v>12718</v>
      </c>
      <c r="FO46" s="78">
        <v>12000</v>
      </c>
      <c r="FP46" s="78">
        <v>11518</v>
      </c>
      <c r="FQ46" s="78">
        <v>11305</v>
      </c>
      <c r="FR46" s="78">
        <v>11766.333329999999</v>
      </c>
      <c r="FS46" s="78">
        <v>11263</v>
      </c>
      <c r="FT46" s="78">
        <v>11340</v>
      </c>
      <c r="FU46" s="78">
        <v>11532</v>
      </c>
      <c r="FV46" s="78">
        <v>11735</v>
      </c>
      <c r="FW46" s="78">
        <v>13120</v>
      </c>
      <c r="FX46" s="78">
        <v>14213</v>
      </c>
      <c r="FY46" s="78">
        <v>14844</v>
      </c>
      <c r="FZ46" s="78">
        <v>14865</v>
      </c>
      <c r="GA46" s="78">
        <v>14152</v>
      </c>
      <c r="GB46" s="78">
        <v>13387</v>
      </c>
      <c r="GC46" s="78">
        <v>12930</v>
      </c>
      <c r="GD46" s="78">
        <v>13541</v>
      </c>
      <c r="GE46" s="78">
        <v>13076.833329999999</v>
      </c>
      <c r="GF46" s="78">
        <v>13702</v>
      </c>
      <c r="GG46" s="78">
        <v>13877</v>
      </c>
      <c r="GH46" s="78">
        <v>13654</v>
      </c>
      <c r="GI46" s="78">
        <v>13795</v>
      </c>
      <c r="GJ46" s="78">
        <v>15262</v>
      </c>
      <c r="GK46" s="78">
        <v>16114</v>
      </c>
      <c r="GL46" s="78">
        <v>16411</v>
      </c>
      <c r="GM46" s="78">
        <v>16169</v>
      </c>
      <c r="GN46" s="78">
        <v>15362</v>
      </c>
      <c r="GO46" s="78">
        <v>14665</v>
      </c>
      <c r="GP46" s="78">
        <v>14388</v>
      </c>
      <c r="GQ46" s="78">
        <v>15138</v>
      </c>
      <c r="GR46" s="78">
        <v>14878.083329999999</v>
      </c>
      <c r="GS46" s="78">
        <v>15200</v>
      </c>
      <c r="GT46" s="78">
        <v>15321</v>
      </c>
      <c r="GU46" s="78">
        <v>14934</v>
      </c>
      <c r="GV46" s="78">
        <v>15003</v>
      </c>
      <c r="GW46" s="78">
        <v>16291</v>
      </c>
      <c r="GX46" s="78">
        <v>17149</v>
      </c>
      <c r="GY46" s="78">
        <v>17516</v>
      </c>
      <c r="GZ46" s="78">
        <v>17259</v>
      </c>
      <c r="HA46" s="78">
        <v>16503</v>
      </c>
      <c r="HB46" s="78">
        <v>15870</v>
      </c>
      <c r="HC46" s="78">
        <v>15526</v>
      </c>
      <c r="HD46" s="78">
        <v>16368</v>
      </c>
      <c r="HE46" s="78">
        <v>16078.333329999999</v>
      </c>
      <c r="HF46" s="78">
        <v>16205</v>
      </c>
      <c r="HG46" s="78">
        <v>16301</v>
      </c>
      <c r="HH46" s="78">
        <v>15963</v>
      </c>
      <c r="HI46" s="78">
        <v>0</v>
      </c>
    </row>
    <row r="47" spans="1:217" ht="15.75" x14ac:dyDescent="0.3">
      <c r="A47" s="1" t="str">
        <f t="shared" si="78"/>
        <v>KärntenGeringfügig BeschäftigteFrauen</v>
      </c>
      <c r="B47" s="1">
        <v>47</v>
      </c>
      <c r="C47" s="77" t="s">
        <v>2</v>
      </c>
      <c r="D47" s="77" t="s">
        <v>122</v>
      </c>
      <c r="E47" s="77" t="s">
        <v>119</v>
      </c>
      <c r="F47" s="78">
        <v>12804</v>
      </c>
      <c r="G47" s="78">
        <v>12934</v>
      </c>
      <c r="H47" s="78">
        <v>13160</v>
      </c>
      <c r="I47" s="78">
        <v>13216</v>
      </c>
      <c r="J47" s="78">
        <v>13572</v>
      </c>
      <c r="K47" s="78">
        <v>13858</v>
      </c>
      <c r="L47" s="78">
        <v>13690</v>
      </c>
      <c r="M47" s="78">
        <v>13422</v>
      </c>
      <c r="N47" s="78">
        <v>13349</v>
      </c>
      <c r="O47" s="78">
        <v>13446</v>
      </c>
      <c r="P47" s="78">
        <v>13369</v>
      </c>
      <c r="Q47" s="78">
        <v>13511</v>
      </c>
      <c r="R47" s="78">
        <v>13360.916670000001</v>
      </c>
      <c r="S47" s="78">
        <v>13455</v>
      </c>
      <c r="T47" s="78">
        <v>13467</v>
      </c>
      <c r="U47" s="78">
        <v>13446</v>
      </c>
      <c r="V47" s="78">
        <v>13362</v>
      </c>
      <c r="W47" s="78">
        <v>13852</v>
      </c>
      <c r="X47" s="78">
        <v>13925</v>
      </c>
      <c r="Y47" s="78">
        <v>14212</v>
      </c>
      <c r="Z47" s="78">
        <v>13932</v>
      </c>
      <c r="AA47" s="78">
        <v>13713</v>
      </c>
      <c r="AB47" s="78">
        <v>13733</v>
      </c>
      <c r="AC47" s="78">
        <v>13733</v>
      </c>
      <c r="AD47" s="78">
        <v>13892</v>
      </c>
      <c r="AE47" s="78">
        <v>13726.833329999999</v>
      </c>
      <c r="AF47" s="78">
        <v>13849</v>
      </c>
      <c r="AG47" s="78">
        <v>13667</v>
      </c>
      <c r="AH47" s="78">
        <v>13827</v>
      </c>
      <c r="AI47" s="78">
        <v>13629</v>
      </c>
      <c r="AJ47" s="78">
        <v>14147</v>
      </c>
      <c r="AK47" s="78">
        <v>14347</v>
      </c>
      <c r="AL47" s="78">
        <v>14520</v>
      </c>
      <c r="AM47" s="78">
        <v>14307</v>
      </c>
      <c r="AN47" s="78">
        <v>13853</v>
      </c>
      <c r="AO47" s="78">
        <v>13798</v>
      </c>
      <c r="AP47" s="78">
        <v>13982</v>
      </c>
      <c r="AQ47" s="78">
        <v>14159</v>
      </c>
      <c r="AR47" s="78">
        <v>14007.083329999999</v>
      </c>
      <c r="AS47" s="78">
        <v>14038</v>
      </c>
      <c r="AT47" s="78">
        <v>14157</v>
      </c>
      <c r="AU47" s="78">
        <v>14093</v>
      </c>
      <c r="AV47" s="78">
        <v>14308</v>
      </c>
      <c r="AW47" s="78">
        <v>14698</v>
      </c>
      <c r="AX47" s="78">
        <v>14869</v>
      </c>
      <c r="AY47" s="78">
        <v>15200</v>
      </c>
      <c r="AZ47" s="78">
        <v>14927</v>
      </c>
      <c r="BA47" s="78">
        <v>14511</v>
      </c>
      <c r="BB47" s="78">
        <v>14354</v>
      </c>
      <c r="BC47" s="78">
        <v>14444</v>
      </c>
      <c r="BD47" s="78">
        <v>14626</v>
      </c>
      <c r="BE47" s="78">
        <v>14518.75</v>
      </c>
      <c r="BF47" s="78">
        <v>14589</v>
      </c>
      <c r="BG47" s="78">
        <v>14529</v>
      </c>
      <c r="BH47" s="78">
        <v>14464</v>
      </c>
      <c r="BI47" s="78">
        <v>14405</v>
      </c>
      <c r="BJ47" s="78">
        <v>14857</v>
      </c>
      <c r="BK47" s="78">
        <v>15071</v>
      </c>
      <c r="BL47" s="78">
        <v>15241</v>
      </c>
      <c r="BM47" s="78">
        <v>14959</v>
      </c>
      <c r="BN47" s="78">
        <v>14493</v>
      </c>
      <c r="BO47" s="78">
        <v>14415</v>
      </c>
      <c r="BP47" s="78">
        <v>14442</v>
      </c>
      <c r="BQ47" s="78">
        <v>14748</v>
      </c>
      <c r="BR47" s="78">
        <v>14684.416670000001</v>
      </c>
      <c r="BS47" s="78">
        <v>14781</v>
      </c>
      <c r="BT47" s="78">
        <v>14579</v>
      </c>
      <c r="BU47" s="78">
        <v>14645</v>
      </c>
      <c r="BV47" s="78">
        <v>14603</v>
      </c>
      <c r="BW47" s="78">
        <v>14999</v>
      </c>
      <c r="BX47" s="78">
        <v>15074</v>
      </c>
      <c r="BY47" s="78">
        <v>15449</v>
      </c>
      <c r="BZ47" s="78">
        <v>15140</v>
      </c>
      <c r="CA47" s="78">
        <v>14762</v>
      </c>
      <c r="CB47" s="78">
        <v>14536</v>
      </c>
      <c r="CC47" s="78">
        <v>14766</v>
      </c>
      <c r="CD47" s="78">
        <v>14992</v>
      </c>
      <c r="CE47" s="78">
        <v>14860.5</v>
      </c>
      <c r="CF47" s="78">
        <v>14738</v>
      </c>
      <c r="CG47" s="78">
        <v>14765</v>
      </c>
      <c r="CH47" s="78">
        <v>14720</v>
      </c>
      <c r="CI47" s="78">
        <v>14742</v>
      </c>
      <c r="CJ47" s="78">
        <v>15334</v>
      </c>
      <c r="CK47" s="78">
        <v>15481</v>
      </c>
      <c r="CL47" s="78">
        <v>15684</v>
      </c>
      <c r="CM47" s="78">
        <v>15342</v>
      </c>
      <c r="CN47" s="78">
        <v>14981</v>
      </c>
      <c r="CO47" s="78">
        <v>14902</v>
      </c>
      <c r="CP47" s="78">
        <v>15053</v>
      </c>
      <c r="CQ47" s="78">
        <v>15445</v>
      </c>
      <c r="CR47" s="78">
        <v>15098.916670000001</v>
      </c>
      <c r="CS47" s="78">
        <v>15225</v>
      </c>
      <c r="CT47" s="78">
        <v>15221</v>
      </c>
      <c r="CU47" s="78">
        <v>15282</v>
      </c>
      <c r="CV47" s="78">
        <v>15135</v>
      </c>
      <c r="CW47" s="78">
        <v>15673</v>
      </c>
      <c r="CX47" s="78">
        <v>15860</v>
      </c>
      <c r="CY47" s="78">
        <v>16107</v>
      </c>
      <c r="CZ47" s="78">
        <v>15594</v>
      </c>
      <c r="DA47" s="78">
        <v>15189</v>
      </c>
      <c r="DB47" s="78">
        <v>15069</v>
      </c>
      <c r="DC47" s="78">
        <v>15164</v>
      </c>
      <c r="DD47" s="78">
        <v>15383</v>
      </c>
      <c r="DE47" s="78">
        <v>15408.5</v>
      </c>
      <c r="DF47" s="78">
        <v>15123</v>
      </c>
      <c r="DG47" s="78">
        <v>15173</v>
      </c>
      <c r="DH47" s="78">
        <v>15420</v>
      </c>
      <c r="DI47" s="78">
        <v>15269</v>
      </c>
      <c r="DJ47" s="78">
        <v>15710</v>
      </c>
      <c r="DK47" s="78">
        <v>15766</v>
      </c>
      <c r="DL47" s="78">
        <v>15795</v>
      </c>
      <c r="DM47" s="78">
        <v>15467</v>
      </c>
      <c r="DN47" s="78">
        <v>15155</v>
      </c>
      <c r="DO47" s="78">
        <v>15045</v>
      </c>
      <c r="DP47" s="78">
        <v>15144</v>
      </c>
      <c r="DQ47" s="78">
        <v>15309</v>
      </c>
      <c r="DR47" s="78">
        <v>15364.666670000001</v>
      </c>
      <c r="DS47" s="78">
        <v>14958</v>
      </c>
      <c r="DT47" s="78">
        <v>15143</v>
      </c>
      <c r="DU47" s="78">
        <v>15135</v>
      </c>
      <c r="DV47" s="78">
        <v>15097</v>
      </c>
      <c r="DW47" s="78">
        <v>15538</v>
      </c>
      <c r="DX47" s="78">
        <v>15875</v>
      </c>
      <c r="DY47" s="78">
        <v>15894</v>
      </c>
      <c r="DZ47" s="78">
        <v>15593</v>
      </c>
      <c r="EA47" s="78">
        <v>15116</v>
      </c>
      <c r="EB47" s="78">
        <v>14917</v>
      </c>
      <c r="EC47" s="78">
        <v>14910</v>
      </c>
      <c r="ED47" s="78">
        <v>15232</v>
      </c>
      <c r="EE47" s="78">
        <v>15284</v>
      </c>
      <c r="EF47" s="78">
        <v>14817</v>
      </c>
      <c r="EG47" s="78">
        <v>14930</v>
      </c>
      <c r="EH47" s="78">
        <v>14962</v>
      </c>
      <c r="EI47" s="78">
        <v>14987</v>
      </c>
      <c r="EJ47" s="78">
        <v>15439</v>
      </c>
      <c r="EK47" s="78">
        <v>15769</v>
      </c>
      <c r="EL47" s="78">
        <v>15669</v>
      </c>
      <c r="EM47" s="78">
        <v>15341</v>
      </c>
      <c r="EN47" s="78">
        <v>14774</v>
      </c>
      <c r="EO47" s="78">
        <v>14713</v>
      </c>
      <c r="EP47" s="78">
        <v>14862</v>
      </c>
      <c r="EQ47" s="78">
        <v>15141</v>
      </c>
      <c r="ER47" s="78">
        <v>15117</v>
      </c>
      <c r="ES47" s="78">
        <v>14669</v>
      </c>
      <c r="ET47" s="78">
        <v>14756</v>
      </c>
      <c r="EU47" s="78">
        <v>14697</v>
      </c>
      <c r="EV47" s="78">
        <v>14731</v>
      </c>
      <c r="EW47" s="78">
        <v>15189</v>
      </c>
      <c r="EX47" s="78">
        <v>15481</v>
      </c>
      <c r="EY47" s="78">
        <v>15483</v>
      </c>
      <c r="EZ47" s="78">
        <v>15094</v>
      </c>
      <c r="FA47" s="78">
        <v>14664</v>
      </c>
      <c r="FB47" s="78">
        <v>14465</v>
      </c>
      <c r="FC47" s="78">
        <v>14636</v>
      </c>
      <c r="FD47" s="78">
        <v>14929</v>
      </c>
      <c r="FE47" s="78">
        <v>14899.5</v>
      </c>
      <c r="FF47" s="78">
        <v>14590</v>
      </c>
      <c r="FG47" s="78">
        <v>14569</v>
      </c>
      <c r="FH47" s="78">
        <v>11726</v>
      </c>
      <c r="FI47" s="78">
        <v>11135</v>
      </c>
      <c r="FJ47" s="78">
        <v>13357</v>
      </c>
      <c r="FK47" s="78">
        <v>14175</v>
      </c>
      <c r="FL47" s="78">
        <v>14611</v>
      </c>
      <c r="FM47" s="78">
        <v>14245</v>
      </c>
      <c r="FN47" s="78">
        <v>13832</v>
      </c>
      <c r="FO47" s="78">
        <v>13557</v>
      </c>
      <c r="FP47" s="78">
        <v>12816</v>
      </c>
      <c r="FQ47" s="78">
        <v>12757</v>
      </c>
      <c r="FR47" s="78">
        <v>13447.5</v>
      </c>
      <c r="FS47" s="78">
        <v>12414</v>
      </c>
      <c r="FT47" s="78">
        <v>12595</v>
      </c>
      <c r="FU47" s="78">
        <v>12874</v>
      </c>
      <c r="FV47" s="78">
        <v>12925</v>
      </c>
      <c r="FW47" s="78">
        <v>13914</v>
      </c>
      <c r="FX47" s="78">
        <v>14514</v>
      </c>
      <c r="FY47" s="78">
        <v>14871</v>
      </c>
      <c r="FZ47" s="78">
        <v>14551</v>
      </c>
      <c r="GA47" s="78">
        <v>14113</v>
      </c>
      <c r="GB47" s="78">
        <v>13975</v>
      </c>
      <c r="GC47" s="78">
        <v>13151</v>
      </c>
      <c r="GD47" s="78">
        <v>13472</v>
      </c>
      <c r="GE47" s="78">
        <v>13614.083329999999</v>
      </c>
      <c r="GF47" s="78">
        <v>13388</v>
      </c>
      <c r="GG47" s="78">
        <v>13641</v>
      </c>
      <c r="GH47" s="78">
        <v>13748</v>
      </c>
      <c r="GI47" s="78">
        <v>13833</v>
      </c>
      <c r="GJ47" s="78">
        <v>14436</v>
      </c>
      <c r="GK47" s="78">
        <v>14956</v>
      </c>
      <c r="GL47" s="78">
        <v>14721</v>
      </c>
      <c r="GM47" s="78">
        <v>14441</v>
      </c>
      <c r="GN47" s="78">
        <v>13926</v>
      </c>
      <c r="GO47" s="78">
        <v>13760</v>
      </c>
      <c r="GP47" s="78">
        <v>13774</v>
      </c>
      <c r="GQ47" s="78">
        <v>14030</v>
      </c>
      <c r="GR47" s="78">
        <v>14054.5</v>
      </c>
      <c r="GS47" s="78">
        <v>13692</v>
      </c>
      <c r="GT47" s="78">
        <v>13850</v>
      </c>
      <c r="GU47" s="78">
        <v>13927</v>
      </c>
      <c r="GV47" s="78">
        <v>13853</v>
      </c>
      <c r="GW47" s="78">
        <v>14259</v>
      </c>
      <c r="GX47" s="78">
        <v>14692</v>
      </c>
      <c r="GY47" s="78">
        <v>14502</v>
      </c>
      <c r="GZ47" s="78">
        <v>13959</v>
      </c>
      <c r="HA47" s="78">
        <v>13856</v>
      </c>
      <c r="HB47" s="78">
        <v>13513</v>
      </c>
      <c r="HC47" s="78">
        <v>13425</v>
      </c>
      <c r="HD47" s="78">
        <v>13775</v>
      </c>
      <c r="HE47" s="78">
        <v>13941.916670000001</v>
      </c>
      <c r="HF47" s="78">
        <v>13390</v>
      </c>
      <c r="HG47" s="78">
        <v>13421</v>
      </c>
      <c r="HH47" s="78">
        <v>13425</v>
      </c>
      <c r="HI47" s="78">
        <v>0</v>
      </c>
    </row>
    <row r="48" spans="1:217" ht="15.75" x14ac:dyDescent="0.3">
      <c r="A48" s="1" t="str">
        <f t="shared" si="78"/>
        <v>KärntenArbeitslosenquote in %Frauen</v>
      </c>
      <c r="B48" s="1">
        <v>48</v>
      </c>
      <c r="C48" s="77" t="s">
        <v>2</v>
      </c>
      <c r="D48" s="77" t="s">
        <v>123</v>
      </c>
      <c r="E48" s="77" t="s">
        <v>119</v>
      </c>
      <c r="F48" s="78">
        <v>7.5620778654999998E-2</v>
      </c>
      <c r="G48" s="78">
        <v>7.4975080678999995E-2</v>
      </c>
      <c r="H48" s="78">
        <v>7.5466851101000001E-2</v>
      </c>
      <c r="I48" s="78">
        <v>8.0820585373999998E-2</v>
      </c>
      <c r="J48" s="78">
        <v>6.0448023082999999E-2</v>
      </c>
      <c r="K48" s="78">
        <v>5.1235465116000002E-2</v>
      </c>
      <c r="L48" s="78">
        <v>5.4344124224999998E-2</v>
      </c>
      <c r="M48" s="78">
        <v>5.9001527031999998E-2</v>
      </c>
      <c r="N48" s="78">
        <v>6.5702103195E-2</v>
      </c>
      <c r="O48" s="78">
        <v>8.2643275303999994E-2</v>
      </c>
      <c r="P48" s="78">
        <v>9.0188142107999997E-2</v>
      </c>
      <c r="Q48" s="78">
        <v>8.6261735963999997E-2</v>
      </c>
      <c r="R48" s="78">
        <v>7.1251645000000002E-2</v>
      </c>
      <c r="S48" s="78">
        <v>8.3486522571999996E-2</v>
      </c>
      <c r="T48" s="78">
        <v>8.3586684997999997E-2</v>
      </c>
      <c r="U48" s="78">
        <v>8.8520872902000003E-2</v>
      </c>
      <c r="V48" s="78">
        <v>9.3185698257999994E-2</v>
      </c>
      <c r="W48" s="78">
        <v>7.5113165750999994E-2</v>
      </c>
      <c r="X48" s="78">
        <v>6.6143540306000004E-2</v>
      </c>
      <c r="Y48" s="78">
        <v>6.6826233521000006E-2</v>
      </c>
      <c r="Z48" s="78">
        <v>7.1290032202000003E-2</v>
      </c>
      <c r="AA48" s="78">
        <v>7.7719615493999999E-2</v>
      </c>
      <c r="AB48" s="78">
        <v>9.2336200936999999E-2</v>
      </c>
      <c r="AC48" s="78">
        <v>9.8826340841999996E-2</v>
      </c>
      <c r="AD48" s="78">
        <v>9.1105234517000006E-2</v>
      </c>
      <c r="AE48" s="78">
        <v>8.2208939999999994E-2</v>
      </c>
      <c r="AF48" s="78">
        <v>8.7933632078999999E-2</v>
      </c>
      <c r="AG48" s="78">
        <v>8.7315331701000004E-2</v>
      </c>
      <c r="AH48" s="78">
        <v>8.9248983611999996E-2</v>
      </c>
      <c r="AI48" s="78">
        <v>9.2220494944999995E-2</v>
      </c>
      <c r="AJ48" s="78">
        <v>7.4006198366000003E-2</v>
      </c>
      <c r="AK48" s="78">
        <v>6.4746087268999997E-2</v>
      </c>
      <c r="AL48" s="78">
        <v>6.5523778125000001E-2</v>
      </c>
      <c r="AM48" s="78">
        <v>7.0405496504000006E-2</v>
      </c>
      <c r="AN48" s="78">
        <v>7.5179258274000002E-2</v>
      </c>
      <c r="AO48" s="78">
        <v>8.8826810278999996E-2</v>
      </c>
      <c r="AP48" s="78">
        <v>9.8821769933E-2</v>
      </c>
      <c r="AQ48" s="78">
        <v>8.9169067517999995E-2</v>
      </c>
      <c r="AR48" s="78">
        <v>8.1814813E-2</v>
      </c>
      <c r="AS48" s="78">
        <v>8.9331619537000001E-2</v>
      </c>
      <c r="AT48" s="78">
        <v>8.7606755773000006E-2</v>
      </c>
      <c r="AU48" s="78">
        <v>9.2933380642000005E-2</v>
      </c>
      <c r="AV48" s="78">
        <v>9.2510129194999999E-2</v>
      </c>
      <c r="AW48" s="78">
        <v>7.8669442603999995E-2</v>
      </c>
      <c r="AX48" s="78">
        <v>6.8012118386999998E-2</v>
      </c>
      <c r="AY48" s="78">
        <v>6.9741383983999997E-2</v>
      </c>
      <c r="AZ48" s="78">
        <v>7.3033350593999999E-2</v>
      </c>
      <c r="BA48" s="78">
        <v>7.9160705770000006E-2</v>
      </c>
      <c r="BB48" s="78">
        <v>9.4413513258000001E-2</v>
      </c>
      <c r="BC48" s="78">
        <v>0.10287665014900001</v>
      </c>
      <c r="BD48" s="78">
        <v>9.4133313327000007E-2</v>
      </c>
      <c r="BE48" s="78">
        <v>8.5060567000000004E-2</v>
      </c>
      <c r="BF48" s="78">
        <v>9.4651643795000004E-2</v>
      </c>
      <c r="BG48" s="78">
        <v>9.2357803636999997E-2</v>
      </c>
      <c r="BH48" s="78">
        <v>9.3569802731000004E-2</v>
      </c>
      <c r="BI48" s="78">
        <v>9.4360189573000006E-2</v>
      </c>
      <c r="BJ48" s="78">
        <v>7.6800150403999998E-2</v>
      </c>
      <c r="BK48" s="78">
        <v>6.8042402564000001E-2</v>
      </c>
      <c r="BL48" s="78">
        <v>7.1231802013000001E-2</v>
      </c>
      <c r="BM48" s="78">
        <v>7.4191600031999996E-2</v>
      </c>
      <c r="BN48" s="78">
        <v>7.8338689185999996E-2</v>
      </c>
      <c r="BO48" s="78">
        <v>9.7361502347000001E-2</v>
      </c>
      <c r="BP48" s="78">
        <v>0.106126246346</v>
      </c>
      <c r="BQ48" s="78">
        <v>9.6894015752999996E-2</v>
      </c>
      <c r="BR48" s="78">
        <v>8.6841857999999994E-2</v>
      </c>
      <c r="BS48" s="78">
        <v>9.6755373207000006E-2</v>
      </c>
      <c r="BT48" s="78">
        <v>9.3989462472999996E-2</v>
      </c>
      <c r="BU48" s="78">
        <v>9.6499759222000006E-2</v>
      </c>
      <c r="BV48" s="78">
        <v>0.100592663783</v>
      </c>
      <c r="BW48" s="78">
        <v>8.4101317879999998E-2</v>
      </c>
      <c r="BX48" s="78">
        <v>7.5714853607999996E-2</v>
      </c>
      <c r="BY48" s="78">
        <v>7.8543500811000005E-2</v>
      </c>
      <c r="BZ48" s="78">
        <v>8.3538260594999997E-2</v>
      </c>
      <c r="CA48" s="78">
        <v>8.7991545692000003E-2</v>
      </c>
      <c r="CB48" s="78">
        <v>0.10370211416</v>
      </c>
      <c r="CC48" s="78">
        <v>0.11477249350099999</v>
      </c>
      <c r="CD48" s="78">
        <v>0.105662925922</v>
      </c>
      <c r="CE48" s="78">
        <v>9.3372401999999993E-2</v>
      </c>
      <c r="CF48" s="78">
        <v>0.105676627464</v>
      </c>
      <c r="CG48" s="78">
        <v>0.102970185952</v>
      </c>
      <c r="CH48" s="78">
        <v>0.10671799446000001</v>
      </c>
      <c r="CI48" s="78">
        <v>0.10574994846000001</v>
      </c>
      <c r="CJ48" s="78">
        <v>9.0681600415999999E-2</v>
      </c>
      <c r="CK48" s="78">
        <v>8.2243813821999995E-2</v>
      </c>
      <c r="CL48" s="78">
        <v>8.2896238179999998E-2</v>
      </c>
      <c r="CM48" s="78">
        <v>8.7675445300000002E-2</v>
      </c>
      <c r="CN48" s="78">
        <v>9.3055735400000006E-2</v>
      </c>
      <c r="CO48" s="78">
        <v>0.10773987464900001</v>
      </c>
      <c r="CP48" s="78">
        <v>0.11631008561599999</v>
      </c>
      <c r="CQ48" s="78">
        <v>0.109206506937</v>
      </c>
      <c r="CR48" s="78">
        <v>9.9109435999999995E-2</v>
      </c>
      <c r="CS48" s="78">
        <v>0.108757115</v>
      </c>
      <c r="CT48" s="78">
        <v>0.106270252</v>
      </c>
      <c r="CU48" s="78">
        <v>0.10933875</v>
      </c>
      <c r="CV48" s="78">
        <v>0.11083597100000001</v>
      </c>
      <c r="CW48" s="78">
        <v>9.5531031000000002E-2</v>
      </c>
      <c r="CX48" s="78">
        <v>8.7791994999999998E-2</v>
      </c>
      <c r="CY48" s="78">
        <v>8.8999684999999995E-2</v>
      </c>
      <c r="CZ48" s="78">
        <v>9.3719437000000003E-2</v>
      </c>
      <c r="DA48" s="78">
        <v>9.8140449000000005E-2</v>
      </c>
      <c r="DB48" s="78">
        <v>0.113375925</v>
      </c>
      <c r="DC48" s="78">
        <v>0.12094566599999999</v>
      </c>
      <c r="DD48" s="78">
        <v>0.11417330000000001</v>
      </c>
      <c r="DE48" s="78">
        <v>0.103870662</v>
      </c>
      <c r="DF48" s="78">
        <v>0.112625003</v>
      </c>
      <c r="DG48" s="78">
        <v>0.11145661799999999</v>
      </c>
      <c r="DH48" s="78">
        <v>0.111831681</v>
      </c>
      <c r="DI48" s="78">
        <v>0.11250023000000001</v>
      </c>
      <c r="DJ48" s="78">
        <v>9.6534969999999998E-2</v>
      </c>
      <c r="DK48" s="78">
        <v>8.6734556000000004E-2</v>
      </c>
      <c r="DL48" s="78">
        <v>8.7822485000000006E-2</v>
      </c>
      <c r="DM48" s="78">
        <v>9.1461374999999998E-2</v>
      </c>
      <c r="DN48" s="78">
        <v>9.5358611999999995E-2</v>
      </c>
      <c r="DO48" s="78">
        <v>0.11128320999999999</v>
      </c>
      <c r="DP48" s="78">
        <v>0.119359428</v>
      </c>
      <c r="DQ48" s="78">
        <v>0.11116638299999999</v>
      </c>
      <c r="DR48" s="78">
        <v>0.10387505599999999</v>
      </c>
      <c r="DS48" s="78">
        <v>0.110936787</v>
      </c>
      <c r="DT48" s="78">
        <v>0.10722632</v>
      </c>
      <c r="DU48" s="78">
        <v>0.110294927</v>
      </c>
      <c r="DV48" s="78">
        <v>0.10702906199999999</v>
      </c>
      <c r="DW48" s="78">
        <v>9.0682528999999998E-2</v>
      </c>
      <c r="DX48" s="78">
        <v>8.1739084000000004E-2</v>
      </c>
      <c r="DY48" s="78">
        <v>8.4498237000000004E-2</v>
      </c>
      <c r="DZ48" s="78">
        <v>8.5665930000000001E-2</v>
      </c>
      <c r="EA48" s="78">
        <v>8.9579591E-2</v>
      </c>
      <c r="EB48" s="78">
        <v>0.10232098100000001</v>
      </c>
      <c r="EC48" s="78">
        <v>0.11016332</v>
      </c>
      <c r="ED48" s="78">
        <v>0.101204341</v>
      </c>
      <c r="EE48" s="78">
        <v>9.8305870000000004E-2</v>
      </c>
      <c r="EF48" s="78">
        <v>9.8976728999999999E-2</v>
      </c>
      <c r="EG48" s="78">
        <v>9.4646463E-2</v>
      </c>
      <c r="EH48" s="78">
        <v>9.4848382999999994E-2</v>
      </c>
      <c r="EI48" s="78">
        <v>9.7437576999999997E-2</v>
      </c>
      <c r="EJ48" s="78">
        <v>8.0142458999999999E-2</v>
      </c>
      <c r="EK48" s="78">
        <v>7.2586410000000004E-2</v>
      </c>
      <c r="EL48" s="78">
        <v>7.6145768000000003E-2</v>
      </c>
      <c r="EM48" s="78">
        <v>7.8867595999999998E-2</v>
      </c>
      <c r="EN48" s="78">
        <v>8.0216450999999994E-2</v>
      </c>
      <c r="EO48" s="78">
        <v>9.5431380999999996E-2</v>
      </c>
      <c r="EP48" s="78">
        <v>0.102732122</v>
      </c>
      <c r="EQ48" s="78">
        <v>9.3807941000000006E-2</v>
      </c>
      <c r="ER48" s="78">
        <v>8.8711322999999995E-2</v>
      </c>
      <c r="ES48" s="78">
        <v>9.4837352E-2</v>
      </c>
      <c r="ET48" s="78">
        <v>9.0659042999999995E-2</v>
      </c>
      <c r="EU48" s="78">
        <v>9.3997709999999998E-2</v>
      </c>
      <c r="EV48" s="78">
        <v>9.2665419999999998E-2</v>
      </c>
      <c r="EW48" s="78">
        <v>7.9278080000000001E-2</v>
      </c>
      <c r="EX48" s="78">
        <v>6.8562540000000005E-2</v>
      </c>
      <c r="EY48" s="78">
        <v>7.4506680000000006E-2</v>
      </c>
      <c r="EZ48" s="78">
        <v>7.8558669999999997E-2</v>
      </c>
      <c r="FA48" s="78">
        <v>7.9112450000000001E-2</v>
      </c>
      <c r="FB48" s="78">
        <v>9.2418790000000001E-2</v>
      </c>
      <c r="FC48" s="78">
        <v>0.10006959</v>
      </c>
      <c r="FD48" s="78">
        <v>9.357422E-2</v>
      </c>
      <c r="FE48" s="78">
        <v>8.6415969999999995E-2</v>
      </c>
      <c r="FF48" s="78">
        <v>9.3707200000000004E-2</v>
      </c>
      <c r="FG48" s="78">
        <v>8.8876819999999995E-2</v>
      </c>
      <c r="FH48" s="78">
        <v>0.15535478</v>
      </c>
      <c r="FI48" s="78">
        <v>0.16791333999999999</v>
      </c>
      <c r="FJ48" s="78">
        <v>0.13983055</v>
      </c>
      <c r="FK48" s="78">
        <v>0.10694329</v>
      </c>
      <c r="FL48" s="78">
        <v>9.438088E-2</v>
      </c>
      <c r="FM48" s="78">
        <v>9.3231179999999997E-2</v>
      </c>
      <c r="FN48" s="78">
        <v>8.7773509999999999E-2</v>
      </c>
      <c r="FO48" s="78">
        <v>9.9995500000000001E-2</v>
      </c>
      <c r="FP48" s="78">
        <v>0.11629936</v>
      </c>
      <c r="FQ48" s="78">
        <v>0.12610631</v>
      </c>
      <c r="FR48" s="78">
        <v>0.11406177000000001</v>
      </c>
      <c r="FS48" s="78">
        <v>0.12641561000000001</v>
      </c>
      <c r="FT48" s="78">
        <v>0.12053713000000001</v>
      </c>
      <c r="FU48" s="78">
        <v>0.11067362</v>
      </c>
      <c r="FV48" s="78">
        <v>0.10516518</v>
      </c>
      <c r="FW48" s="78">
        <v>8.2105300000000006E-2</v>
      </c>
      <c r="FX48" s="78">
        <v>6.8679879999999999E-2</v>
      </c>
      <c r="FY48" s="78">
        <v>6.9030880000000003E-2</v>
      </c>
      <c r="FZ48" s="78">
        <v>7.1083999999999994E-2</v>
      </c>
      <c r="GA48" s="78">
        <v>6.5937700000000002E-2</v>
      </c>
      <c r="GB48" s="78">
        <v>7.432329E-2</v>
      </c>
      <c r="GC48" s="78">
        <v>8.9738269999999995E-2</v>
      </c>
      <c r="GD48" s="78">
        <v>8.4584530000000005E-2</v>
      </c>
      <c r="GE48" s="78">
        <v>8.8809239999999998E-2</v>
      </c>
      <c r="GF48" s="78">
        <v>8.2207829999999996E-2</v>
      </c>
      <c r="GG48" s="78">
        <v>7.7405180000000004E-2</v>
      </c>
      <c r="GH48" s="78">
        <v>7.4871880000000002E-2</v>
      </c>
      <c r="GI48" s="78">
        <v>7.2851940000000004E-2</v>
      </c>
      <c r="GJ48" s="78">
        <v>5.8725779999999998E-2</v>
      </c>
      <c r="GK48" s="78">
        <v>5.4518395885802901E-2</v>
      </c>
      <c r="GL48" s="78">
        <v>5.982672E-2</v>
      </c>
      <c r="GM48" s="78">
        <v>6.4913760000000001E-2</v>
      </c>
      <c r="GN48" s="78">
        <v>6.0172330000000003E-2</v>
      </c>
      <c r="GO48" s="78">
        <v>6.9860370000000005E-2</v>
      </c>
      <c r="GP48" s="78">
        <v>7.6771439999999996E-2</v>
      </c>
      <c r="GQ48" s="78">
        <v>7.4125800000000006E-2</v>
      </c>
      <c r="GR48" s="78">
        <v>6.8761639999999999E-2</v>
      </c>
      <c r="GS48" s="78">
        <v>7.4272740000000004E-2</v>
      </c>
      <c r="GT48" s="78">
        <v>7.0966409999999994E-2</v>
      </c>
      <c r="GU48" s="78">
        <v>7.1180649999999998E-2</v>
      </c>
      <c r="GV48" s="78">
        <v>6.9425804999999993E-2</v>
      </c>
      <c r="GW48" s="78">
        <v>5.8000000000000003E-2</v>
      </c>
      <c r="GX48" s="78">
        <v>5.3184200000000001E-2</v>
      </c>
      <c r="GY48" s="78">
        <v>0.06</v>
      </c>
      <c r="GZ48" s="78">
        <v>6.3211610000000001E-2</v>
      </c>
      <c r="HA48" s="78">
        <v>5.8145090000000003E-2</v>
      </c>
      <c r="HB48" s="78">
        <v>6.6505289999999995E-2</v>
      </c>
      <c r="HC48" s="78">
        <v>7.3515750000000005E-2</v>
      </c>
      <c r="HD48" s="78">
        <v>7.0957389999999995E-2</v>
      </c>
      <c r="HE48" s="78">
        <v>6.5647250000000004E-2</v>
      </c>
      <c r="HF48" s="78">
        <v>7.4578950000000005E-2</v>
      </c>
      <c r="HG48" s="78">
        <v>7.1857779999999996E-2</v>
      </c>
      <c r="HH48" s="78">
        <v>7.0634430819044594E-2</v>
      </c>
      <c r="HI48" s="78">
        <v>1</v>
      </c>
    </row>
    <row r="49" spans="1:217" ht="15.75" x14ac:dyDescent="0.3">
      <c r="A49" s="1" t="str">
        <f t="shared" si="78"/>
        <v>KärntenArbeitsloseFrauen</v>
      </c>
      <c r="B49" s="1">
        <v>49</v>
      </c>
      <c r="C49" s="77" t="s">
        <v>2</v>
      </c>
      <c r="D49" s="77" t="s">
        <v>124</v>
      </c>
      <c r="E49" s="77" t="s">
        <v>119</v>
      </c>
      <c r="F49" s="78">
        <v>7647</v>
      </c>
      <c r="G49" s="78">
        <v>7597</v>
      </c>
      <c r="H49" s="78">
        <v>7638</v>
      </c>
      <c r="I49" s="78">
        <v>8226</v>
      </c>
      <c r="J49" s="78">
        <v>6201</v>
      </c>
      <c r="K49" s="78">
        <v>5358</v>
      </c>
      <c r="L49" s="78">
        <v>5904</v>
      </c>
      <c r="M49" s="78">
        <v>6298</v>
      </c>
      <c r="N49" s="78">
        <v>6857</v>
      </c>
      <c r="O49" s="78">
        <v>8583</v>
      </c>
      <c r="P49" s="78">
        <v>9314</v>
      </c>
      <c r="Q49" s="78">
        <v>9004</v>
      </c>
      <c r="R49" s="78">
        <v>7385.5833329999996</v>
      </c>
      <c r="S49" s="78">
        <v>8629</v>
      </c>
      <c r="T49" s="78">
        <v>8633</v>
      </c>
      <c r="U49" s="78">
        <v>9135</v>
      </c>
      <c r="V49" s="78">
        <v>9552</v>
      </c>
      <c r="W49" s="78">
        <v>7799</v>
      </c>
      <c r="X49" s="78">
        <v>6971</v>
      </c>
      <c r="Y49" s="78">
        <v>7315</v>
      </c>
      <c r="Z49" s="78">
        <v>7682</v>
      </c>
      <c r="AA49" s="78">
        <v>8166</v>
      </c>
      <c r="AB49" s="78">
        <v>9617</v>
      </c>
      <c r="AC49" s="78">
        <v>10256</v>
      </c>
      <c r="AD49" s="78">
        <v>9543</v>
      </c>
      <c r="AE49" s="78">
        <v>8608.1666669999995</v>
      </c>
      <c r="AF49" s="78">
        <v>9105</v>
      </c>
      <c r="AG49" s="78">
        <v>9025</v>
      </c>
      <c r="AH49" s="78">
        <v>9242</v>
      </c>
      <c r="AI49" s="78">
        <v>9551</v>
      </c>
      <c r="AJ49" s="78">
        <v>7713</v>
      </c>
      <c r="AK49" s="78">
        <v>6830</v>
      </c>
      <c r="AL49" s="78">
        <v>7155</v>
      </c>
      <c r="AM49" s="78">
        <v>7624</v>
      </c>
      <c r="AN49" s="78">
        <v>7916</v>
      </c>
      <c r="AO49" s="78">
        <v>9253</v>
      </c>
      <c r="AP49" s="78">
        <v>10308</v>
      </c>
      <c r="AQ49" s="78">
        <v>9378</v>
      </c>
      <c r="AR49" s="78">
        <v>8591.6666669999995</v>
      </c>
      <c r="AS49" s="78">
        <v>9313</v>
      </c>
      <c r="AT49" s="78">
        <v>9150</v>
      </c>
      <c r="AU49" s="78">
        <v>9691</v>
      </c>
      <c r="AV49" s="78">
        <v>9681</v>
      </c>
      <c r="AW49" s="78">
        <v>8313</v>
      </c>
      <c r="AX49" s="78">
        <v>7296</v>
      </c>
      <c r="AY49" s="78">
        <v>7718</v>
      </c>
      <c r="AZ49" s="78">
        <v>8039</v>
      </c>
      <c r="BA49" s="78">
        <v>8466</v>
      </c>
      <c r="BB49" s="78">
        <v>10005</v>
      </c>
      <c r="BC49" s="78">
        <v>10879</v>
      </c>
      <c r="BD49" s="78">
        <v>10038</v>
      </c>
      <c r="BE49" s="78">
        <v>9049.0833330000005</v>
      </c>
      <c r="BF49" s="78">
        <v>10022</v>
      </c>
      <c r="BG49" s="78">
        <v>9754</v>
      </c>
      <c r="BH49" s="78">
        <v>9866</v>
      </c>
      <c r="BI49" s="78">
        <v>9955</v>
      </c>
      <c r="BJ49" s="78">
        <v>8170</v>
      </c>
      <c r="BK49" s="78">
        <v>7343</v>
      </c>
      <c r="BL49" s="78">
        <v>7990</v>
      </c>
      <c r="BM49" s="78">
        <v>8230</v>
      </c>
      <c r="BN49" s="78">
        <v>8386</v>
      </c>
      <c r="BO49" s="78">
        <v>10369</v>
      </c>
      <c r="BP49" s="78">
        <v>11293</v>
      </c>
      <c r="BQ49" s="78">
        <v>10382</v>
      </c>
      <c r="BR49" s="78">
        <v>9313.3333330000005</v>
      </c>
      <c r="BS49" s="78">
        <v>10282</v>
      </c>
      <c r="BT49" s="78">
        <v>9972</v>
      </c>
      <c r="BU49" s="78">
        <v>10220</v>
      </c>
      <c r="BV49" s="78">
        <v>10676</v>
      </c>
      <c r="BW49" s="78">
        <v>8998</v>
      </c>
      <c r="BX49" s="78">
        <v>8190</v>
      </c>
      <c r="BY49" s="78">
        <v>8859</v>
      </c>
      <c r="BZ49" s="78">
        <v>9274</v>
      </c>
      <c r="CA49" s="78">
        <v>9492</v>
      </c>
      <c r="CB49" s="78">
        <v>11115</v>
      </c>
      <c r="CC49" s="78">
        <v>12274</v>
      </c>
      <c r="CD49" s="78">
        <v>11421</v>
      </c>
      <c r="CE49" s="78">
        <v>10064.416670000001</v>
      </c>
      <c r="CF49" s="78">
        <v>11313</v>
      </c>
      <c r="CG49" s="78">
        <v>11014</v>
      </c>
      <c r="CH49" s="78">
        <v>11366</v>
      </c>
      <c r="CI49" s="78">
        <v>11285</v>
      </c>
      <c r="CJ49" s="78">
        <v>9748</v>
      </c>
      <c r="CK49" s="78">
        <v>8964</v>
      </c>
      <c r="CL49" s="78">
        <v>9372</v>
      </c>
      <c r="CM49" s="78">
        <v>9751</v>
      </c>
      <c r="CN49" s="78">
        <v>10061</v>
      </c>
      <c r="CO49" s="78">
        <v>11569</v>
      </c>
      <c r="CP49" s="78">
        <v>12471</v>
      </c>
      <c r="CQ49" s="78">
        <v>11869</v>
      </c>
      <c r="CR49" s="78">
        <v>10731.916670000001</v>
      </c>
      <c r="CS49" s="78">
        <v>11694</v>
      </c>
      <c r="CT49" s="78">
        <v>11413</v>
      </c>
      <c r="CU49" s="78">
        <v>11735</v>
      </c>
      <c r="CV49" s="78">
        <v>11906</v>
      </c>
      <c r="CW49" s="78">
        <v>10327</v>
      </c>
      <c r="CX49" s="78">
        <v>9640</v>
      </c>
      <c r="CY49" s="78">
        <v>10157</v>
      </c>
      <c r="CZ49" s="78">
        <v>10541</v>
      </c>
      <c r="DA49" s="78">
        <v>10740</v>
      </c>
      <c r="DB49" s="78">
        <v>12298</v>
      </c>
      <c r="DC49" s="78">
        <v>13122</v>
      </c>
      <c r="DD49" s="78">
        <v>12536</v>
      </c>
      <c r="DE49" s="78">
        <v>11342.416670000001</v>
      </c>
      <c r="DF49" s="78">
        <v>12242</v>
      </c>
      <c r="DG49" s="78">
        <v>12115</v>
      </c>
      <c r="DH49" s="78">
        <v>12140</v>
      </c>
      <c r="DI49" s="78">
        <v>12220</v>
      </c>
      <c r="DJ49" s="78">
        <v>10570</v>
      </c>
      <c r="DK49" s="78">
        <v>9616</v>
      </c>
      <c r="DL49" s="78">
        <v>10049</v>
      </c>
      <c r="DM49" s="78">
        <v>10388</v>
      </c>
      <c r="DN49" s="78">
        <v>10550</v>
      </c>
      <c r="DO49" s="78">
        <v>12214</v>
      </c>
      <c r="DP49" s="78">
        <v>13088</v>
      </c>
      <c r="DQ49" s="78">
        <v>12291</v>
      </c>
      <c r="DR49" s="78">
        <v>11456.916670000001</v>
      </c>
      <c r="DS49" s="78">
        <v>12162</v>
      </c>
      <c r="DT49" s="78">
        <v>11746</v>
      </c>
      <c r="DU49" s="78">
        <v>12027</v>
      </c>
      <c r="DV49" s="78">
        <v>11656</v>
      </c>
      <c r="DW49" s="78">
        <v>9970</v>
      </c>
      <c r="DX49" s="78">
        <v>9122</v>
      </c>
      <c r="DY49" s="78">
        <v>9732</v>
      </c>
      <c r="DZ49" s="78">
        <v>9769</v>
      </c>
      <c r="EA49" s="78">
        <v>9923</v>
      </c>
      <c r="EB49" s="78">
        <v>11277</v>
      </c>
      <c r="EC49" s="78">
        <v>12101</v>
      </c>
      <c r="ED49" s="78">
        <v>11210</v>
      </c>
      <c r="EE49" s="78">
        <v>10891.25</v>
      </c>
      <c r="EF49" s="78">
        <v>10901</v>
      </c>
      <c r="EG49" s="78">
        <v>10406</v>
      </c>
      <c r="EH49" s="78">
        <v>10419</v>
      </c>
      <c r="EI49" s="78">
        <v>10708</v>
      </c>
      <c r="EJ49" s="78">
        <v>8866</v>
      </c>
      <c r="EK49" s="78">
        <v>8123</v>
      </c>
      <c r="EL49" s="78">
        <v>8824</v>
      </c>
      <c r="EM49" s="78">
        <v>9054</v>
      </c>
      <c r="EN49" s="78">
        <v>8924</v>
      </c>
      <c r="EO49" s="78">
        <v>10580</v>
      </c>
      <c r="EP49" s="78">
        <v>11382</v>
      </c>
      <c r="EQ49" s="78">
        <v>10473</v>
      </c>
      <c r="ER49" s="78">
        <v>9888.3333330000005</v>
      </c>
      <c r="ES49" s="78">
        <v>10548</v>
      </c>
      <c r="ET49" s="78">
        <v>10053</v>
      </c>
      <c r="EU49" s="78">
        <v>10364</v>
      </c>
      <c r="EV49" s="78">
        <v>10250</v>
      </c>
      <c r="EW49" s="78">
        <v>8838</v>
      </c>
      <c r="EX49" s="78">
        <v>7715</v>
      </c>
      <c r="EY49" s="78">
        <v>8688</v>
      </c>
      <c r="EZ49" s="78">
        <v>9015</v>
      </c>
      <c r="FA49" s="78">
        <v>8828</v>
      </c>
      <c r="FB49" s="78">
        <v>10251</v>
      </c>
      <c r="FC49" s="78">
        <v>11072</v>
      </c>
      <c r="FD49" s="78">
        <v>10447</v>
      </c>
      <c r="FE49" s="78">
        <v>9672.4166669999995</v>
      </c>
      <c r="FF49" s="78">
        <v>10400</v>
      </c>
      <c r="FG49" s="78">
        <v>9820</v>
      </c>
      <c r="FH49" s="78">
        <v>17229</v>
      </c>
      <c r="FI49" s="78">
        <v>18632</v>
      </c>
      <c r="FJ49" s="78">
        <v>15530</v>
      </c>
      <c r="FK49" s="78">
        <v>12000</v>
      </c>
      <c r="FL49" s="78">
        <v>10921</v>
      </c>
      <c r="FM49" s="78">
        <v>10709</v>
      </c>
      <c r="FN49" s="78">
        <v>9800</v>
      </c>
      <c r="FO49" s="78">
        <v>11103</v>
      </c>
      <c r="FP49" s="78">
        <v>12929</v>
      </c>
      <c r="FQ49" s="78">
        <v>14049</v>
      </c>
      <c r="FR49" s="78">
        <v>12760.166670000001</v>
      </c>
      <c r="FS49" s="78">
        <v>13998</v>
      </c>
      <c r="FT49" s="78">
        <v>13312</v>
      </c>
      <c r="FU49" s="78">
        <v>12199</v>
      </c>
      <c r="FV49" s="78">
        <v>11581</v>
      </c>
      <c r="FW49" s="78">
        <v>9104</v>
      </c>
      <c r="FX49" s="78">
        <v>7744</v>
      </c>
      <c r="FY49" s="78">
        <v>8012</v>
      </c>
      <c r="FZ49" s="78">
        <v>8193</v>
      </c>
      <c r="GA49" s="78">
        <v>7369</v>
      </c>
      <c r="GB49" s="78">
        <v>8229</v>
      </c>
      <c r="GC49" s="78">
        <v>9943</v>
      </c>
      <c r="GD49" s="78">
        <v>9425</v>
      </c>
      <c r="GE49" s="78">
        <v>9925.75</v>
      </c>
      <c r="GF49" s="78">
        <v>9124</v>
      </c>
      <c r="GG49" s="78">
        <v>8596</v>
      </c>
      <c r="GH49" s="78">
        <v>8269</v>
      </c>
      <c r="GI49" s="78">
        <v>8054</v>
      </c>
      <c r="GJ49" s="78">
        <v>6573</v>
      </c>
      <c r="GK49" s="78">
        <v>6191</v>
      </c>
      <c r="GL49" s="78">
        <v>6995</v>
      </c>
      <c r="GM49" s="78">
        <v>7520</v>
      </c>
      <c r="GN49" s="78">
        <v>6781</v>
      </c>
      <c r="GO49" s="78">
        <v>7815</v>
      </c>
      <c r="GP49" s="78">
        <v>8568</v>
      </c>
      <c r="GQ49" s="78">
        <v>8333</v>
      </c>
      <c r="GR49" s="78">
        <v>7734.9166670000004</v>
      </c>
      <c r="GS49" s="78">
        <v>8308</v>
      </c>
      <c r="GT49" s="78">
        <v>7930</v>
      </c>
      <c r="GU49" s="78">
        <v>7916</v>
      </c>
      <c r="GV49" s="78">
        <v>7708</v>
      </c>
      <c r="GW49" s="78">
        <v>6466</v>
      </c>
      <c r="GX49" s="78">
        <v>6053</v>
      </c>
      <c r="GY49" s="78">
        <v>6989</v>
      </c>
      <c r="GZ49" s="78">
        <v>7345</v>
      </c>
      <c r="HA49" s="78">
        <v>6569</v>
      </c>
      <c r="HB49" s="78">
        <v>7473</v>
      </c>
      <c r="HC49" s="78">
        <v>8232</v>
      </c>
      <c r="HD49" s="78">
        <v>8003</v>
      </c>
      <c r="HE49" s="78">
        <v>7416</v>
      </c>
      <c r="HF49" s="78">
        <v>8387</v>
      </c>
      <c r="HG49" s="78">
        <v>8072</v>
      </c>
      <c r="HH49" s="78">
        <v>7897</v>
      </c>
      <c r="HI49" s="78">
        <v>7898</v>
      </c>
    </row>
    <row r="50" spans="1:217" ht="15.75" x14ac:dyDescent="0.3">
      <c r="A50" s="1" t="str">
        <f t="shared" si="78"/>
        <v>Kärntendarunter bis 24 JahreFrauen</v>
      </c>
      <c r="B50" s="1">
        <v>50</v>
      </c>
      <c r="C50" s="77" t="s">
        <v>2</v>
      </c>
      <c r="D50" s="77" t="s">
        <v>125</v>
      </c>
      <c r="E50" s="77" t="s">
        <v>119</v>
      </c>
      <c r="F50" s="78">
        <v>898</v>
      </c>
      <c r="G50" s="78">
        <v>893</v>
      </c>
      <c r="H50" s="78">
        <v>946</v>
      </c>
      <c r="I50" s="78">
        <v>1206</v>
      </c>
      <c r="J50" s="78">
        <v>899</v>
      </c>
      <c r="K50" s="78">
        <v>794</v>
      </c>
      <c r="L50" s="78">
        <v>931</v>
      </c>
      <c r="M50" s="78">
        <v>1040</v>
      </c>
      <c r="N50" s="78">
        <v>1236</v>
      </c>
      <c r="O50" s="78">
        <v>1408</v>
      </c>
      <c r="P50" s="78">
        <v>1418</v>
      </c>
      <c r="Q50" s="78">
        <v>1263</v>
      </c>
      <c r="R50" s="78">
        <v>1077.666667</v>
      </c>
      <c r="S50" s="78">
        <v>1165</v>
      </c>
      <c r="T50" s="78">
        <v>1102</v>
      </c>
      <c r="U50" s="78">
        <v>1254</v>
      </c>
      <c r="V50" s="78">
        <v>1449</v>
      </c>
      <c r="W50" s="78">
        <v>1135</v>
      </c>
      <c r="X50" s="78">
        <v>1009</v>
      </c>
      <c r="Y50" s="78">
        <v>1121</v>
      </c>
      <c r="Z50" s="78">
        <v>1163</v>
      </c>
      <c r="AA50" s="78">
        <v>1293</v>
      </c>
      <c r="AB50" s="78">
        <v>1452</v>
      </c>
      <c r="AC50" s="78">
        <v>1438</v>
      </c>
      <c r="AD50" s="78">
        <v>1199</v>
      </c>
      <c r="AE50" s="78">
        <v>1231.666667</v>
      </c>
      <c r="AF50" s="78">
        <v>1137</v>
      </c>
      <c r="AG50" s="78">
        <v>1074</v>
      </c>
      <c r="AH50" s="78">
        <v>1125</v>
      </c>
      <c r="AI50" s="78">
        <v>1359</v>
      </c>
      <c r="AJ50" s="78">
        <v>1034</v>
      </c>
      <c r="AK50" s="78">
        <v>905</v>
      </c>
      <c r="AL50" s="78">
        <v>1033</v>
      </c>
      <c r="AM50" s="78">
        <v>1188</v>
      </c>
      <c r="AN50" s="78">
        <v>1249</v>
      </c>
      <c r="AO50" s="78">
        <v>1368</v>
      </c>
      <c r="AP50" s="78">
        <v>1454</v>
      </c>
      <c r="AQ50" s="78">
        <v>1197</v>
      </c>
      <c r="AR50" s="78">
        <v>1176.916667</v>
      </c>
      <c r="AS50" s="78">
        <v>1140</v>
      </c>
      <c r="AT50" s="78">
        <v>1079</v>
      </c>
      <c r="AU50" s="78">
        <v>1204</v>
      </c>
      <c r="AV50" s="78">
        <v>1328</v>
      </c>
      <c r="AW50" s="78">
        <v>1129</v>
      </c>
      <c r="AX50" s="78">
        <v>998</v>
      </c>
      <c r="AY50" s="78">
        <v>1074</v>
      </c>
      <c r="AZ50" s="78">
        <v>1142</v>
      </c>
      <c r="BA50" s="78">
        <v>1275</v>
      </c>
      <c r="BB50" s="78">
        <v>1451</v>
      </c>
      <c r="BC50" s="78">
        <v>1488</v>
      </c>
      <c r="BD50" s="78">
        <v>1292</v>
      </c>
      <c r="BE50" s="78">
        <v>1216.666667</v>
      </c>
      <c r="BF50" s="78">
        <v>1240</v>
      </c>
      <c r="BG50" s="78">
        <v>1171</v>
      </c>
      <c r="BH50" s="78">
        <v>1181</v>
      </c>
      <c r="BI50" s="78">
        <v>1308</v>
      </c>
      <c r="BJ50" s="78">
        <v>1068</v>
      </c>
      <c r="BK50" s="78">
        <v>985</v>
      </c>
      <c r="BL50" s="78">
        <v>1128</v>
      </c>
      <c r="BM50" s="78">
        <v>1232</v>
      </c>
      <c r="BN50" s="78">
        <v>1276</v>
      </c>
      <c r="BO50" s="78">
        <v>1548</v>
      </c>
      <c r="BP50" s="78">
        <v>1531</v>
      </c>
      <c r="BQ50" s="78">
        <v>1319</v>
      </c>
      <c r="BR50" s="78">
        <v>1248.916667</v>
      </c>
      <c r="BS50" s="78">
        <v>1248</v>
      </c>
      <c r="BT50" s="78">
        <v>1195</v>
      </c>
      <c r="BU50" s="78">
        <v>1237</v>
      </c>
      <c r="BV50" s="78">
        <v>1460</v>
      </c>
      <c r="BW50" s="78">
        <v>1182</v>
      </c>
      <c r="BX50" s="78">
        <v>1118</v>
      </c>
      <c r="BY50" s="78">
        <v>1227</v>
      </c>
      <c r="BZ50" s="78">
        <v>1332</v>
      </c>
      <c r="CA50" s="78">
        <v>1437</v>
      </c>
      <c r="CB50" s="78">
        <v>1573</v>
      </c>
      <c r="CC50" s="78">
        <v>1608</v>
      </c>
      <c r="CD50" s="78">
        <v>1404</v>
      </c>
      <c r="CE50" s="78">
        <v>1335.083333</v>
      </c>
      <c r="CF50" s="78">
        <v>1352</v>
      </c>
      <c r="CG50" s="78">
        <v>1284</v>
      </c>
      <c r="CH50" s="78">
        <v>1343</v>
      </c>
      <c r="CI50" s="78">
        <v>1403</v>
      </c>
      <c r="CJ50" s="78">
        <v>1224</v>
      </c>
      <c r="CK50" s="78">
        <v>1126</v>
      </c>
      <c r="CL50" s="78">
        <v>1158</v>
      </c>
      <c r="CM50" s="78">
        <v>1267</v>
      </c>
      <c r="CN50" s="78">
        <v>1400</v>
      </c>
      <c r="CO50" s="78">
        <v>1521</v>
      </c>
      <c r="CP50" s="78">
        <v>1553</v>
      </c>
      <c r="CQ50" s="78">
        <v>1418</v>
      </c>
      <c r="CR50" s="78">
        <v>1337.416667</v>
      </c>
      <c r="CS50" s="78">
        <v>1346</v>
      </c>
      <c r="CT50" s="78">
        <v>1302</v>
      </c>
      <c r="CU50" s="78">
        <v>1317</v>
      </c>
      <c r="CV50" s="78">
        <v>1422</v>
      </c>
      <c r="CW50" s="78">
        <v>1238</v>
      </c>
      <c r="CX50" s="78">
        <v>1151</v>
      </c>
      <c r="CY50" s="78">
        <v>1203</v>
      </c>
      <c r="CZ50" s="78">
        <v>1329</v>
      </c>
      <c r="DA50" s="78">
        <v>1423</v>
      </c>
      <c r="DB50" s="78">
        <v>1573</v>
      </c>
      <c r="DC50" s="78">
        <v>1561</v>
      </c>
      <c r="DD50" s="78">
        <v>1384</v>
      </c>
      <c r="DE50" s="78">
        <v>1354.083333</v>
      </c>
      <c r="DF50" s="78">
        <v>1282</v>
      </c>
      <c r="DG50" s="78">
        <v>1246</v>
      </c>
      <c r="DH50" s="78">
        <v>1240</v>
      </c>
      <c r="DI50" s="78">
        <v>1374</v>
      </c>
      <c r="DJ50" s="78">
        <v>1166</v>
      </c>
      <c r="DK50" s="78">
        <v>1019</v>
      </c>
      <c r="DL50" s="78">
        <v>1090</v>
      </c>
      <c r="DM50" s="78">
        <v>1172</v>
      </c>
      <c r="DN50" s="78">
        <v>1249</v>
      </c>
      <c r="DO50" s="78">
        <v>1413</v>
      </c>
      <c r="DP50" s="78">
        <v>1410</v>
      </c>
      <c r="DQ50" s="78">
        <v>1261</v>
      </c>
      <c r="DR50" s="78">
        <v>1243.5</v>
      </c>
      <c r="DS50" s="78">
        <v>1166</v>
      </c>
      <c r="DT50" s="78">
        <v>1082</v>
      </c>
      <c r="DU50" s="78">
        <v>1087</v>
      </c>
      <c r="DV50" s="78">
        <v>1171</v>
      </c>
      <c r="DW50" s="78">
        <v>1014</v>
      </c>
      <c r="DX50" s="78">
        <v>913</v>
      </c>
      <c r="DY50" s="78">
        <v>1009</v>
      </c>
      <c r="DZ50" s="78">
        <v>1063</v>
      </c>
      <c r="EA50" s="78">
        <v>1135</v>
      </c>
      <c r="EB50" s="78">
        <v>1209</v>
      </c>
      <c r="EC50" s="78">
        <v>1198</v>
      </c>
      <c r="ED50" s="78">
        <v>1019</v>
      </c>
      <c r="EE50" s="78">
        <v>1088.833333</v>
      </c>
      <c r="EF50" s="78">
        <v>908</v>
      </c>
      <c r="EG50" s="78">
        <v>848</v>
      </c>
      <c r="EH50" s="78">
        <v>819</v>
      </c>
      <c r="EI50" s="78">
        <v>1005</v>
      </c>
      <c r="EJ50" s="78">
        <v>750</v>
      </c>
      <c r="EK50" s="78">
        <v>692</v>
      </c>
      <c r="EL50" s="78">
        <v>784</v>
      </c>
      <c r="EM50" s="78">
        <v>813</v>
      </c>
      <c r="EN50" s="78">
        <v>848</v>
      </c>
      <c r="EO50" s="78">
        <v>988</v>
      </c>
      <c r="EP50" s="78">
        <v>1031</v>
      </c>
      <c r="EQ50" s="78">
        <v>881</v>
      </c>
      <c r="ER50" s="78">
        <v>863.91666669999995</v>
      </c>
      <c r="ES50" s="78">
        <v>838</v>
      </c>
      <c r="ET50" s="78">
        <v>744</v>
      </c>
      <c r="EU50" s="78">
        <v>808</v>
      </c>
      <c r="EV50" s="78">
        <v>899</v>
      </c>
      <c r="EW50" s="78">
        <v>771</v>
      </c>
      <c r="EX50" s="78">
        <v>623</v>
      </c>
      <c r="EY50" s="78">
        <v>704</v>
      </c>
      <c r="EZ50" s="78">
        <v>790</v>
      </c>
      <c r="FA50" s="78">
        <v>826</v>
      </c>
      <c r="FB50" s="78">
        <v>896</v>
      </c>
      <c r="FC50" s="78">
        <v>906</v>
      </c>
      <c r="FD50" s="78">
        <v>817</v>
      </c>
      <c r="FE50" s="78">
        <v>801.83333330000005</v>
      </c>
      <c r="FF50" s="78">
        <v>764</v>
      </c>
      <c r="FG50" s="78">
        <v>695</v>
      </c>
      <c r="FH50" s="78">
        <v>1671</v>
      </c>
      <c r="FI50" s="78">
        <v>1853</v>
      </c>
      <c r="FJ50" s="78">
        <v>1400</v>
      </c>
      <c r="FK50" s="78">
        <v>1003</v>
      </c>
      <c r="FL50" s="78">
        <v>899</v>
      </c>
      <c r="FM50" s="78">
        <v>893</v>
      </c>
      <c r="FN50" s="78">
        <v>800</v>
      </c>
      <c r="FO50" s="78">
        <v>922</v>
      </c>
      <c r="FP50" s="78">
        <v>1083</v>
      </c>
      <c r="FQ50" s="78">
        <v>1211</v>
      </c>
      <c r="FR50" s="78">
        <v>1099.5</v>
      </c>
      <c r="FS50" s="78">
        <v>1133</v>
      </c>
      <c r="FT50" s="78">
        <v>974</v>
      </c>
      <c r="FU50" s="78">
        <v>758</v>
      </c>
      <c r="FV50" s="78">
        <v>705</v>
      </c>
      <c r="FW50" s="78">
        <v>545</v>
      </c>
      <c r="FX50" s="78">
        <v>507</v>
      </c>
      <c r="FY50" s="78">
        <v>549</v>
      </c>
      <c r="FZ50" s="78">
        <v>614</v>
      </c>
      <c r="GA50" s="78">
        <v>532</v>
      </c>
      <c r="GB50" s="78">
        <v>595</v>
      </c>
      <c r="GC50" s="78">
        <v>746</v>
      </c>
      <c r="GD50" s="78">
        <v>661</v>
      </c>
      <c r="GE50" s="78">
        <v>693.25</v>
      </c>
      <c r="GF50" s="78">
        <v>541</v>
      </c>
      <c r="GG50" s="78">
        <v>498</v>
      </c>
      <c r="GH50" s="78">
        <v>496</v>
      </c>
      <c r="GI50" s="78">
        <v>573</v>
      </c>
      <c r="GJ50" s="78">
        <v>432</v>
      </c>
      <c r="GK50" s="78">
        <v>399</v>
      </c>
      <c r="GL50" s="78">
        <v>450</v>
      </c>
      <c r="GM50" s="78">
        <v>568</v>
      </c>
      <c r="GN50" s="78">
        <v>551</v>
      </c>
      <c r="GO50" s="78">
        <v>608</v>
      </c>
      <c r="GP50" s="78">
        <v>663</v>
      </c>
      <c r="GQ50" s="78">
        <v>622</v>
      </c>
      <c r="GR50" s="78">
        <v>533.41666669999995</v>
      </c>
      <c r="GS50" s="78">
        <v>612</v>
      </c>
      <c r="GT50" s="78">
        <v>539</v>
      </c>
      <c r="GU50" s="78">
        <v>558</v>
      </c>
      <c r="GV50" s="78">
        <v>584</v>
      </c>
      <c r="GW50" s="78">
        <v>452</v>
      </c>
      <c r="GX50" s="78">
        <v>432</v>
      </c>
      <c r="GY50" s="78">
        <v>587</v>
      </c>
      <c r="GZ50" s="78">
        <v>650</v>
      </c>
      <c r="HA50" s="78">
        <v>639</v>
      </c>
      <c r="HB50" s="78">
        <v>660</v>
      </c>
      <c r="HC50" s="78">
        <v>678</v>
      </c>
      <c r="HD50" s="78">
        <v>683</v>
      </c>
      <c r="HE50" s="78">
        <v>589.5</v>
      </c>
      <c r="HF50" s="78">
        <v>726</v>
      </c>
      <c r="HG50" s="78">
        <v>677</v>
      </c>
      <c r="HH50" s="78">
        <v>647</v>
      </c>
      <c r="HI50" s="78">
        <v>654</v>
      </c>
    </row>
    <row r="51" spans="1:217" ht="15.75" x14ac:dyDescent="0.3">
      <c r="A51" s="1" t="str">
        <f t="shared" si="78"/>
        <v>Kärnten50 Jahre und älterFrauen</v>
      </c>
      <c r="B51" s="1">
        <v>51</v>
      </c>
      <c r="C51" s="77" t="s">
        <v>2</v>
      </c>
      <c r="D51" s="77" t="s">
        <v>126</v>
      </c>
      <c r="E51" s="77" t="s">
        <v>119</v>
      </c>
      <c r="F51" s="78">
        <v>1575</v>
      </c>
      <c r="G51" s="78">
        <v>1573</v>
      </c>
      <c r="H51" s="78">
        <v>1588</v>
      </c>
      <c r="I51" s="78">
        <v>1575</v>
      </c>
      <c r="J51" s="78">
        <v>1161</v>
      </c>
      <c r="K51" s="78">
        <v>955</v>
      </c>
      <c r="L51" s="78">
        <v>953</v>
      </c>
      <c r="M51" s="78">
        <v>1014</v>
      </c>
      <c r="N51" s="78">
        <v>1164</v>
      </c>
      <c r="O51" s="78">
        <v>1649</v>
      </c>
      <c r="P51" s="78">
        <v>1820</v>
      </c>
      <c r="Q51" s="78">
        <v>1723</v>
      </c>
      <c r="R51" s="78">
        <v>1395.833333</v>
      </c>
      <c r="S51" s="78">
        <v>1713</v>
      </c>
      <c r="T51" s="78">
        <v>1690</v>
      </c>
      <c r="U51" s="78">
        <v>1810</v>
      </c>
      <c r="V51" s="78">
        <v>1755</v>
      </c>
      <c r="W51" s="78">
        <v>1426</v>
      </c>
      <c r="X51" s="78">
        <v>1231</v>
      </c>
      <c r="Y51" s="78">
        <v>1240</v>
      </c>
      <c r="Z51" s="78">
        <v>1251</v>
      </c>
      <c r="AA51" s="78">
        <v>1460</v>
      </c>
      <c r="AB51" s="78">
        <v>1886</v>
      </c>
      <c r="AC51" s="78">
        <v>2074</v>
      </c>
      <c r="AD51" s="78">
        <v>1915</v>
      </c>
      <c r="AE51" s="78">
        <v>1620.916667</v>
      </c>
      <c r="AF51" s="78">
        <v>1913</v>
      </c>
      <c r="AG51" s="78">
        <v>1931</v>
      </c>
      <c r="AH51" s="78">
        <v>2006</v>
      </c>
      <c r="AI51" s="78">
        <v>1951</v>
      </c>
      <c r="AJ51" s="78">
        <v>1598</v>
      </c>
      <c r="AK51" s="78">
        <v>1350</v>
      </c>
      <c r="AL51" s="78">
        <v>1338</v>
      </c>
      <c r="AM51" s="78">
        <v>1386</v>
      </c>
      <c r="AN51" s="78">
        <v>1524</v>
      </c>
      <c r="AO51" s="78">
        <v>1904</v>
      </c>
      <c r="AP51" s="78">
        <v>2161</v>
      </c>
      <c r="AQ51" s="78">
        <v>1931</v>
      </c>
      <c r="AR51" s="78">
        <v>1749.416667</v>
      </c>
      <c r="AS51" s="78">
        <v>2003</v>
      </c>
      <c r="AT51" s="78">
        <v>2008</v>
      </c>
      <c r="AU51" s="78">
        <v>2160</v>
      </c>
      <c r="AV51" s="78">
        <v>2038</v>
      </c>
      <c r="AW51" s="78">
        <v>1695</v>
      </c>
      <c r="AX51" s="78">
        <v>1463</v>
      </c>
      <c r="AY51" s="78">
        <v>1447</v>
      </c>
      <c r="AZ51" s="78">
        <v>1492</v>
      </c>
      <c r="BA51" s="78">
        <v>1692</v>
      </c>
      <c r="BB51" s="78">
        <v>2112</v>
      </c>
      <c r="BC51" s="78">
        <v>2410</v>
      </c>
      <c r="BD51" s="78">
        <v>2185</v>
      </c>
      <c r="BE51" s="78">
        <v>1892.083333</v>
      </c>
      <c r="BF51" s="78">
        <v>2239</v>
      </c>
      <c r="BG51" s="78">
        <v>2215</v>
      </c>
      <c r="BH51" s="78">
        <v>2243</v>
      </c>
      <c r="BI51" s="78">
        <v>2138</v>
      </c>
      <c r="BJ51" s="78">
        <v>1774</v>
      </c>
      <c r="BK51" s="78">
        <v>1525</v>
      </c>
      <c r="BL51" s="78">
        <v>1566</v>
      </c>
      <c r="BM51" s="78">
        <v>1590</v>
      </c>
      <c r="BN51" s="78">
        <v>1705</v>
      </c>
      <c r="BO51" s="78">
        <v>2220</v>
      </c>
      <c r="BP51" s="78">
        <v>2520</v>
      </c>
      <c r="BQ51" s="78">
        <v>2263</v>
      </c>
      <c r="BR51" s="78">
        <v>1999.833333</v>
      </c>
      <c r="BS51" s="78">
        <v>2335</v>
      </c>
      <c r="BT51" s="78">
        <v>2317</v>
      </c>
      <c r="BU51" s="78">
        <v>2409</v>
      </c>
      <c r="BV51" s="78">
        <v>2439</v>
      </c>
      <c r="BW51" s="78">
        <v>2089</v>
      </c>
      <c r="BX51" s="78">
        <v>1865</v>
      </c>
      <c r="BY51" s="78">
        <v>1930</v>
      </c>
      <c r="BZ51" s="78">
        <v>1945</v>
      </c>
      <c r="CA51" s="78">
        <v>2098</v>
      </c>
      <c r="CB51" s="78">
        <v>2618</v>
      </c>
      <c r="CC51" s="78">
        <v>2993</v>
      </c>
      <c r="CD51" s="78">
        <v>2715</v>
      </c>
      <c r="CE51" s="78">
        <v>2312.75</v>
      </c>
      <c r="CF51" s="78">
        <v>2744</v>
      </c>
      <c r="CG51" s="78">
        <v>2799</v>
      </c>
      <c r="CH51" s="78">
        <v>2917</v>
      </c>
      <c r="CI51" s="78">
        <v>2789</v>
      </c>
      <c r="CJ51" s="78">
        <v>2383</v>
      </c>
      <c r="CK51" s="78">
        <v>2136</v>
      </c>
      <c r="CL51" s="78">
        <v>2176</v>
      </c>
      <c r="CM51" s="78">
        <v>2188</v>
      </c>
      <c r="CN51" s="78">
        <v>2394</v>
      </c>
      <c r="CO51" s="78">
        <v>2955</v>
      </c>
      <c r="CP51" s="78">
        <v>3250</v>
      </c>
      <c r="CQ51" s="78">
        <v>2988</v>
      </c>
      <c r="CR51" s="78">
        <v>2643.25</v>
      </c>
      <c r="CS51" s="78">
        <v>3022</v>
      </c>
      <c r="CT51" s="78">
        <v>2980</v>
      </c>
      <c r="CU51" s="78">
        <v>3079</v>
      </c>
      <c r="CV51" s="78">
        <v>3054</v>
      </c>
      <c r="CW51" s="78">
        <v>2568</v>
      </c>
      <c r="CX51" s="78">
        <v>2381</v>
      </c>
      <c r="CY51" s="78">
        <v>2462</v>
      </c>
      <c r="CZ51" s="78">
        <v>2486</v>
      </c>
      <c r="DA51" s="78">
        <v>2642</v>
      </c>
      <c r="DB51" s="78">
        <v>3204</v>
      </c>
      <c r="DC51" s="78">
        <v>3510</v>
      </c>
      <c r="DD51" s="78">
        <v>3283</v>
      </c>
      <c r="DE51" s="78">
        <v>2889.25</v>
      </c>
      <c r="DF51" s="78">
        <v>3251</v>
      </c>
      <c r="DG51" s="78">
        <v>3249</v>
      </c>
      <c r="DH51" s="78">
        <v>3310</v>
      </c>
      <c r="DI51" s="78">
        <v>3231</v>
      </c>
      <c r="DJ51" s="78">
        <v>2760</v>
      </c>
      <c r="DK51" s="78">
        <v>2472</v>
      </c>
      <c r="DL51" s="78">
        <v>2538</v>
      </c>
      <c r="DM51" s="78">
        <v>2579</v>
      </c>
      <c r="DN51" s="78">
        <v>2717</v>
      </c>
      <c r="DO51" s="78">
        <v>3295</v>
      </c>
      <c r="DP51" s="78">
        <v>3648</v>
      </c>
      <c r="DQ51" s="78">
        <v>3333</v>
      </c>
      <c r="DR51" s="78">
        <v>3031.916667</v>
      </c>
      <c r="DS51" s="78">
        <v>3476</v>
      </c>
      <c r="DT51" s="78">
        <v>3368</v>
      </c>
      <c r="DU51" s="78">
        <v>3509</v>
      </c>
      <c r="DV51" s="78">
        <v>3282</v>
      </c>
      <c r="DW51" s="78">
        <v>2755</v>
      </c>
      <c r="DX51" s="78">
        <v>2489</v>
      </c>
      <c r="DY51" s="78">
        <v>2586</v>
      </c>
      <c r="DZ51" s="78">
        <v>2549</v>
      </c>
      <c r="EA51" s="78">
        <v>2668</v>
      </c>
      <c r="EB51" s="78">
        <v>3309</v>
      </c>
      <c r="EC51" s="78">
        <v>3640</v>
      </c>
      <c r="ED51" s="78">
        <v>3300</v>
      </c>
      <c r="EE51" s="78">
        <v>3077.583333</v>
      </c>
      <c r="EF51" s="78">
        <v>3332</v>
      </c>
      <c r="EG51" s="78">
        <v>3217</v>
      </c>
      <c r="EH51" s="78">
        <v>3260</v>
      </c>
      <c r="EI51" s="78">
        <v>3199</v>
      </c>
      <c r="EJ51" s="78">
        <v>2705</v>
      </c>
      <c r="EK51" s="78">
        <v>2439</v>
      </c>
      <c r="EL51" s="78">
        <v>2605</v>
      </c>
      <c r="EM51" s="78">
        <v>2670</v>
      </c>
      <c r="EN51" s="78">
        <v>2708</v>
      </c>
      <c r="EO51" s="78">
        <v>3360</v>
      </c>
      <c r="EP51" s="78">
        <v>3752</v>
      </c>
      <c r="EQ51" s="78">
        <v>3360</v>
      </c>
      <c r="ER51" s="78">
        <v>3050.583333</v>
      </c>
      <c r="ES51" s="78">
        <v>3469</v>
      </c>
      <c r="ET51" s="78">
        <v>3374</v>
      </c>
      <c r="EU51" s="78">
        <v>3530</v>
      </c>
      <c r="EV51" s="78">
        <v>3359</v>
      </c>
      <c r="EW51" s="78">
        <v>2852</v>
      </c>
      <c r="EX51" s="78">
        <v>2560</v>
      </c>
      <c r="EY51" s="78">
        <v>2730</v>
      </c>
      <c r="EZ51" s="78">
        <v>2767</v>
      </c>
      <c r="FA51" s="78">
        <v>2866</v>
      </c>
      <c r="FB51" s="78">
        <v>3458</v>
      </c>
      <c r="FC51" s="78">
        <v>3839</v>
      </c>
      <c r="FD51" s="78">
        <v>3488</v>
      </c>
      <c r="FE51" s="78">
        <v>3191</v>
      </c>
      <c r="FF51" s="78">
        <v>3600</v>
      </c>
      <c r="FG51" s="78">
        <v>3502</v>
      </c>
      <c r="FH51" s="78">
        <v>5437</v>
      </c>
      <c r="FI51" s="78">
        <v>5758</v>
      </c>
      <c r="FJ51" s="78">
        <v>4864</v>
      </c>
      <c r="FK51" s="78">
        <v>3795</v>
      </c>
      <c r="FL51" s="78">
        <v>3416</v>
      </c>
      <c r="FM51" s="78">
        <v>3339</v>
      </c>
      <c r="FN51" s="78">
        <v>3273</v>
      </c>
      <c r="FO51" s="78">
        <v>3866</v>
      </c>
      <c r="FP51" s="78">
        <v>4442</v>
      </c>
      <c r="FQ51" s="78">
        <v>4687</v>
      </c>
      <c r="FR51" s="78">
        <v>4164.9166670000004</v>
      </c>
      <c r="FS51" s="78">
        <v>4767</v>
      </c>
      <c r="FT51" s="78">
        <v>4661</v>
      </c>
      <c r="FU51" s="78">
        <v>4463</v>
      </c>
      <c r="FV51" s="78">
        <v>4259</v>
      </c>
      <c r="FW51" s="78">
        <v>3372</v>
      </c>
      <c r="FX51" s="78">
        <v>2803</v>
      </c>
      <c r="FY51" s="78">
        <v>2813</v>
      </c>
      <c r="FZ51" s="78">
        <v>2770</v>
      </c>
      <c r="GA51" s="78">
        <v>2686</v>
      </c>
      <c r="GB51" s="78">
        <v>3127</v>
      </c>
      <c r="GC51" s="78">
        <v>3724</v>
      </c>
      <c r="GD51" s="78">
        <v>3441</v>
      </c>
      <c r="GE51" s="78">
        <v>3573.833333</v>
      </c>
      <c r="GF51" s="78">
        <v>3449</v>
      </c>
      <c r="GG51" s="78">
        <v>3285</v>
      </c>
      <c r="GH51" s="78">
        <v>3331</v>
      </c>
      <c r="GI51" s="78">
        <v>3106</v>
      </c>
      <c r="GJ51" s="78">
        <v>2579</v>
      </c>
      <c r="GK51" s="78">
        <v>2335</v>
      </c>
      <c r="GL51" s="78">
        <v>2501</v>
      </c>
      <c r="GM51" s="78">
        <v>2559</v>
      </c>
      <c r="GN51" s="78">
        <v>2487</v>
      </c>
      <c r="GO51" s="78">
        <v>2928</v>
      </c>
      <c r="GP51" s="78">
        <v>3294</v>
      </c>
      <c r="GQ51" s="78">
        <v>3028</v>
      </c>
      <c r="GR51" s="78">
        <v>2906.833333</v>
      </c>
      <c r="GS51" s="78">
        <v>3093</v>
      </c>
      <c r="GT51" s="78">
        <v>3018</v>
      </c>
      <c r="GU51" s="78">
        <v>3045</v>
      </c>
      <c r="GV51" s="78">
        <v>2864</v>
      </c>
      <c r="GW51" s="78">
        <v>2336</v>
      </c>
      <c r="GX51" s="78">
        <v>2121</v>
      </c>
      <c r="GY51" s="78">
        <v>2327</v>
      </c>
      <c r="GZ51" s="78">
        <v>2361</v>
      </c>
      <c r="HA51" s="78">
        <v>2243</v>
      </c>
      <c r="HB51" s="78">
        <v>2661</v>
      </c>
      <c r="HC51" s="78">
        <v>3042</v>
      </c>
      <c r="HD51" s="78">
        <v>2767</v>
      </c>
      <c r="HE51" s="78">
        <v>2656.5</v>
      </c>
      <c r="HF51" s="78">
        <v>2928</v>
      </c>
      <c r="HG51" s="78">
        <v>2878</v>
      </c>
      <c r="HH51" s="78">
        <v>2876</v>
      </c>
      <c r="HI51" s="78">
        <v>2885</v>
      </c>
    </row>
    <row r="52" spans="1:217" ht="15.75" x14ac:dyDescent="0.3">
      <c r="A52" s="1" t="str">
        <f t="shared" si="78"/>
        <v>KärntenAusländerFrauen</v>
      </c>
      <c r="B52" s="1">
        <v>52</v>
      </c>
      <c r="C52" s="77" t="s">
        <v>2</v>
      </c>
      <c r="D52" s="77" t="s">
        <v>127</v>
      </c>
      <c r="E52" s="77" t="s">
        <v>119</v>
      </c>
      <c r="F52" s="78">
        <v>752</v>
      </c>
      <c r="G52" s="78">
        <v>725</v>
      </c>
      <c r="H52" s="78">
        <v>778</v>
      </c>
      <c r="I52" s="78">
        <v>958</v>
      </c>
      <c r="J52" s="78">
        <v>652</v>
      </c>
      <c r="K52" s="78">
        <v>531</v>
      </c>
      <c r="L52" s="78">
        <v>565</v>
      </c>
      <c r="M52" s="78">
        <v>640</v>
      </c>
      <c r="N52" s="78">
        <v>817</v>
      </c>
      <c r="O52" s="78">
        <v>1120</v>
      </c>
      <c r="P52" s="78">
        <v>1195</v>
      </c>
      <c r="Q52" s="78">
        <v>1037</v>
      </c>
      <c r="R52" s="78">
        <v>814.16666669999995</v>
      </c>
      <c r="S52" s="78">
        <v>980</v>
      </c>
      <c r="T52" s="78">
        <v>969</v>
      </c>
      <c r="U52" s="78">
        <v>1090</v>
      </c>
      <c r="V52" s="78">
        <v>1172</v>
      </c>
      <c r="W52" s="78">
        <v>920</v>
      </c>
      <c r="X52" s="78">
        <v>778</v>
      </c>
      <c r="Y52" s="78">
        <v>772</v>
      </c>
      <c r="Z52" s="78">
        <v>811</v>
      </c>
      <c r="AA52" s="78">
        <v>1053</v>
      </c>
      <c r="AB52" s="78">
        <v>1307</v>
      </c>
      <c r="AC52" s="78">
        <v>1291</v>
      </c>
      <c r="AD52" s="78">
        <v>1113</v>
      </c>
      <c r="AE52" s="78">
        <v>1021.333333</v>
      </c>
      <c r="AF52" s="78">
        <v>1034</v>
      </c>
      <c r="AG52" s="78">
        <v>1047</v>
      </c>
      <c r="AH52" s="78">
        <v>1144</v>
      </c>
      <c r="AI52" s="78">
        <v>1232</v>
      </c>
      <c r="AJ52" s="78">
        <v>959</v>
      </c>
      <c r="AK52" s="78">
        <v>772</v>
      </c>
      <c r="AL52" s="78">
        <v>762</v>
      </c>
      <c r="AM52" s="78">
        <v>809</v>
      </c>
      <c r="AN52" s="78">
        <v>989</v>
      </c>
      <c r="AO52" s="78">
        <v>1256</v>
      </c>
      <c r="AP52" s="78">
        <v>1350</v>
      </c>
      <c r="AQ52" s="78">
        <v>1111</v>
      </c>
      <c r="AR52" s="78">
        <v>1038.75</v>
      </c>
      <c r="AS52" s="78">
        <v>1111</v>
      </c>
      <c r="AT52" s="78">
        <v>1114</v>
      </c>
      <c r="AU52" s="78">
        <v>1317</v>
      </c>
      <c r="AV52" s="78">
        <v>1229</v>
      </c>
      <c r="AW52" s="78">
        <v>1038</v>
      </c>
      <c r="AX52" s="78">
        <v>831</v>
      </c>
      <c r="AY52" s="78">
        <v>837</v>
      </c>
      <c r="AZ52" s="78">
        <v>923</v>
      </c>
      <c r="BA52" s="78">
        <v>1120</v>
      </c>
      <c r="BB52" s="78">
        <v>1444</v>
      </c>
      <c r="BC52" s="78">
        <v>1521</v>
      </c>
      <c r="BD52" s="78">
        <v>1311</v>
      </c>
      <c r="BE52" s="78">
        <v>1149.666667</v>
      </c>
      <c r="BF52" s="78">
        <v>1298</v>
      </c>
      <c r="BG52" s="78">
        <v>1246</v>
      </c>
      <c r="BH52" s="78">
        <v>1395</v>
      </c>
      <c r="BI52" s="78">
        <v>1459</v>
      </c>
      <c r="BJ52" s="78">
        <v>1127</v>
      </c>
      <c r="BK52" s="78">
        <v>927</v>
      </c>
      <c r="BL52" s="78">
        <v>938</v>
      </c>
      <c r="BM52" s="78">
        <v>1015</v>
      </c>
      <c r="BN52" s="78">
        <v>1166</v>
      </c>
      <c r="BO52" s="78">
        <v>1616</v>
      </c>
      <c r="BP52" s="78">
        <v>1704</v>
      </c>
      <c r="BQ52" s="78">
        <v>1436</v>
      </c>
      <c r="BR52" s="78">
        <v>1277.25</v>
      </c>
      <c r="BS52" s="78">
        <v>1451</v>
      </c>
      <c r="BT52" s="78">
        <v>1425</v>
      </c>
      <c r="BU52" s="78">
        <v>1487</v>
      </c>
      <c r="BV52" s="78">
        <v>1611</v>
      </c>
      <c r="BW52" s="78">
        <v>1298</v>
      </c>
      <c r="BX52" s="78">
        <v>1139</v>
      </c>
      <c r="BY52" s="78">
        <v>1175</v>
      </c>
      <c r="BZ52" s="78">
        <v>1269</v>
      </c>
      <c r="CA52" s="78">
        <v>1452</v>
      </c>
      <c r="CB52" s="78">
        <v>1865</v>
      </c>
      <c r="CC52" s="78">
        <v>1983</v>
      </c>
      <c r="CD52" s="78">
        <v>1684</v>
      </c>
      <c r="CE52" s="78">
        <v>1486.583333</v>
      </c>
      <c r="CF52" s="78">
        <v>1711</v>
      </c>
      <c r="CG52" s="78">
        <v>1654</v>
      </c>
      <c r="CH52" s="78">
        <v>1782</v>
      </c>
      <c r="CI52" s="78">
        <v>1824</v>
      </c>
      <c r="CJ52" s="78">
        <v>1548</v>
      </c>
      <c r="CK52" s="78">
        <v>1313</v>
      </c>
      <c r="CL52" s="78">
        <v>1295</v>
      </c>
      <c r="CM52" s="78">
        <v>1383</v>
      </c>
      <c r="CN52" s="78">
        <v>1693</v>
      </c>
      <c r="CO52" s="78">
        <v>2080</v>
      </c>
      <c r="CP52" s="78">
        <v>2195</v>
      </c>
      <c r="CQ52" s="78">
        <v>1961</v>
      </c>
      <c r="CR52" s="78">
        <v>1703.25</v>
      </c>
      <c r="CS52" s="78">
        <v>1966</v>
      </c>
      <c r="CT52" s="78">
        <v>1914</v>
      </c>
      <c r="CU52" s="78">
        <v>2022</v>
      </c>
      <c r="CV52" s="78">
        <v>2116</v>
      </c>
      <c r="CW52" s="78">
        <v>1798</v>
      </c>
      <c r="CX52" s="78">
        <v>1586</v>
      </c>
      <c r="CY52" s="78">
        <v>1539</v>
      </c>
      <c r="CZ52" s="78">
        <v>1636</v>
      </c>
      <c r="DA52" s="78">
        <v>1878</v>
      </c>
      <c r="DB52" s="78">
        <v>2198</v>
      </c>
      <c r="DC52" s="78">
        <v>2368</v>
      </c>
      <c r="DD52" s="78">
        <v>2079</v>
      </c>
      <c r="DE52" s="78">
        <v>1925</v>
      </c>
      <c r="DF52" s="78">
        <v>2058</v>
      </c>
      <c r="DG52" s="78">
        <v>2075</v>
      </c>
      <c r="DH52" s="78">
        <v>2136</v>
      </c>
      <c r="DI52" s="78">
        <v>2156</v>
      </c>
      <c r="DJ52" s="78">
        <v>1823</v>
      </c>
      <c r="DK52" s="78">
        <v>1619</v>
      </c>
      <c r="DL52" s="78">
        <v>1625</v>
      </c>
      <c r="DM52" s="78">
        <v>1681</v>
      </c>
      <c r="DN52" s="78">
        <v>1934</v>
      </c>
      <c r="DO52" s="78">
        <v>2320</v>
      </c>
      <c r="DP52" s="78">
        <v>2494</v>
      </c>
      <c r="DQ52" s="78">
        <v>2231</v>
      </c>
      <c r="DR52" s="78">
        <v>2012.666667</v>
      </c>
      <c r="DS52" s="78">
        <v>2264</v>
      </c>
      <c r="DT52" s="78">
        <v>2164</v>
      </c>
      <c r="DU52" s="78">
        <v>2317</v>
      </c>
      <c r="DV52" s="78">
        <v>2235</v>
      </c>
      <c r="DW52" s="78">
        <v>1855</v>
      </c>
      <c r="DX52" s="78">
        <v>1663</v>
      </c>
      <c r="DY52" s="78">
        <v>1632</v>
      </c>
      <c r="DZ52" s="78">
        <v>1712</v>
      </c>
      <c r="EA52" s="78">
        <v>1976</v>
      </c>
      <c r="EB52" s="78">
        <v>2304</v>
      </c>
      <c r="EC52" s="78">
        <v>2422</v>
      </c>
      <c r="ED52" s="78">
        <v>2199</v>
      </c>
      <c r="EE52" s="78">
        <v>2061.916667</v>
      </c>
      <c r="EF52" s="78">
        <v>2155</v>
      </c>
      <c r="EG52" s="78">
        <v>2027</v>
      </c>
      <c r="EH52" s="78">
        <v>2104</v>
      </c>
      <c r="EI52" s="78">
        <v>2133</v>
      </c>
      <c r="EJ52" s="78">
        <v>1749</v>
      </c>
      <c r="EK52" s="78">
        <v>1552</v>
      </c>
      <c r="EL52" s="78">
        <v>1564</v>
      </c>
      <c r="EM52" s="78">
        <v>1663</v>
      </c>
      <c r="EN52" s="78">
        <v>1809</v>
      </c>
      <c r="EO52" s="78">
        <v>2178</v>
      </c>
      <c r="EP52" s="78">
        <v>2319</v>
      </c>
      <c r="EQ52" s="78">
        <v>2117</v>
      </c>
      <c r="ER52" s="78">
        <v>1947.5</v>
      </c>
      <c r="ES52" s="78">
        <v>2193</v>
      </c>
      <c r="ET52" s="78">
        <v>2047</v>
      </c>
      <c r="EU52" s="78">
        <v>2151</v>
      </c>
      <c r="EV52" s="78">
        <v>2084</v>
      </c>
      <c r="EW52" s="78">
        <v>1785</v>
      </c>
      <c r="EX52" s="78">
        <v>1515</v>
      </c>
      <c r="EY52" s="78">
        <v>1665</v>
      </c>
      <c r="EZ52" s="78">
        <v>1775</v>
      </c>
      <c r="FA52" s="78">
        <v>1869</v>
      </c>
      <c r="FB52" s="78">
        <v>2262</v>
      </c>
      <c r="FC52" s="78">
        <v>2380</v>
      </c>
      <c r="FD52" s="78">
        <v>2182</v>
      </c>
      <c r="FE52" s="78">
        <v>1992.333333</v>
      </c>
      <c r="FF52" s="78">
        <v>2183</v>
      </c>
      <c r="FG52" s="78">
        <v>2051</v>
      </c>
      <c r="FH52" s="78">
        <v>3720</v>
      </c>
      <c r="FI52" s="78">
        <v>4070</v>
      </c>
      <c r="FJ52" s="78">
        <v>3450</v>
      </c>
      <c r="FK52" s="78">
        <v>2493</v>
      </c>
      <c r="FL52" s="78">
        <v>2190</v>
      </c>
      <c r="FM52" s="78">
        <v>2171</v>
      </c>
      <c r="FN52" s="78">
        <v>2048</v>
      </c>
      <c r="FO52" s="78">
        <v>2453</v>
      </c>
      <c r="FP52" s="78">
        <v>2908</v>
      </c>
      <c r="FQ52" s="78">
        <v>3194</v>
      </c>
      <c r="FR52" s="78">
        <v>2744.25</v>
      </c>
      <c r="FS52" s="78">
        <v>3209</v>
      </c>
      <c r="FT52" s="78">
        <v>3049</v>
      </c>
      <c r="FU52" s="78">
        <v>2795</v>
      </c>
      <c r="FV52" s="78">
        <v>2683</v>
      </c>
      <c r="FW52" s="78">
        <v>2003</v>
      </c>
      <c r="FX52" s="78">
        <v>1636</v>
      </c>
      <c r="FY52" s="78">
        <v>1610</v>
      </c>
      <c r="FZ52" s="78">
        <v>1614</v>
      </c>
      <c r="GA52" s="78">
        <v>1561</v>
      </c>
      <c r="GB52" s="78">
        <v>1804</v>
      </c>
      <c r="GC52" s="78">
        <v>2203</v>
      </c>
      <c r="GD52" s="78">
        <v>2105</v>
      </c>
      <c r="GE52" s="78">
        <v>2189.333333</v>
      </c>
      <c r="GF52" s="78">
        <v>2022</v>
      </c>
      <c r="GG52" s="78">
        <v>1903</v>
      </c>
      <c r="GH52" s="78">
        <v>1849</v>
      </c>
      <c r="GI52" s="78">
        <v>1808</v>
      </c>
      <c r="GJ52" s="78">
        <v>1391</v>
      </c>
      <c r="GK52" s="78">
        <v>1311</v>
      </c>
      <c r="GL52" s="78">
        <v>1478</v>
      </c>
      <c r="GM52" s="78">
        <v>1673</v>
      </c>
      <c r="GN52" s="78">
        <v>1503</v>
      </c>
      <c r="GO52" s="78">
        <v>1846</v>
      </c>
      <c r="GP52" s="78">
        <v>2027</v>
      </c>
      <c r="GQ52" s="78">
        <v>1962</v>
      </c>
      <c r="GR52" s="78">
        <v>1731.083333</v>
      </c>
      <c r="GS52" s="78">
        <v>1991</v>
      </c>
      <c r="GT52" s="78">
        <v>1891</v>
      </c>
      <c r="GU52" s="78">
        <v>1898</v>
      </c>
      <c r="GV52" s="78">
        <v>1835</v>
      </c>
      <c r="GW52" s="78">
        <v>1563</v>
      </c>
      <c r="GX52" s="78">
        <v>1459</v>
      </c>
      <c r="GY52" s="78">
        <v>1617</v>
      </c>
      <c r="GZ52" s="78">
        <v>1709</v>
      </c>
      <c r="HA52" s="78">
        <v>1607</v>
      </c>
      <c r="HB52" s="78">
        <v>1900</v>
      </c>
      <c r="HC52" s="78">
        <v>2037</v>
      </c>
      <c r="HD52" s="78">
        <v>1991</v>
      </c>
      <c r="HE52" s="78">
        <v>1791.5</v>
      </c>
      <c r="HF52" s="78">
        <v>2119</v>
      </c>
      <c r="HG52" s="78">
        <v>2036</v>
      </c>
      <c r="HH52" s="78">
        <v>2048</v>
      </c>
      <c r="HI52" s="78">
        <v>2050</v>
      </c>
    </row>
    <row r="53" spans="1:217" ht="15.75" x14ac:dyDescent="0.3">
      <c r="A53" s="1" t="str">
        <f t="shared" si="78"/>
        <v>Kärntenoffene StellenFrauen</v>
      </c>
      <c r="B53" s="1">
        <v>53</v>
      </c>
      <c r="C53" s="77" t="s">
        <v>2</v>
      </c>
      <c r="D53" s="77" t="s">
        <v>128</v>
      </c>
      <c r="E53" s="77" t="s">
        <v>119</v>
      </c>
      <c r="F53" s="78">
        <v>0</v>
      </c>
      <c r="G53" s="78">
        <v>0</v>
      </c>
      <c r="H53" s="78">
        <v>0</v>
      </c>
      <c r="I53" s="78">
        <v>0</v>
      </c>
      <c r="J53" s="78">
        <v>0</v>
      </c>
      <c r="K53" s="78">
        <v>0</v>
      </c>
      <c r="L53" s="78">
        <v>0</v>
      </c>
      <c r="M53" s="78">
        <v>0</v>
      </c>
      <c r="N53" s="78">
        <v>0</v>
      </c>
      <c r="O53" s="78">
        <v>0</v>
      </c>
      <c r="P53" s="78">
        <v>0</v>
      </c>
      <c r="Q53" s="78">
        <v>0</v>
      </c>
      <c r="R53" s="78">
        <v>0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  <c r="AC53" s="78">
        <v>0</v>
      </c>
      <c r="AD53" s="78">
        <v>0</v>
      </c>
      <c r="AE53" s="78">
        <v>0</v>
      </c>
      <c r="AF53" s="78">
        <v>0</v>
      </c>
      <c r="AG53" s="78">
        <v>0</v>
      </c>
      <c r="AH53" s="78">
        <v>0</v>
      </c>
      <c r="AI53" s="78">
        <v>0</v>
      </c>
      <c r="AJ53" s="78">
        <v>0</v>
      </c>
      <c r="AK53" s="78">
        <v>0</v>
      </c>
      <c r="AL53" s="78">
        <v>0</v>
      </c>
      <c r="AM53" s="78">
        <v>0</v>
      </c>
      <c r="AN53" s="78">
        <v>0</v>
      </c>
      <c r="AO53" s="78">
        <v>0</v>
      </c>
      <c r="AP53" s="78">
        <v>0</v>
      </c>
      <c r="AQ53" s="78">
        <v>0</v>
      </c>
      <c r="AR53" s="78">
        <v>0</v>
      </c>
      <c r="AS53" s="78">
        <v>0</v>
      </c>
      <c r="AT53" s="78">
        <v>0</v>
      </c>
      <c r="AU53" s="78">
        <v>0</v>
      </c>
      <c r="AV53" s="78">
        <v>0</v>
      </c>
      <c r="AW53" s="78">
        <v>0</v>
      </c>
      <c r="AX53" s="78">
        <v>0</v>
      </c>
      <c r="AY53" s="78">
        <v>0</v>
      </c>
      <c r="AZ53" s="78">
        <v>0</v>
      </c>
      <c r="BA53" s="78">
        <v>0</v>
      </c>
      <c r="BB53" s="78">
        <v>0</v>
      </c>
      <c r="BC53" s="78">
        <v>0</v>
      </c>
      <c r="BD53" s="78">
        <v>0</v>
      </c>
      <c r="BE53" s="78">
        <v>0</v>
      </c>
      <c r="BF53" s="78">
        <v>0</v>
      </c>
      <c r="BG53" s="78">
        <v>0</v>
      </c>
      <c r="BH53" s="78">
        <v>0</v>
      </c>
      <c r="BI53" s="78">
        <v>0</v>
      </c>
      <c r="BJ53" s="78">
        <v>0</v>
      </c>
      <c r="BK53" s="78">
        <v>0</v>
      </c>
      <c r="BL53" s="78">
        <v>0</v>
      </c>
      <c r="BM53" s="78">
        <v>0</v>
      </c>
      <c r="BN53" s="78">
        <v>0</v>
      </c>
      <c r="BO53" s="78">
        <v>0</v>
      </c>
      <c r="BP53" s="78">
        <v>0</v>
      </c>
      <c r="BQ53" s="78">
        <v>0</v>
      </c>
      <c r="BR53" s="78">
        <v>0</v>
      </c>
      <c r="BS53" s="78">
        <v>0</v>
      </c>
      <c r="BT53" s="78">
        <v>0</v>
      </c>
      <c r="BU53" s="78">
        <v>0</v>
      </c>
      <c r="BV53" s="78">
        <v>0</v>
      </c>
      <c r="BW53" s="78">
        <v>0</v>
      </c>
      <c r="BX53" s="78">
        <v>0</v>
      </c>
      <c r="BY53" s="78">
        <v>0</v>
      </c>
      <c r="BZ53" s="78">
        <v>0</v>
      </c>
      <c r="CA53" s="78">
        <v>0</v>
      </c>
      <c r="CB53" s="78">
        <v>0</v>
      </c>
      <c r="CC53" s="78">
        <v>0</v>
      </c>
      <c r="CD53" s="78">
        <v>0</v>
      </c>
      <c r="CE53" s="78">
        <v>0</v>
      </c>
      <c r="CF53" s="78">
        <v>0</v>
      </c>
      <c r="CG53" s="78">
        <v>0</v>
      </c>
      <c r="CH53" s="78">
        <v>0</v>
      </c>
      <c r="CI53" s="78">
        <v>0</v>
      </c>
      <c r="CJ53" s="78">
        <v>0</v>
      </c>
      <c r="CK53" s="78">
        <v>0</v>
      </c>
      <c r="CL53" s="78">
        <v>0</v>
      </c>
      <c r="CM53" s="78">
        <v>0</v>
      </c>
      <c r="CN53" s="78">
        <v>0</v>
      </c>
      <c r="CO53" s="78">
        <v>0</v>
      </c>
      <c r="CP53" s="78">
        <v>0</v>
      </c>
      <c r="CQ53" s="78">
        <v>0</v>
      </c>
      <c r="CR53" s="78">
        <v>0</v>
      </c>
      <c r="CS53" s="78">
        <v>0</v>
      </c>
      <c r="CT53" s="78">
        <v>0</v>
      </c>
      <c r="CU53" s="78">
        <v>0</v>
      </c>
      <c r="CV53" s="78">
        <v>0</v>
      </c>
      <c r="CW53" s="78">
        <v>0</v>
      </c>
      <c r="CX53" s="78">
        <v>0</v>
      </c>
      <c r="CY53" s="78">
        <v>0</v>
      </c>
      <c r="CZ53" s="78">
        <v>0</v>
      </c>
      <c r="DA53" s="78">
        <v>0</v>
      </c>
      <c r="DB53" s="78">
        <v>0</v>
      </c>
      <c r="DC53" s="78">
        <v>0</v>
      </c>
      <c r="DD53" s="78">
        <v>0</v>
      </c>
      <c r="DE53" s="78">
        <v>0</v>
      </c>
      <c r="DF53" s="78">
        <v>0</v>
      </c>
      <c r="DG53" s="78">
        <v>0</v>
      </c>
      <c r="DH53" s="78">
        <v>0</v>
      </c>
      <c r="DI53" s="78">
        <v>0</v>
      </c>
      <c r="DJ53" s="78">
        <v>0</v>
      </c>
      <c r="DK53" s="78">
        <v>0</v>
      </c>
      <c r="DL53" s="78">
        <v>0</v>
      </c>
      <c r="DM53" s="78">
        <v>0</v>
      </c>
      <c r="DN53" s="78">
        <v>0</v>
      </c>
      <c r="DO53" s="78">
        <v>0</v>
      </c>
      <c r="DP53" s="78">
        <v>0</v>
      </c>
      <c r="DQ53" s="78">
        <v>0</v>
      </c>
      <c r="DR53" s="78">
        <v>0</v>
      </c>
      <c r="DS53" s="78">
        <v>0</v>
      </c>
      <c r="DT53" s="78">
        <v>0</v>
      </c>
      <c r="DU53" s="78">
        <v>0</v>
      </c>
      <c r="DV53" s="78">
        <v>0</v>
      </c>
      <c r="DW53" s="78">
        <v>0</v>
      </c>
      <c r="DX53" s="78">
        <v>0</v>
      </c>
      <c r="DY53" s="78">
        <v>0</v>
      </c>
      <c r="DZ53" s="78">
        <v>0</v>
      </c>
      <c r="EA53" s="78">
        <v>0</v>
      </c>
      <c r="EB53" s="78">
        <v>0</v>
      </c>
      <c r="EC53" s="78">
        <v>0</v>
      </c>
      <c r="ED53" s="78">
        <v>0</v>
      </c>
      <c r="EE53" s="78">
        <v>0</v>
      </c>
      <c r="EF53" s="78">
        <v>0</v>
      </c>
      <c r="EG53" s="78">
        <v>0</v>
      </c>
      <c r="EH53" s="78">
        <v>0</v>
      </c>
      <c r="EI53" s="78">
        <v>0</v>
      </c>
      <c r="EJ53" s="78">
        <v>0</v>
      </c>
      <c r="EK53" s="78">
        <v>0</v>
      </c>
      <c r="EL53" s="78">
        <v>0</v>
      </c>
      <c r="EM53" s="78">
        <v>0</v>
      </c>
      <c r="EN53" s="78">
        <v>0</v>
      </c>
      <c r="EO53" s="78">
        <v>0</v>
      </c>
      <c r="EP53" s="78">
        <v>0</v>
      </c>
      <c r="EQ53" s="78">
        <v>0</v>
      </c>
      <c r="ER53" s="78">
        <v>0</v>
      </c>
      <c r="ES53" s="78">
        <v>0</v>
      </c>
      <c r="ET53" s="78">
        <v>0</v>
      </c>
      <c r="EU53" s="78">
        <v>0</v>
      </c>
      <c r="EV53" s="78">
        <v>0</v>
      </c>
      <c r="EW53" s="78">
        <v>0</v>
      </c>
      <c r="EX53" s="78">
        <v>0</v>
      </c>
      <c r="EY53" s="78">
        <v>0</v>
      </c>
      <c r="EZ53" s="78">
        <v>0</v>
      </c>
      <c r="FA53" s="78">
        <v>0</v>
      </c>
      <c r="FB53" s="78">
        <v>0</v>
      </c>
      <c r="FC53" s="78">
        <v>0</v>
      </c>
      <c r="FD53" s="78">
        <v>0</v>
      </c>
      <c r="FE53" s="78">
        <v>0</v>
      </c>
      <c r="FF53" s="78">
        <v>0</v>
      </c>
      <c r="FG53" s="78">
        <v>0</v>
      </c>
      <c r="FH53" s="78">
        <v>0</v>
      </c>
      <c r="FI53" s="78">
        <v>0</v>
      </c>
      <c r="FJ53" s="78">
        <v>0</v>
      </c>
      <c r="FK53" s="78">
        <v>0</v>
      </c>
      <c r="FL53" s="78">
        <v>0</v>
      </c>
      <c r="FM53" s="78">
        <v>0</v>
      </c>
      <c r="FN53" s="78">
        <v>0</v>
      </c>
      <c r="FO53" s="78">
        <v>0</v>
      </c>
      <c r="FP53" s="78">
        <v>0</v>
      </c>
      <c r="FQ53" s="78">
        <v>0</v>
      </c>
      <c r="FR53" s="78">
        <v>0</v>
      </c>
      <c r="FS53" s="78">
        <v>0</v>
      </c>
      <c r="FT53" s="78">
        <v>0</v>
      </c>
      <c r="FU53" s="78">
        <v>0</v>
      </c>
      <c r="FV53" s="78">
        <v>0</v>
      </c>
      <c r="FW53" s="78">
        <v>0</v>
      </c>
      <c r="FX53" s="78">
        <v>0</v>
      </c>
      <c r="FY53" s="78">
        <v>0</v>
      </c>
      <c r="FZ53" s="78">
        <v>0</v>
      </c>
      <c r="GA53" s="78">
        <v>0</v>
      </c>
      <c r="GB53" s="78">
        <v>0</v>
      </c>
      <c r="GC53" s="78">
        <v>0</v>
      </c>
      <c r="GD53" s="78">
        <v>0</v>
      </c>
      <c r="GE53" s="78">
        <v>0</v>
      </c>
      <c r="GF53" s="78">
        <v>0</v>
      </c>
      <c r="GG53" s="78">
        <v>0</v>
      </c>
      <c r="GH53" s="78">
        <v>0</v>
      </c>
      <c r="GI53" s="78">
        <v>0</v>
      </c>
      <c r="GJ53" s="78">
        <v>0</v>
      </c>
      <c r="GK53" s="78">
        <v>0</v>
      </c>
      <c r="GL53" s="78">
        <v>0</v>
      </c>
      <c r="GM53" s="78">
        <v>0</v>
      </c>
      <c r="GN53" s="78">
        <v>0</v>
      </c>
      <c r="GO53" s="78">
        <v>0</v>
      </c>
      <c r="GP53" s="78">
        <v>0</v>
      </c>
      <c r="GQ53" s="78">
        <v>0</v>
      </c>
      <c r="GR53" s="78">
        <v>0</v>
      </c>
      <c r="GS53" s="78">
        <v>0</v>
      </c>
      <c r="GT53" s="78">
        <v>0</v>
      </c>
      <c r="GU53" s="78">
        <v>0</v>
      </c>
      <c r="GV53" s="78">
        <v>0</v>
      </c>
      <c r="GW53" s="78">
        <v>0</v>
      </c>
      <c r="GX53" s="78">
        <v>0</v>
      </c>
      <c r="GY53" s="78">
        <v>0</v>
      </c>
      <c r="GZ53" s="78">
        <v>0</v>
      </c>
      <c r="HA53" s="78">
        <v>0</v>
      </c>
      <c r="HB53" s="78">
        <v>0</v>
      </c>
      <c r="HC53" s="78">
        <v>0</v>
      </c>
      <c r="HD53" s="78">
        <v>0</v>
      </c>
      <c r="HE53" s="78">
        <v>0</v>
      </c>
      <c r="HF53" s="78">
        <v>0</v>
      </c>
      <c r="HG53" s="78">
        <v>0</v>
      </c>
      <c r="HH53" s="78">
        <v>0</v>
      </c>
      <c r="HI53" s="78">
        <v>0</v>
      </c>
    </row>
    <row r="54" spans="1:217" ht="15.75" x14ac:dyDescent="0.3">
      <c r="A54" s="1" t="str">
        <f t="shared" si="78"/>
        <v>KärntenStellenandrangzifferFrauen</v>
      </c>
      <c r="B54" s="1">
        <v>54</v>
      </c>
      <c r="C54" s="77" t="s">
        <v>2</v>
      </c>
      <c r="D54" s="77" t="s">
        <v>129</v>
      </c>
      <c r="E54" s="77" t="s">
        <v>119</v>
      </c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79"/>
      <c r="GE54" s="79"/>
      <c r="GF54" s="79"/>
      <c r="GG54" s="79"/>
      <c r="GH54" s="79"/>
      <c r="GI54" s="79"/>
      <c r="GJ54" s="79"/>
      <c r="GK54" s="79"/>
      <c r="GL54" s="79"/>
      <c r="GM54" s="79"/>
      <c r="GN54" s="79"/>
      <c r="GO54" s="79"/>
      <c r="GP54" s="79"/>
      <c r="GQ54" s="79"/>
      <c r="GR54" s="79"/>
      <c r="GS54" s="79"/>
      <c r="GT54" s="79"/>
      <c r="GU54" s="79"/>
      <c r="GV54" s="79"/>
      <c r="GW54" s="79"/>
      <c r="GX54" s="79"/>
      <c r="GY54" s="79"/>
      <c r="GZ54" s="79"/>
      <c r="HA54" s="79"/>
      <c r="HB54" s="79"/>
      <c r="HC54" s="79"/>
      <c r="HD54" s="79"/>
      <c r="HE54" s="79"/>
      <c r="HF54" s="79"/>
      <c r="HG54" s="79"/>
      <c r="HH54" s="79"/>
      <c r="HI54" s="79"/>
    </row>
    <row r="55" spans="1:217" ht="15.75" x14ac:dyDescent="0.3">
      <c r="A55" s="1" t="str">
        <f t="shared" si="78"/>
        <v>KärntenLehrstellensuchendeFrauen</v>
      </c>
      <c r="B55" s="1">
        <v>55</v>
      </c>
      <c r="C55" s="77" t="s">
        <v>2</v>
      </c>
      <c r="D55" s="77" t="s">
        <v>130</v>
      </c>
      <c r="E55" s="77" t="s">
        <v>119</v>
      </c>
      <c r="F55" s="78">
        <v>246</v>
      </c>
      <c r="G55" s="78">
        <v>219</v>
      </c>
      <c r="H55" s="78">
        <v>183</v>
      </c>
      <c r="I55" s="78">
        <v>190</v>
      </c>
      <c r="J55" s="78">
        <v>169</v>
      </c>
      <c r="K55" s="78">
        <v>169</v>
      </c>
      <c r="L55" s="78">
        <v>448</v>
      </c>
      <c r="M55" s="78">
        <v>409</v>
      </c>
      <c r="N55" s="78">
        <v>240</v>
      </c>
      <c r="O55" s="78">
        <v>260</v>
      </c>
      <c r="P55" s="78">
        <v>210</v>
      </c>
      <c r="Q55" s="78">
        <v>240</v>
      </c>
      <c r="R55" s="78">
        <v>248.58333329999999</v>
      </c>
      <c r="S55" s="78">
        <v>214</v>
      </c>
      <c r="T55" s="78">
        <v>221</v>
      </c>
      <c r="U55" s="78">
        <v>202</v>
      </c>
      <c r="V55" s="78">
        <v>195</v>
      </c>
      <c r="W55" s="78">
        <v>192</v>
      </c>
      <c r="X55" s="78">
        <v>172</v>
      </c>
      <c r="Y55" s="78">
        <v>454</v>
      </c>
      <c r="Z55" s="78">
        <v>399</v>
      </c>
      <c r="AA55" s="78">
        <v>282</v>
      </c>
      <c r="AB55" s="78">
        <v>228</v>
      </c>
      <c r="AC55" s="78">
        <v>212</v>
      </c>
      <c r="AD55" s="78">
        <v>242</v>
      </c>
      <c r="AE55" s="78">
        <v>251.08333329999999</v>
      </c>
      <c r="AF55" s="78">
        <v>203</v>
      </c>
      <c r="AG55" s="78">
        <v>230</v>
      </c>
      <c r="AH55" s="78">
        <v>183</v>
      </c>
      <c r="AI55" s="78">
        <v>218</v>
      </c>
      <c r="AJ55" s="78">
        <v>201</v>
      </c>
      <c r="AK55" s="78">
        <v>190</v>
      </c>
      <c r="AL55" s="78">
        <v>413</v>
      </c>
      <c r="AM55" s="78">
        <v>349</v>
      </c>
      <c r="AN55" s="78">
        <v>240</v>
      </c>
      <c r="AO55" s="78">
        <v>219</v>
      </c>
      <c r="AP55" s="78">
        <v>214</v>
      </c>
      <c r="AQ55" s="78">
        <v>263</v>
      </c>
      <c r="AR55" s="78">
        <v>243.58333329999999</v>
      </c>
      <c r="AS55" s="78">
        <v>237</v>
      </c>
      <c r="AT55" s="78">
        <v>225</v>
      </c>
      <c r="AU55" s="78">
        <v>210</v>
      </c>
      <c r="AV55" s="78">
        <v>210</v>
      </c>
      <c r="AW55" s="78">
        <v>183</v>
      </c>
      <c r="AX55" s="78">
        <v>204</v>
      </c>
      <c r="AY55" s="78">
        <v>372</v>
      </c>
      <c r="AZ55" s="78">
        <v>372</v>
      </c>
      <c r="BA55" s="78">
        <v>246</v>
      </c>
      <c r="BB55" s="78">
        <v>214</v>
      </c>
      <c r="BC55" s="78">
        <v>181</v>
      </c>
      <c r="BD55" s="78">
        <v>215</v>
      </c>
      <c r="BE55" s="78">
        <v>239.08333329999999</v>
      </c>
      <c r="BF55" s="78">
        <v>213</v>
      </c>
      <c r="BG55" s="78">
        <v>204</v>
      </c>
      <c r="BH55" s="78">
        <v>197</v>
      </c>
      <c r="BI55" s="78">
        <v>182</v>
      </c>
      <c r="BJ55" s="78">
        <v>154</v>
      </c>
      <c r="BK55" s="78">
        <v>166</v>
      </c>
      <c r="BL55" s="78">
        <v>355</v>
      </c>
      <c r="BM55" s="78">
        <v>344</v>
      </c>
      <c r="BN55" s="78">
        <v>201</v>
      </c>
      <c r="BO55" s="78">
        <v>190</v>
      </c>
      <c r="BP55" s="78">
        <v>198</v>
      </c>
      <c r="BQ55" s="78">
        <v>265</v>
      </c>
      <c r="BR55" s="78">
        <v>222.41666670000001</v>
      </c>
      <c r="BS55" s="78">
        <v>203</v>
      </c>
      <c r="BT55" s="78">
        <v>192</v>
      </c>
      <c r="BU55" s="78">
        <v>195</v>
      </c>
      <c r="BV55" s="78">
        <v>219</v>
      </c>
      <c r="BW55" s="78">
        <v>169</v>
      </c>
      <c r="BX55" s="78">
        <v>187</v>
      </c>
      <c r="BY55" s="78">
        <v>337</v>
      </c>
      <c r="BZ55" s="78">
        <v>356</v>
      </c>
      <c r="CA55" s="78">
        <v>226</v>
      </c>
      <c r="CB55" s="78">
        <v>229</v>
      </c>
      <c r="CC55" s="78">
        <v>220</v>
      </c>
      <c r="CD55" s="78">
        <v>309</v>
      </c>
      <c r="CE55" s="78">
        <v>236.83333329999999</v>
      </c>
      <c r="CF55" s="78">
        <v>241</v>
      </c>
      <c r="CG55" s="78">
        <v>195</v>
      </c>
      <c r="CH55" s="78">
        <v>211</v>
      </c>
      <c r="CI55" s="78">
        <v>193</v>
      </c>
      <c r="CJ55" s="78">
        <v>178</v>
      </c>
      <c r="CK55" s="78">
        <v>171</v>
      </c>
      <c r="CL55" s="78">
        <v>335</v>
      </c>
      <c r="CM55" s="78">
        <v>340</v>
      </c>
      <c r="CN55" s="78">
        <v>234</v>
      </c>
      <c r="CO55" s="78">
        <v>201</v>
      </c>
      <c r="CP55" s="78">
        <v>203</v>
      </c>
      <c r="CQ55" s="78">
        <v>252</v>
      </c>
      <c r="CR55" s="78">
        <v>229.5</v>
      </c>
      <c r="CS55" s="78">
        <v>253</v>
      </c>
      <c r="CT55" s="78">
        <v>221</v>
      </c>
      <c r="CU55" s="78">
        <v>190</v>
      </c>
      <c r="CV55" s="78">
        <v>179</v>
      </c>
      <c r="CW55" s="78">
        <v>173</v>
      </c>
      <c r="CX55" s="78">
        <v>177</v>
      </c>
      <c r="CY55" s="78">
        <v>312</v>
      </c>
      <c r="CZ55" s="78">
        <v>287</v>
      </c>
      <c r="DA55" s="78">
        <v>242</v>
      </c>
      <c r="DB55" s="78">
        <v>207</v>
      </c>
      <c r="DC55" s="78">
        <v>195</v>
      </c>
      <c r="DD55" s="78">
        <v>243</v>
      </c>
      <c r="DE55" s="78">
        <v>223.25</v>
      </c>
      <c r="DF55" s="78">
        <v>229</v>
      </c>
      <c r="DG55" s="78">
        <v>201</v>
      </c>
      <c r="DH55" s="78">
        <v>225</v>
      </c>
      <c r="DI55" s="78">
        <v>186</v>
      </c>
      <c r="DJ55" s="78">
        <v>165</v>
      </c>
      <c r="DK55" s="78">
        <v>173</v>
      </c>
      <c r="DL55" s="78">
        <v>299</v>
      </c>
      <c r="DM55" s="78">
        <v>296</v>
      </c>
      <c r="DN55" s="78">
        <v>182</v>
      </c>
      <c r="DO55" s="78">
        <v>156</v>
      </c>
      <c r="DP55" s="78">
        <v>181</v>
      </c>
      <c r="DQ55" s="78">
        <v>228</v>
      </c>
      <c r="DR55" s="78">
        <v>210.08333329999999</v>
      </c>
      <c r="DS55" s="78">
        <v>245</v>
      </c>
      <c r="DT55" s="78">
        <v>199</v>
      </c>
      <c r="DU55" s="78">
        <v>199</v>
      </c>
      <c r="DV55" s="78">
        <v>208</v>
      </c>
      <c r="DW55" s="78">
        <v>209</v>
      </c>
      <c r="DX55" s="78">
        <v>212</v>
      </c>
      <c r="DY55" s="78">
        <v>327</v>
      </c>
      <c r="DZ55" s="78">
        <v>266</v>
      </c>
      <c r="EA55" s="78">
        <v>187</v>
      </c>
      <c r="EB55" s="78">
        <v>174</v>
      </c>
      <c r="EC55" s="78">
        <v>155</v>
      </c>
      <c r="ED55" s="78">
        <v>192</v>
      </c>
      <c r="EE55" s="78">
        <v>214.41666670000001</v>
      </c>
      <c r="EF55" s="78">
        <v>184</v>
      </c>
      <c r="EG55" s="78">
        <v>184</v>
      </c>
      <c r="EH55" s="78">
        <v>174</v>
      </c>
      <c r="EI55" s="78">
        <v>161</v>
      </c>
      <c r="EJ55" s="78">
        <v>159</v>
      </c>
      <c r="EK55" s="78">
        <v>150</v>
      </c>
      <c r="EL55" s="78">
        <v>296</v>
      </c>
      <c r="EM55" s="78">
        <v>246</v>
      </c>
      <c r="EN55" s="78">
        <v>170</v>
      </c>
      <c r="EO55" s="78">
        <v>136</v>
      </c>
      <c r="EP55" s="78">
        <v>167</v>
      </c>
      <c r="EQ55" s="78">
        <v>203</v>
      </c>
      <c r="ER55" s="78">
        <v>185.83333329999999</v>
      </c>
      <c r="ES55" s="78">
        <v>215</v>
      </c>
      <c r="ET55" s="78">
        <v>184</v>
      </c>
      <c r="EU55" s="78">
        <v>168</v>
      </c>
      <c r="EV55" s="78">
        <v>178</v>
      </c>
      <c r="EW55" s="78">
        <v>171</v>
      </c>
      <c r="EX55" s="78">
        <v>170</v>
      </c>
      <c r="EY55" s="78">
        <v>311</v>
      </c>
      <c r="EZ55" s="78">
        <v>270</v>
      </c>
      <c r="FA55" s="78">
        <v>219</v>
      </c>
      <c r="FB55" s="78">
        <v>182</v>
      </c>
      <c r="FC55" s="78">
        <v>158</v>
      </c>
      <c r="FD55" s="78">
        <v>223</v>
      </c>
      <c r="FE55" s="78">
        <v>204.08333329999999</v>
      </c>
      <c r="FF55" s="78">
        <v>233</v>
      </c>
      <c r="FG55" s="78">
        <v>201</v>
      </c>
      <c r="FH55" s="78">
        <v>230</v>
      </c>
      <c r="FI55" s="78">
        <v>275</v>
      </c>
      <c r="FJ55" s="78">
        <v>259</v>
      </c>
      <c r="FK55" s="78">
        <v>224</v>
      </c>
      <c r="FL55" s="78">
        <v>347</v>
      </c>
      <c r="FM55" s="78">
        <v>285</v>
      </c>
      <c r="FN55" s="78">
        <v>194</v>
      </c>
      <c r="FO55" s="78">
        <v>175</v>
      </c>
      <c r="FP55" s="78">
        <v>190</v>
      </c>
      <c r="FQ55" s="78">
        <v>227</v>
      </c>
      <c r="FR55" s="78">
        <v>236.66666670000001</v>
      </c>
      <c r="FS55" s="78">
        <v>215</v>
      </c>
      <c r="FT55" s="78">
        <v>153</v>
      </c>
      <c r="FU55" s="78">
        <v>150</v>
      </c>
      <c r="FV55" s="78">
        <v>143</v>
      </c>
      <c r="FW55" s="78">
        <v>128</v>
      </c>
      <c r="FX55" s="78">
        <v>133</v>
      </c>
      <c r="FY55" s="78">
        <v>238</v>
      </c>
      <c r="FZ55" s="78">
        <v>235</v>
      </c>
      <c r="GA55" s="78">
        <v>141</v>
      </c>
      <c r="GB55" s="78">
        <v>150</v>
      </c>
      <c r="GC55" s="78">
        <v>149</v>
      </c>
      <c r="GD55" s="78">
        <v>188</v>
      </c>
      <c r="GE55" s="78">
        <v>168.58333329999999</v>
      </c>
      <c r="GF55" s="78">
        <v>167</v>
      </c>
      <c r="GG55" s="78">
        <v>154</v>
      </c>
      <c r="GH55" s="78">
        <v>127</v>
      </c>
      <c r="GI55" s="78">
        <v>125</v>
      </c>
      <c r="GJ55" s="78">
        <v>110</v>
      </c>
      <c r="GK55" s="78">
        <v>114</v>
      </c>
      <c r="GL55" s="78">
        <v>259</v>
      </c>
      <c r="GM55" s="78">
        <v>222</v>
      </c>
      <c r="GN55" s="78">
        <v>149</v>
      </c>
      <c r="GO55" s="78">
        <v>170</v>
      </c>
      <c r="GP55" s="78">
        <v>143</v>
      </c>
      <c r="GQ55" s="78">
        <v>216</v>
      </c>
      <c r="GR55" s="78">
        <v>163</v>
      </c>
      <c r="GS55" s="78">
        <v>183</v>
      </c>
      <c r="GT55" s="78">
        <v>181</v>
      </c>
      <c r="GU55" s="78">
        <v>143</v>
      </c>
      <c r="GV55" s="78">
        <v>146</v>
      </c>
      <c r="GW55" s="78">
        <v>146</v>
      </c>
      <c r="GX55" s="78">
        <v>129</v>
      </c>
      <c r="GY55" s="78">
        <v>249</v>
      </c>
      <c r="GZ55" s="78">
        <v>215</v>
      </c>
      <c r="HA55" s="78">
        <v>192</v>
      </c>
      <c r="HB55" s="78">
        <v>155</v>
      </c>
      <c r="HC55" s="78">
        <v>177</v>
      </c>
      <c r="HD55" s="78">
        <v>204</v>
      </c>
      <c r="HE55" s="78">
        <v>176.66666670000001</v>
      </c>
      <c r="HF55" s="78">
        <v>183</v>
      </c>
      <c r="HG55" s="78">
        <v>172</v>
      </c>
      <c r="HH55" s="78">
        <v>177</v>
      </c>
      <c r="HI55" s="78">
        <v>169</v>
      </c>
    </row>
    <row r="56" spans="1:217" ht="15.75" x14ac:dyDescent="0.3">
      <c r="A56" s="1" t="str">
        <f t="shared" si="78"/>
        <v>Kärntenoffene LehrstellenFrauen</v>
      </c>
      <c r="B56" s="1">
        <v>56</v>
      </c>
      <c r="C56" s="77" t="s">
        <v>2</v>
      </c>
      <c r="D56" s="77" t="s">
        <v>131</v>
      </c>
      <c r="E56" s="77" t="s">
        <v>119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8">
        <v>0</v>
      </c>
      <c r="L56" s="78">
        <v>0</v>
      </c>
      <c r="M56" s="78">
        <v>0</v>
      </c>
      <c r="N56" s="78">
        <v>0</v>
      </c>
      <c r="O56" s="78">
        <v>0</v>
      </c>
      <c r="P56" s="78">
        <v>0</v>
      </c>
      <c r="Q56" s="78">
        <v>0</v>
      </c>
      <c r="R56" s="78">
        <v>0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  <c r="AC56" s="78">
        <v>0</v>
      </c>
      <c r="AD56" s="78">
        <v>0</v>
      </c>
      <c r="AE56" s="78">
        <v>0</v>
      </c>
      <c r="AF56" s="78">
        <v>0</v>
      </c>
      <c r="AG56" s="78">
        <v>0</v>
      </c>
      <c r="AH56" s="78">
        <v>0</v>
      </c>
      <c r="AI56" s="78">
        <v>0</v>
      </c>
      <c r="AJ56" s="78">
        <v>0</v>
      </c>
      <c r="AK56" s="78">
        <v>0</v>
      </c>
      <c r="AL56" s="78">
        <v>0</v>
      </c>
      <c r="AM56" s="78">
        <v>0</v>
      </c>
      <c r="AN56" s="78">
        <v>0</v>
      </c>
      <c r="AO56" s="78">
        <v>0</v>
      </c>
      <c r="AP56" s="78">
        <v>0</v>
      </c>
      <c r="AQ56" s="78">
        <v>0</v>
      </c>
      <c r="AR56" s="78">
        <v>0</v>
      </c>
      <c r="AS56" s="78">
        <v>0</v>
      </c>
      <c r="AT56" s="78">
        <v>0</v>
      </c>
      <c r="AU56" s="78">
        <v>0</v>
      </c>
      <c r="AV56" s="78">
        <v>0</v>
      </c>
      <c r="AW56" s="78">
        <v>0</v>
      </c>
      <c r="AX56" s="78">
        <v>0</v>
      </c>
      <c r="AY56" s="78">
        <v>0</v>
      </c>
      <c r="AZ56" s="78">
        <v>0</v>
      </c>
      <c r="BA56" s="78">
        <v>0</v>
      </c>
      <c r="BB56" s="78">
        <v>0</v>
      </c>
      <c r="BC56" s="78">
        <v>0</v>
      </c>
      <c r="BD56" s="78">
        <v>0</v>
      </c>
      <c r="BE56" s="78">
        <v>0</v>
      </c>
      <c r="BF56" s="78">
        <v>0</v>
      </c>
      <c r="BG56" s="78">
        <v>0</v>
      </c>
      <c r="BH56" s="78">
        <v>0</v>
      </c>
      <c r="BI56" s="78">
        <v>0</v>
      </c>
      <c r="BJ56" s="78">
        <v>0</v>
      </c>
      <c r="BK56" s="78">
        <v>0</v>
      </c>
      <c r="BL56" s="78">
        <v>0</v>
      </c>
      <c r="BM56" s="78">
        <v>0</v>
      </c>
      <c r="BN56" s="78">
        <v>0</v>
      </c>
      <c r="BO56" s="78">
        <v>0</v>
      </c>
      <c r="BP56" s="78">
        <v>0</v>
      </c>
      <c r="BQ56" s="78">
        <v>0</v>
      </c>
      <c r="BR56" s="78">
        <v>0</v>
      </c>
      <c r="BS56" s="78">
        <v>0</v>
      </c>
      <c r="BT56" s="78">
        <v>0</v>
      </c>
      <c r="BU56" s="78">
        <v>0</v>
      </c>
      <c r="BV56" s="78">
        <v>0</v>
      </c>
      <c r="BW56" s="78">
        <v>0</v>
      </c>
      <c r="BX56" s="78">
        <v>0</v>
      </c>
      <c r="BY56" s="78">
        <v>0</v>
      </c>
      <c r="BZ56" s="78">
        <v>0</v>
      </c>
      <c r="CA56" s="78">
        <v>0</v>
      </c>
      <c r="CB56" s="78">
        <v>0</v>
      </c>
      <c r="CC56" s="78">
        <v>0</v>
      </c>
      <c r="CD56" s="78">
        <v>0</v>
      </c>
      <c r="CE56" s="78">
        <v>0</v>
      </c>
      <c r="CF56" s="78">
        <v>0</v>
      </c>
      <c r="CG56" s="78">
        <v>0</v>
      </c>
      <c r="CH56" s="78">
        <v>0</v>
      </c>
      <c r="CI56" s="78">
        <v>0</v>
      </c>
      <c r="CJ56" s="78">
        <v>0</v>
      </c>
      <c r="CK56" s="78">
        <v>0</v>
      </c>
      <c r="CL56" s="78">
        <v>0</v>
      </c>
      <c r="CM56" s="78">
        <v>0</v>
      </c>
      <c r="CN56" s="78">
        <v>0</v>
      </c>
      <c r="CO56" s="78">
        <v>0</v>
      </c>
      <c r="CP56" s="78">
        <v>0</v>
      </c>
      <c r="CQ56" s="78">
        <v>0</v>
      </c>
      <c r="CR56" s="78">
        <v>0</v>
      </c>
      <c r="CS56" s="78">
        <v>0</v>
      </c>
      <c r="CT56" s="78">
        <v>0</v>
      </c>
      <c r="CU56" s="78">
        <v>0</v>
      </c>
      <c r="CV56" s="78">
        <v>0</v>
      </c>
      <c r="CW56" s="78">
        <v>0</v>
      </c>
      <c r="CX56" s="78">
        <v>0</v>
      </c>
      <c r="CY56" s="78">
        <v>0</v>
      </c>
      <c r="CZ56" s="78">
        <v>0</v>
      </c>
      <c r="DA56" s="78">
        <v>0</v>
      </c>
      <c r="DB56" s="78">
        <v>0</v>
      </c>
      <c r="DC56" s="78">
        <v>0</v>
      </c>
      <c r="DD56" s="78">
        <v>0</v>
      </c>
      <c r="DE56" s="78">
        <v>0</v>
      </c>
      <c r="DF56" s="78">
        <v>0</v>
      </c>
      <c r="DG56" s="78">
        <v>0</v>
      </c>
      <c r="DH56" s="78">
        <v>0</v>
      </c>
      <c r="DI56" s="78">
        <v>0</v>
      </c>
      <c r="DJ56" s="78">
        <v>0</v>
      </c>
      <c r="DK56" s="78">
        <v>0</v>
      </c>
      <c r="DL56" s="78">
        <v>0</v>
      </c>
      <c r="DM56" s="78">
        <v>0</v>
      </c>
      <c r="DN56" s="78">
        <v>0</v>
      </c>
      <c r="DO56" s="78">
        <v>0</v>
      </c>
      <c r="DP56" s="78">
        <v>0</v>
      </c>
      <c r="DQ56" s="78">
        <v>0</v>
      </c>
      <c r="DR56" s="78">
        <v>0</v>
      </c>
      <c r="DS56" s="78">
        <v>0</v>
      </c>
      <c r="DT56" s="78">
        <v>0</v>
      </c>
      <c r="DU56" s="78">
        <v>0</v>
      </c>
      <c r="DV56" s="78">
        <v>0</v>
      </c>
      <c r="DW56" s="78">
        <v>0</v>
      </c>
      <c r="DX56" s="78">
        <v>0</v>
      </c>
      <c r="DY56" s="78">
        <v>0</v>
      </c>
      <c r="DZ56" s="78">
        <v>0</v>
      </c>
      <c r="EA56" s="78">
        <v>0</v>
      </c>
      <c r="EB56" s="78">
        <v>0</v>
      </c>
      <c r="EC56" s="78">
        <v>0</v>
      </c>
      <c r="ED56" s="78">
        <v>0</v>
      </c>
      <c r="EE56" s="78">
        <v>0</v>
      </c>
      <c r="EF56" s="78">
        <v>0</v>
      </c>
      <c r="EG56" s="78">
        <v>0</v>
      </c>
      <c r="EH56" s="78">
        <v>0</v>
      </c>
      <c r="EI56" s="78">
        <v>0</v>
      </c>
      <c r="EJ56" s="78">
        <v>0</v>
      </c>
      <c r="EK56" s="78">
        <v>0</v>
      </c>
      <c r="EL56" s="78">
        <v>0</v>
      </c>
      <c r="EM56" s="78">
        <v>0</v>
      </c>
      <c r="EN56" s="78">
        <v>0</v>
      </c>
      <c r="EO56" s="78">
        <v>0</v>
      </c>
      <c r="EP56" s="78">
        <v>0</v>
      </c>
      <c r="EQ56" s="78">
        <v>0</v>
      </c>
      <c r="ER56" s="78">
        <v>0</v>
      </c>
      <c r="ES56" s="78">
        <v>0</v>
      </c>
      <c r="ET56" s="78">
        <v>0</v>
      </c>
      <c r="EU56" s="78">
        <v>0</v>
      </c>
      <c r="EV56" s="78">
        <v>0</v>
      </c>
      <c r="EW56" s="78">
        <v>0</v>
      </c>
      <c r="EX56" s="78">
        <v>0</v>
      </c>
      <c r="EY56" s="78">
        <v>0</v>
      </c>
      <c r="EZ56" s="78">
        <v>0</v>
      </c>
      <c r="FA56" s="78">
        <v>0</v>
      </c>
      <c r="FB56" s="78">
        <v>0</v>
      </c>
      <c r="FC56" s="78">
        <v>0</v>
      </c>
      <c r="FD56" s="78">
        <v>0</v>
      </c>
      <c r="FE56" s="78">
        <v>0</v>
      </c>
      <c r="FF56" s="78">
        <v>0</v>
      </c>
      <c r="FG56" s="78">
        <v>0</v>
      </c>
      <c r="FH56" s="78">
        <v>0</v>
      </c>
      <c r="FI56" s="78">
        <v>0</v>
      </c>
      <c r="FJ56" s="78">
        <v>0</v>
      </c>
      <c r="FK56" s="78">
        <v>0</v>
      </c>
      <c r="FL56" s="78">
        <v>0</v>
      </c>
      <c r="FM56" s="78">
        <v>0</v>
      </c>
      <c r="FN56" s="78">
        <v>0</v>
      </c>
      <c r="FO56" s="78">
        <v>0</v>
      </c>
      <c r="FP56" s="78">
        <v>0</v>
      </c>
      <c r="FQ56" s="78">
        <v>0</v>
      </c>
      <c r="FR56" s="78">
        <v>0</v>
      </c>
      <c r="FS56" s="78">
        <v>0</v>
      </c>
      <c r="FT56" s="78">
        <v>0</v>
      </c>
      <c r="FU56" s="78">
        <v>0</v>
      </c>
      <c r="FV56" s="78">
        <v>0</v>
      </c>
      <c r="FW56" s="78">
        <v>0</v>
      </c>
      <c r="FX56" s="78">
        <v>0</v>
      </c>
      <c r="FY56" s="78">
        <v>0</v>
      </c>
      <c r="FZ56" s="78">
        <v>0</v>
      </c>
      <c r="GA56" s="78">
        <v>0</v>
      </c>
      <c r="GB56" s="78">
        <v>0</v>
      </c>
      <c r="GC56" s="78">
        <v>0</v>
      </c>
      <c r="GD56" s="78">
        <v>0</v>
      </c>
      <c r="GE56" s="78">
        <v>0</v>
      </c>
      <c r="GF56" s="78">
        <v>0</v>
      </c>
      <c r="GG56" s="78">
        <v>0</v>
      </c>
      <c r="GH56" s="78">
        <v>0</v>
      </c>
      <c r="GI56" s="78">
        <v>0</v>
      </c>
      <c r="GJ56" s="78">
        <v>0</v>
      </c>
      <c r="GK56" s="78">
        <v>0</v>
      </c>
      <c r="GL56" s="78">
        <v>0</v>
      </c>
      <c r="GM56" s="78">
        <v>0</v>
      </c>
      <c r="GN56" s="78">
        <v>0</v>
      </c>
      <c r="GO56" s="78">
        <v>0</v>
      </c>
      <c r="GP56" s="78">
        <v>0</v>
      </c>
      <c r="GQ56" s="78">
        <v>0</v>
      </c>
      <c r="GR56" s="78">
        <v>0</v>
      </c>
      <c r="GS56" s="78">
        <v>0</v>
      </c>
      <c r="GT56" s="78">
        <v>0</v>
      </c>
      <c r="GU56" s="78">
        <v>0</v>
      </c>
      <c r="GV56" s="78">
        <v>0</v>
      </c>
      <c r="GW56" s="78">
        <v>0</v>
      </c>
      <c r="GX56" s="78">
        <v>0</v>
      </c>
      <c r="GY56" s="78">
        <v>0</v>
      </c>
      <c r="GZ56" s="78">
        <v>0</v>
      </c>
      <c r="HA56" s="78">
        <v>0</v>
      </c>
      <c r="HB56" s="78">
        <v>0</v>
      </c>
      <c r="HC56" s="78">
        <v>0</v>
      </c>
      <c r="HD56" s="78">
        <v>0</v>
      </c>
      <c r="HE56" s="78">
        <v>0</v>
      </c>
      <c r="HF56" s="78">
        <v>0</v>
      </c>
      <c r="HG56" s="78">
        <v>0</v>
      </c>
      <c r="HH56" s="78">
        <v>0</v>
      </c>
      <c r="HI56" s="78">
        <v>0</v>
      </c>
    </row>
    <row r="57" spans="1:217" ht="60.75" x14ac:dyDescent="0.3">
      <c r="A57" s="1" t="str">
        <f t="shared" si="78"/>
        <v>KärntenArbeitskräftepotentialMänner und altern. Geschl.</v>
      </c>
      <c r="B57" s="1">
        <v>57</v>
      </c>
      <c r="C57" s="77" t="s">
        <v>2</v>
      </c>
      <c r="D57" s="77" t="s">
        <v>118</v>
      </c>
      <c r="E57" s="77" t="s">
        <v>265</v>
      </c>
      <c r="F57" s="78">
        <v>118216</v>
      </c>
      <c r="G57" s="78">
        <v>118202</v>
      </c>
      <c r="H57" s="78">
        <v>118490</v>
      </c>
      <c r="I57" s="78">
        <v>118936</v>
      </c>
      <c r="J57" s="78">
        <v>119399</v>
      </c>
      <c r="K57" s="78">
        <v>120365</v>
      </c>
      <c r="L57" s="78">
        <v>123935</v>
      </c>
      <c r="M57" s="78">
        <v>121742</v>
      </c>
      <c r="N57" s="78">
        <v>120933</v>
      </c>
      <c r="O57" s="78">
        <v>120380</v>
      </c>
      <c r="P57" s="78">
        <v>119093</v>
      </c>
      <c r="Q57" s="78">
        <v>119819</v>
      </c>
      <c r="R57" s="78">
        <v>119959.1667</v>
      </c>
      <c r="S57" s="78">
        <v>118545</v>
      </c>
      <c r="T57" s="78">
        <v>118299</v>
      </c>
      <c r="U57" s="78">
        <v>118362</v>
      </c>
      <c r="V57" s="78">
        <v>117699</v>
      </c>
      <c r="W57" s="78">
        <v>118782</v>
      </c>
      <c r="X57" s="78">
        <v>119383</v>
      </c>
      <c r="Y57" s="78">
        <v>122588</v>
      </c>
      <c r="Z57" s="78">
        <v>121056</v>
      </c>
      <c r="AA57" s="78">
        <v>119265</v>
      </c>
      <c r="AB57" s="78">
        <v>118391</v>
      </c>
      <c r="AC57" s="78">
        <v>117999</v>
      </c>
      <c r="AD57" s="78">
        <v>118233</v>
      </c>
      <c r="AE57" s="78">
        <v>119050.1667</v>
      </c>
      <c r="AF57" s="78">
        <v>117319</v>
      </c>
      <c r="AG57" s="78">
        <v>117043</v>
      </c>
      <c r="AH57" s="78">
        <v>117285</v>
      </c>
      <c r="AI57" s="78">
        <v>117255</v>
      </c>
      <c r="AJ57" s="78">
        <v>117788</v>
      </c>
      <c r="AK57" s="78">
        <v>118417</v>
      </c>
      <c r="AL57" s="78">
        <v>121209</v>
      </c>
      <c r="AM57" s="78">
        <v>120901</v>
      </c>
      <c r="AN57" s="78">
        <v>119135</v>
      </c>
      <c r="AO57" s="78">
        <v>118417</v>
      </c>
      <c r="AP57" s="78">
        <v>118487</v>
      </c>
      <c r="AQ57" s="78">
        <v>118428</v>
      </c>
      <c r="AR57" s="78">
        <v>118473.6667</v>
      </c>
      <c r="AS57" s="78">
        <v>118155</v>
      </c>
      <c r="AT57" s="78">
        <v>118002</v>
      </c>
      <c r="AU57" s="78">
        <v>117812</v>
      </c>
      <c r="AV57" s="78">
        <v>117877</v>
      </c>
      <c r="AW57" s="78">
        <v>119276</v>
      </c>
      <c r="AX57" s="78">
        <v>119832</v>
      </c>
      <c r="AY57" s="78">
        <v>122660</v>
      </c>
      <c r="AZ57" s="78">
        <v>122567</v>
      </c>
      <c r="BA57" s="78">
        <v>120796</v>
      </c>
      <c r="BB57" s="78">
        <v>120032</v>
      </c>
      <c r="BC57" s="78">
        <v>119620</v>
      </c>
      <c r="BD57" s="78">
        <v>119309</v>
      </c>
      <c r="BE57" s="78">
        <v>119661.5</v>
      </c>
      <c r="BF57" s="78">
        <v>119214</v>
      </c>
      <c r="BG57" s="78">
        <v>119253</v>
      </c>
      <c r="BH57" s="78">
        <v>118813</v>
      </c>
      <c r="BI57" s="78">
        <v>119351</v>
      </c>
      <c r="BJ57" s="78">
        <v>120358</v>
      </c>
      <c r="BK57" s="78">
        <v>120631</v>
      </c>
      <c r="BL57" s="78">
        <v>124615</v>
      </c>
      <c r="BM57" s="78">
        <v>123730</v>
      </c>
      <c r="BN57" s="78">
        <v>121112</v>
      </c>
      <c r="BO57" s="78">
        <v>120813</v>
      </c>
      <c r="BP57" s="78">
        <v>120624</v>
      </c>
      <c r="BQ57" s="78">
        <v>119897</v>
      </c>
      <c r="BR57" s="78">
        <v>120700.9167</v>
      </c>
      <c r="BS57" s="78">
        <v>119688</v>
      </c>
      <c r="BT57" s="78">
        <v>119589</v>
      </c>
      <c r="BU57" s="78">
        <v>119377</v>
      </c>
      <c r="BV57" s="78">
        <v>119625</v>
      </c>
      <c r="BW57" s="78">
        <v>120446</v>
      </c>
      <c r="BX57" s="78">
        <v>120798</v>
      </c>
      <c r="BY57" s="78">
        <v>125107</v>
      </c>
      <c r="BZ57" s="78">
        <v>123312</v>
      </c>
      <c r="CA57" s="78">
        <v>121389</v>
      </c>
      <c r="CB57" s="78">
        <v>121122</v>
      </c>
      <c r="CC57" s="78">
        <v>120010</v>
      </c>
      <c r="CD57" s="78">
        <v>120315</v>
      </c>
      <c r="CE57" s="78">
        <v>120898.1667</v>
      </c>
      <c r="CF57" s="78">
        <v>119779</v>
      </c>
      <c r="CG57" s="78">
        <v>119617</v>
      </c>
      <c r="CH57" s="78">
        <v>119394</v>
      </c>
      <c r="CI57" s="78">
        <v>119649</v>
      </c>
      <c r="CJ57" s="78">
        <v>120359</v>
      </c>
      <c r="CK57" s="78">
        <v>121436</v>
      </c>
      <c r="CL57" s="78">
        <v>124816</v>
      </c>
      <c r="CM57" s="78">
        <v>122793</v>
      </c>
      <c r="CN57" s="78">
        <v>121563</v>
      </c>
      <c r="CO57" s="78">
        <v>120890</v>
      </c>
      <c r="CP57" s="78">
        <v>119960</v>
      </c>
      <c r="CQ57" s="78">
        <v>120485</v>
      </c>
      <c r="CR57" s="78">
        <v>120895.0833</v>
      </c>
      <c r="CS57" s="78">
        <v>120273</v>
      </c>
      <c r="CT57" s="78">
        <v>120211</v>
      </c>
      <c r="CU57" s="78">
        <v>120332</v>
      </c>
      <c r="CV57" s="78">
        <v>120600</v>
      </c>
      <c r="CW57" s="78">
        <v>120987</v>
      </c>
      <c r="CX57" s="78">
        <v>121943</v>
      </c>
      <c r="CY57" s="78">
        <v>125527</v>
      </c>
      <c r="CZ57" s="78">
        <v>124164</v>
      </c>
      <c r="DA57" s="78">
        <v>122540</v>
      </c>
      <c r="DB57" s="78">
        <v>121507</v>
      </c>
      <c r="DC57" s="78">
        <v>121431</v>
      </c>
      <c r="DD57" s="78">
        <v>121344</v>
      </c>
      <c r="DE57" s="78">
        <v>121738.25</v>
      </c>
      <c r="DF57" s="78">
        <v>121239</v>
      </c>
      <c r="DG57" s="78">
        <v>121273</v>
      </c>
      <c r="DH57" s="78">
        <v>121146</v>
      </c>
      <c r="DI57" s="78">
        <v>121243</v>
      </c>
      <c r="DJ57" s="78">
        <v>122184</v>
      </c>
      <c r="DK57" s="78">
        <v>122978</v>
      </c>
      <c r="DL57" s="78">
        <v>125594</v>
      </c>
      <c r="DM57" s="78">
        <v>125477</v>
      </c>
      <c r="DN57" s="78">
        <v>123501</v>
      </c>
      <c r="DO57" s="78">
        <v>122699</v>
      </c>
      <c r="DP57" s="78">
        <v>122596</v>
      </c>
      <c r="DQ57" s="78">
        <v>121852</v>
      </c>
      <c r="DR57" s="78">
        <v>122648.5</v>
      </c>
      <c r="DS57" s="78">
        <v>122096</v>
      </c>
      <c r="DT57" s="78">
        <v>121991</v>
      </c>
      <c r="DU57" s="78">
        <v>121623</v>
      </c>
      <c r="DV57" s="78">
        <v>121583</v>
      </c>
      <c r="DW57" s="78">
        <v>122999</v>
      </c>
      <c r="DX57" s="78">
        <v>123930</v>
      </c>
      <c r="DY57" s="78">
        <v>127129</v>
      </c>
      <c r="DZ57" s="78">
        <v>126455</v>
      </c>
      <c r="EA57" s="78">
        <v>123874</v>
      </c>
      <c r="EB57" s="78">
        <v>123712</v>
      </c>
      <c r="EC57" s="78">
        <v>123234</v>
      </c>
      <c r="ED57" s="78">
        <v>122383</v>
      </c>
      <c r="EE57" s="78">
        <v>123417.4167</v>
      </c>
      <c r="EF57" s="78">
        <v>123127</v>
      </c>
      <c r="EG57" s="78">
        <v>122788</v>
      </c>
      <c r="EH57" s="78">
        <v>122319</v>
      </c>
      <c r="EI57" s="78">
        <v>123069</v>
      </c>
      <c r="EJ57" s="78">
        <v>123840</v>
      </c>
      <c r="EK57" s="78">
        <v>124310</v>
      </c>
      <c r="EL57" s="78">
        <v>127857</v>
      </c>
      <c r="EM57" s="78">
        <v>127128</v>
      </c>
      <c r="EN57" s="78">
        <v>124587</v>
      </c>
      <c r="EO57" s="78">
        <v>124520</v>
      </c>
      <c r="EP57" s="78">
        <v>124169</v>
      </c>
      <c r="EQ57" s="78">
        <v>122785</v>
      </c>
      <c r="ER57" s="78">
        <v>124208.25</v>
      </c>
      <c r="ES57" s="78">
        <v>123649</v>
      </c>
      <c r="ET57" s="78">
        <v>123942</v>
      </c>
      <c r="EU57" s="78">
        <v>123222</v>
      </c>
      <c r="EV57" s="78">
        <v>124015</v>
      </c>
      <c r="EW57" s="78">
        <v>124677</v>
      </c>
      <c r="EX57" s="78">
        <v>125120</v>
      </c>
      <c r="EY57" s="78">
        <v>128657</v>
      </c>
      <c r="EZ57" s="78">
        <v>126812</v>
      </c>
      <c r="FA57" s="78">
        <v>125637</v>
      </c>
      <c r="FB57" s="78">
        <v>125031</v>
      </c>
      <c r="FC57" s="78">
        <v>123804</v>
      </c>
      <c r="FD57" s="78">
        <v>123569</v>
      </c>
      <c r="FE57" s="78">
        <v>124844.5833</v>
      </c>
      <c r="FF57" s="78">
        <v>123874</v>
      </c>
      <c r="FG57" s="78">
        <v>123301</v>
      </c>
      <c r="FH57" s="78">
        <v>122968</v>
      </c>
      <c r="FI57" s="78">
        <v>123781</v>
      </c>
      <c r="FJ57" s="78">
        <v>124108</v>
      </c>
      <c r="FK57" s="78">
        <v>125146</v>
      </c>
      <c r="FL57" s="78">
        <v>127824</v>
      </c>
      <c r="FM57" s="78">
        <v>127217</v>
      </c>
      <c r="FN57" s="78">
        <v>125463</v>
      </c>
      <c r="FO57" s="78">
        <v>124893</v>
      </c>
      <c r="FP57" s="78">
        <v>125052</v>
      </c>
      <c r="FQ57" s="78">
        <v>123497</v>
      </c>
      <c r="FR57" s="78">
        <v>124760.3333</v>
      </c>
      <c r="FS57" s="78">
        <v>123803</v>
      </c>
      <c r="FT57" s="78">
        <v>123737</v>
      </c>
      <c r="FU57" s="78">
        <v>124088</v>
      </c>
      <c r="FV57" s="78">
        <v>124222</v>
      </c>
      <c r="FW57" s="78">
        <v>125189</v>
      </c>
      <c r="FX57" s="78">
        <v>126186</v>
      </c>
      <c r="FY57" s="78">
        <v>128493</v>
      </c>
      <c r="FZ57" s="78">
        <v>128404</v>
      </c>
      <c r="GA57" s="78">
        <v>126472</v>
      </c>
      <c r="GB57" s="78">
        <v>125715</v>
      </c>
      <c r="GC57" s="78">
        <v>125652</v>
      </c>
      <c r="GD57" s="78">
        <v>123826</v>
      </c>
      <c r="GE57" s="78">
        <v>125482.25</v>
      </c>
      <c r="GF57" s="78">
        <v>125073</v>
      </c>
      <c r="GG57" s="78">
        <v>125074</v>
      </c>
      <c r="GH57" s="78">
        <v>124589</v>
      </c>
      <c r="GI57" s="78">
        <v>124510</v>
      </c>
      <c r="GJ57" s="78">
        <v>126037</v>
      </c>
      <c r="GK57" s="78">
        <v>127068</v>
      </c>
      <c r="GL57" s="78">
        <v>129404</v>
      </c>
      <c r="GM57" s="78">
        <v>129150</v>
      </c>
      <c r="GN57" s="78">
        <v>127382</v>
      </c>
      <c r="GO57" s="78">
        <v>126716</v>
      </c>
      <c r="GP57" s="78">
        <v>126147</v>
      </c>
      <c r="GQ57" s="78">
        <v>124837</v>
      </c>
      <c r="GR57" s="78">
        <v>126332.25</v>
      </c>
      <c r="GS57" s="78">
        <v>125903</v>
      </c>
      <c r="GT57" s="78">
        <v>125673</v>
      </c>
      <c r="GU57" s="78">
        <v>125602</v>
      </c>
      <c r="GV57" s="78">
        <v>125642</v>
      </c>
      <c r="GW57" s="78">
        <v>127099</v>
      </c>
      <c r="GX57" s="78">
        <v>127908</v>
      </c>
      <c r="GY57" s="78">
        <v>130779</v>
      </c>
      <c r="GZ57" s="78">
        <v>129722</v>
      </c>
      <c r="HA57" s="78">
        <v>127405</v>
      </c>
      <c r="HB57" s="78">
        <v>127097</v>
      </c>
      <c r="HC57" s="78">
        <v>126490</v>
      </c>
      <c r="HD57" s="78">
        <v>124996</v>
      </c>
      <c r="HE57" s="78">
        <v>127026.3333</v>
      </c>
      <c r="HF57" s="78">
        <v>125732</v>
      </c>
      <c r="HG57" s="78">
        <v>125652</v>
      </c>
      <c r="HH57" s="78">
        <v>124917</v>
      </c>
      <c r="HI57" s="78">
        <v>8840</v>
      </c>
    </row>
    <row r="58" spans="1:217" ht="60.75" x14ac:dyDescent="0.3">
      <c r="A58" s="1" t="str">
        <f t="shared" si="78"/>
        <v>KärntenUnselbständig BeschäftigteMänner und altern. Geschl.</v>
      </c>
      <c r="B58" s="1">
        <v>58</v>
      </c>
      <c r="C58" s="77" t="s">
        <v>2</v>
      </c>
      <c r="D58" s="77" t="s">
        <v>120</v>
      </c>
      <c r="E58" s="77" t="s">
        <v>265</v>
      </c>
      <c r="F58" s="78">
        <v>103437</v>
      </c>
      <c r="G58" s="78">
        <v>105644</v>
      </c>
      <c r="H58" s="78">
        <v>109591</v>
      </c>
      <c r="I58" s="78">
        <v>111418</v>
      </c>
      <c r="J58" s="78">
        <v>113451</v>
      </c>
      <c r="K58" s="78">
        <v>115107</v>
      </c>
      <c r="L58" s="78">
        <v>118276</v>
      </c>
      <c r="M58" s="78">
        <v>116023</v>
      </c>
      <c r="N58" s="78">
        <v>114613</v>
      </c>
      <c r="O58" s="78">
        <v>112881</v>
      </c>
      <c r="P58" s="78">
        <v>109749</v>
      </c>
      <c r="Q58" s="78">
        <v>102901</v>
      </c>
      <c r="R58" s="78">
        <v>111090.9167</v>
      </c>
      <c r="S58" s="78">
        <v>100025</v>
      </c>
      <c r="T58" s="78">
        <v>100731</v>
      </c>
      <c r="U58" s="78">
        <v>104578</v>
      </c>
      <c r="V58" s="78">
        <v>106082</v>
      </c>
      <c r="W58" s="78">
        <v>108767</v>
      </c>
      <c r="X58" s="78">
        <v>110154</v>
      </c>
      <c r="Y58" s="78">
        <v>112935</v>
      </c>
      <c r="Z58" s="78">
        <v>111534</v>
      </c>
      <c r="AA58" s="78">
        <v>109753</v>
      </c>
      <c r="AB58" s="78">
        <v>108310</v>
      </c>
      <c r="AC58" s="78">
        <v>106784</v>
      </c>
      <c r="AD58" s="78">
        <v>99994</v>
      </c>
      <c r="AE58" s="78">
        <v>106637.25</v>
      </c>
      <c r="AF58" s="78">
        <v>97374</v>
      </c>
      <c r="AG58" s="78">
        <v>98364</v>
      </c>
      <c r="AH58" s="78">
        <v>103223</v>
      </c>
      <c r="AI58" s="78">
        <v>106810</v>
      </c>
      <c r="AJ58" s="78">
        <v>109092</v>
      </c>
      <c r="AK58" s="78">
        <v>110807</v>
      </c>
      <c r="AL58" s="78">
        <v>113549</v>
      </c>
      <c r="AM58" s="78">
        <v>113147</v>
      </c>
      <c r="AN58" s="78">
        <v>111177</v>
      </c>
      <c r="AO58" s="78">
        <v>109562</v>
      </c>
      <c r="AP58" s="78">
        <v>108022</v>
      </c>
      <c r="AQ58" s="78">
        <v>100791</v>
      </c>
      <c r="AR58" s="78">
        <v>106826.5</v>
      </c>
      <c r="AS58" s="78">
        <v>99392</v>
      </c>
      <c r="AT58" s="78">
        <v>101108</v>
      </c>
      <c r="AU58" s="78">
        <v>105375</v>
      </c>
      <c r="AV58" s="78">
        <v>108065</v>
      </c>
      <c r="AW58" s="78">
        <v>110952</v>
      </c>
      <c r="AX58" s="78">
        <v>112482</v>
      </c>
      <c r="AY58" s="78">
        <v>115314</v>
      </c>
      <c r="AZ58" s="78">
        <v>115073</v>
      </c>
      <c r="BA58" s="78">
        <v>112793</v>
      </c>
      <c r="BB58" s="78">
        <v>111072</v>
      </c>
      <c r="BC58" s="78">
        <v>109182</v>
      </c>
      <c r="BD58" s="78">
        <v>102082</v>
      </c>
      <c r="BE58" s="78">
        <v>108574.1667</v>
      </c>
      <c r="BF58" s="78">
        <v>100841</v>
      </c>
      <c r="BG58" s="78">
        <v>101744</v>
      </c>
      <c r="BH58" s="78">
        <v>106204</v>
      </c>
      <c r="BI58" s="78">
        <v>109241</v>
      </c>
      <c r="BJ58" s="78">
        <v>111920</v>
      </c>
      <c r="BK58" s="78">
        <v>113014</v>
      </c>
      <c r="BL58" s="78">
        <v>116917</v>
      </c>
      <c r="BM58" s="78">
        <v>115801</v>
      </c>
      <c r="BN58" s="78">
        <v>112710</v>
      </c>
      <c r="BO58" s="78">
        <v>111017</v>
      </c>
      <c r="BP58" s="78">
        <v>108931</v>
      </c>
      <c r="BQ58" s="78">
        <v>101591</v>
      </c>
      <c r="BR58" s="78">
        <v>109160.9167</v>
      </c>
      <c r="BS58" s="78">
        <v>99748</v>
      </c>
      <c r="BT58" s="78">
        <v>100537</v>
      </c>
      <c r="BU58" s="78">
        <v>103050</v>
      </c>
      <c r="BV58" s="78">
        <v>107571</v>
      </c>
      <c r="BW58" s="78">
        <v>110387</v>
      </c>
      <c r="BX58" s="78">
        <v>111758</v>
      </c>
      <c r="BY58" s="78">
        <v>115777</v>
      </c>
      <c r="BZ58" s="78">
        <v>113926</v>
      </c>
      <c r="CA58" s="78">
        <v>111415</v>
      </c>
      <c r="CB58" s="78">
        <v>109771</v>
      </c>
      <c r="CC58" s="78">
        <v>107039</v>
      </c>
      <c r="CD58" s="78">
        <v>100610</v>
      </c>
      <c r="CE58" s="78">
        <v>107632.4167</v>
      </c>
      <c r="CF58" s="78">
        <v>98888</v>
      </c>
      <c r="CG58" s="78">
        <v>99641</v>
      </c>
      <c r="CH58" s="78">
        <v>104069</v>
      </c>
      <c r="CI58" s="78">
        <v>106846</v>
      </c>
      <c r="CJ58" s="78">
        <v>109137</v>
      </c>
      <c r="CK58" s="78">
        <v>111239</v>
      </c>
      <c r="CL58" s="78">
        <v>114617</v>
      </c>
      <c r="CM58" s="78">
        <v>112417</v>
      </c>
      <c r="CN58" s="78">
        <v>110664</v>
      </c>
      <c r="CO58" s="78">
        <v>108927</v>
      </c>
      <c r="CP58" s="78">
        <v>106422</v>
      </c>
      <c r="CQ58" s="78">
        <v>100664</v>
      </c>
      <c r="CR58" s="78">
        <v>106960.9167</v>
      </c>
      <c r="CS58" s="78">
        <v>99018</v>
      </c>
      <c r="CT58" s="78">
        <v>100216</v>
      </c>
      <c r="CU58" s="78">
        <v>104370</v>
      </c>
      <c r="CV58" s="78">
        <v>106891</v>
      </c>
      <c r="CW58" s="78">
        <v>109199</v>
      </c>
      <c r="CX58" s="78">
        <v>110978</v>
      </c>
      <c r="CY58" s="78">
        <v>114694</v>
      </c>
      <c r="CZ58" s="78">
        <v>113390</v>
      </c>
      <c r="DA58" s="78">
        <v>111401</v>
      </c>
      <c r="DB58" s="78">
        <v>109425</v>
      </c>
      <c r="DC58" s="78">
        <v>107906</v>
      </c>
      <c r="DD58" s="78">
        <v>101444</v>
      </c>
      <c r="DE58" s="78">
        <v>107411</v>
      </c>
      <c r="DF58" s="78">
        <v>100005</v>
      </c>
      <c r="DG58" s="78">
        <v>101696</v>
      </c>
      <c r="DH58" s="78">
        <v>105242</v>
      </c>
      <c r="DI58" s="78">
        <v>108122</v>
      </c>
      <c r="DJ58" s="78">
        <v>110679</v>
      </c>
      <c r="DK58" s="78">
        <v>112343</v>
      </c>
      <c r="DL58" s="78">
        <v>115242</v>
      </c>
      <c r="DM58" s="78">
        <v>114953</v>
      </c>
      <c r="DN58" s="78">
        <v>112712</v>
      </c>
      <c r="DO58" s="78">
        <v>110792</v>
      </c>
      <c r="DP58" s="78">
        <v>109332</v>
      </c>
      <c r="DQ58" s="78">
        <v>102587</v>
      </c>
      <c r="DR58" s="78">
        <v>108642.0833</v>
      </c>
      <c r="DS58" s="78">
        <v>101439</v>
      </c>
      <c r="DT58" s="78">
        <v>103253</v>
      </c>
      <c r="DU58" s="78">
        <v>107249</v>
      </c>
      <c r="DV58" s="78">
        <v>109473</v>
      </c>
      <c r="DW58" s="78">
        <v>112522</v>
      </c>
      <c r="DX58" s="78">
        <v>114328</v>
      </c>
      <c r="DY58" s="78">
        <v>117606</v>
      </c>
      <c r="DZ58" s="78">
        <v>116977</v>
      </c>
      <c r="EA58" s="78">
        <v>114029</v>
      </c>
      <c r="EB58" s="78">
        <v>112845</v>
      </c>
      <c r="EC58" s="78">
        <v>111063</v>
      </c>
      <c r="ED58" s="78">
        <v>104676</v>
      </c>
      <c r="EE58" s="78">
        <v>110455</v>
      </c>
      <c r="EF58" s="78">
        <v>104586</v>
      </c>
      <c r="EG58" s="78">
        <v>105079</v>
      </c>
      <c r="EH58" s="78">
        <v>108485</v>
      </c>
      <c r="EI58" s="78">
        <v>112083</v>
      </c>
      <c r="EJ58" s="78">
        <v>114548</v>
      </c>
      <c r="EK58" s="78">
        <v>115869</v>
      </c>
      <c r="EL58" s="78">
        <v>119367</v>
      </c>
      <c r="EM58" s="78">
        <v>118595</v>
      </c>
      <c r="EN58" s="78">
        <v>115847</v>
      </c>
      <c r="EO58" s="78">
        <v>114851</v>
      </c>
      <c r="EP58" s="78">
        <v>113204</v>
      </c>
      <c r="EQ58" s="78">
        <v>106754</v>
      </c>
      <c r="ER58" s="78">
        <v>112439</v>
      </c>
      <c r="ES58" s="78">
        <v>106255</v>
      </c>
      <c r="ET58" s="78">
        <v>108361</v>
      </c>
      <c r="EU58" s="78">
        <v>111347</v>
      </c>
      <c r="EV58" s="78">
        <v>114077</v>
      </c>
      <c r="EW58" s="78">
        <v>115959</v>
      </c>
      <c r="EX58" s="78">
        <v>117412</v>
      </c>
      <c r="EY58" s="78">
        <v>120613</v>
      </c>
      <c r="EZ58" s="78">
        <v>118579</v>
      </c>
      <c r="FA58" s="78">
        <v>116962</v>
      </c>
      <c r="FB58" s="78">
        <v>115387</v>
      </c>
      <c r="FC58" s="78">
        <v>112978</v>
      </c>
      <c r="FD58" s="78">
        <v>107292</v>
      </c>
      <c r="FE58" s="78">
        <v>113768.5</v>
      </c>
      <c r="FF58" s="78">
        <v>106723</v>
      </c>
      <c r="FG58" s="78">
        <v>108440</v>
      </c>
      <c r="FH58" s="78">
        <v>102931</v>
      </c>
      <c r="FI58" s="78">
        <v>106346</v>
      </c>
      <c r="FJ58" s="78">
        <v>109685</v>
      </c>
      <c r="FK58" s="78">
        <v>113602</v>
      </c>
      <c r="FL58" s="78">
        <v>117536</v>
      </c>
      <c r="FM58" s="78">
        <v>117146</v>
      </c>
      <c r="FN58" s="78">
        <v>115525</v>
      </c>
      <c r="FO58" s="78">
        <v>114213</v>
      </c>
      <c r="FP58" s="78">
        <v>112423</v>
      </c>
      <c r="FQ58" s="78">
        <v>104693</v>
      </c>
      <c r="FR58" s="78">
        <v>110771.9167</v>
      </c>
      <c r="FS58" s="78">
        <v>103752</v>
      </c>
      <c r="FT58" s="78">
        <v>106207</v>
      </c>
      <c r="FU58" s="78">
        <v>111296</v>
      </c>
      <c r="FV58" s="78">
        <v>113477</v>
      </c>
      <c r="FW58" s="78">
        <v>116403</v>
      </c>
      <c r="FX58" s="78">
        <v>118522</v>
      </c>
      <c r="FY58" s="78">
        <v>120953</v>
      </c>
      <c r="FZ58" s="78">
        <v>120955</v>
      </c>
      <c r="GA58" s="78">
        <v>119127</v>
      </c>
      <c r="GB58" s="78">
        <v>117639</v>
      </c>
      <c r="GC58" s="78">
        <v>115961</v>
      </c>
      <c r="GD58" s="78">
        <v>108972</v>
      </c>
      <c r="GE58" s="78">
        <v>114438.6667</v>
      </c>
      <c r="GF58" s="78">
        <v>109122</v>
      </c>
      <c r="GG58" s="78">
        <v>111972</v>
      </c>
      <c r="GH58" s="78">
        <v>115377</v>
      </c>
      <c r="GI58" s="78">
        <v>116527</v>
      </c>
      <c r="GJ58" s="78">
        <v>119225</v>
      </c>
      <c r="GK58" s="78">
        <v>120673</v>
      </c>
      <c r="GL58" s="78">
        <v>122651</v>
      </c>
      <c r="GM58" s="78">
        <v>122268</v>
      </c>
      <c r="GN58" s="78">
        <v>120439</v>
      </c>
      <c r="GO58" s="78">
        <v>118874</v>
      </c>
      <c r="GP58" s="78">
        <v>117418</v>
      </c>
      <c r="GQ58" s="78">
        <v>110296</v>
      </c>
      <c r="GR58" s="78">
        <v>117070.1667</v>
      </c>
      <c r="GS58" s="78">
        <v>110155</v>
      </c>
      <c r="GT58" s="78">
        <v>112171</v>
      </c>
      <c r="GU58" s="78">
        <v>116055</v>
      </c>
      <c r="GV58" s="78">
        <v>117390</v>
      </c>
      <c r="GW58" s="78">
        <v>120026</v>
      </c>
      <c r="GX58" s="78">
        <v>121242</v>
      </c>
      <c r="GY58" s="78">
        <v>123781</v>
      </c>
      <c r="GZ58" s="78">
        <v>122407</v>
      </c>
      <c r="HA58" s="78">
        <v>120181</v>
      </c>
      <c r="HB58" s="78">
        <v>119081</v>
      </c>
      <c r="HC58" s="78">
        <v>117318</v>
      </c>
      <c r="HD58" s="78">
        <v>110441</v>
      </c>
      <c r="HE58" s="78">
        <v>117520.6667</v>
      </c>
      <c r="HF58" s="78">
        <v>109442</v>
      </c>
      <c r="HG58" s="78">
        <v>111788</v>
      </c>
      <c r="HH58" s="78">
        <v>114379</v>
      </c>
      <c r="HI58" s="78">
        <v>0</v>
      </c>
    </row>
    <row r="59" spans="1:217" ht="60.75" x14ac:dyDescent="0.3">
      <c r="A59" s="1" t="str">
        <f t="shared" si="78"/>
        <v>Kärntendarunter UB AusländerInnenMänner und altern. Geschl.</v>
      </c>
      <c r="B59" s="1">
        <v>59</v>
      </c>
      <c r="C59" s="77" t="s">
        <v>2</v>
      </c>
      <c r="D59" s="77" t="s">
        <v>121</v>
      </c>
      <c r="E59" s="77" t="s">
        <v>265</v>
      </c>
      <c r="F59" s="78">
        <v>9474</v>
      </c>
      <c r="G59" s="78">
        <v>10015</v>
      </c>
      <c r="H59" s="78">
        <v>10689</v>
      </c>
      <c r="I59" s="78">
        <v>11061</v>
      </c>
      <c r="J59" s="78">
        <v>11726</v>
      </c>
      <c r="K59" s="78">
        <v>12057</v>
      </c>
      <c r="L59" s="78">
        <v>12303</v>
      </c>
      <c r="M59" s="78">
        <v>12078</v>
      </c>
      <c r="N59" s="78">
        <v>11889</v>
      </c>
      <c r="O59" s="78">
        <v>11368</v>
      </c>
      <c r="P59" s="78">
        <v>10515</v>
      </c>
      <c r="Q59" s="78">
        <v>9124</v>
      </c>
      <c r="R59" s="78">
        <v>11024.916670000001</v>
      </c>
      <c r="S59" s="78">
        <v>8956</v>
      </c>
      <c r="T59" s="78">
        <v>9056</v>
      </c>
      <c r="U59" s="78">
        <v>9659</v>
      </c>
      <c r="V59" s="78">
        <v>9434</v>
      </c>
      <c r="W59" s="78">
        <v>10715</v>
      </c>
      <c r="X59" s="78">
        <v>11142</v>
      </c>
      <c r="Y59" s="78">
        <v>11368</v>
      </c>
      <c r="Z59" s="78">
        <v>11332</v>
      </c>
      <c r="AA59" s="78">
        <v>10973</v>
      </c>
      <c r="AB59" s="78">
        <v>10486</v>
      </c>
      <c r="AC59" s="78">
        <v>10116</v>
      </c>
      <c r="AD59" s="78">
        <v>8758</v>
      </c>
      <c r="AE59" s="78">
        <v>10166.25</v>
      </c>
      <c r="AF59" s="78">
        <v>8669</v>
      </c>
      <c r="AG59" s="78">
        <v>8944</v>
      </c>
      <c r="AH59" s="78">
        <v>9816</v>
      </c>
      <c r="AI59" s="78">
        <v>10392</v>
      </c>
      <c r="AJ59" s="78">
        <v>11186</v>
      </c>
      <c r="AK59" s="78">
        <v>11711</v>
      </c>
      <c r="AL59" s="78">
        <v>11936</v>
      </c>
      <c r="AM59" s="78">
        <v>12133</v>
      </c>
      <c r="AN59" s="78">
        <v>11765</v>
      </c>
      <c r="AO59" s="78">
        <v>11269</v>
      </c>
      <c r="AP59" s="78">
        <v>10904</v>
      </c>
      <c r="AQ59" s="78">
        <v>9439</v>
      </c>
      <c r="AR59" s="78">
        <v>10680.333329999999</v>
      </c>
      <c r="AS59" s="78">
        <v>9673</v>
      </c>
      <c r="AT59" s="78">
        <v>10002</v>
      </c>
      <c r="AU59" s="78">
        <v>10723</v>
      </c>
      <c r="AV59" s="78">
        <v>11175</v>
      </c>
      <c r="AW59" s="78">
        <v>12304</v>
      </c>
      <c r="AX59" s="78">
        <v>12915</v>
      </c>
      <c r="AY59" s="78">
        <v>13289</v>
      </c>
      <c r="AZ59" s="78">
        <v>13427</v>
      </c>
      <c r="BA59" s="78">
        <v>13006</v>
      </c>
      <c r="BB59" s="78">
        <v>12533</v>
      </c>
      <c r="BC59" s="78">
        <v>12044</v>
      </c>
      <c r="BD59" s="78">
        <v>10500</v>
      </c>
      <c r="BE59" s="78">
        <v>11799.25</v>
      </c>
      <c r="BF59" s="78">
        <v>10661</v>
      </c>
      <c r="BG59" s="78">
        <v>10881</v>
      </c>
      <c r="BH59" s="78">
        <v>11690</v>
      </c>
      <c r="BI59" s="78">
        <v>12330</v>
      </c>
      <c r="BJ59" s="78">
        <v>13490</v>
      </c>
      <c r="BK59" s="78">
        <v>13969</v>
      </c>
      <c r="BL59" s="78">
        <v>14707</v>
      </c>
      <c r="BM59" s="78">
        <v>14714</v>
      </c>
      <c r="BN59" s="78">
        <v>13847</v>
      </c>
      <c r="BO59" s="78">
        <v>13334</v>
      </c>
      <c r="BP59" s="78">
        <v>12782</v>
      </c>
      <c r="BQ59" s="78">
        <v>11026</v>
      </c>
      <c r="BR59" s="78">
        <v>12785.916670000001</v>
      </c>
      <c r="BS59" s="78">
        <v>11068</v>
      </c>
      <c r="BT59" s="78">
        <v>11297</v>
      </c>
      <c r="BU59" s="78">
        <v>11735</v>
      </c>
      <c r="BV59" s="78">
        <v>12607</v>
      </c>
      <c r="BW59" s="78">
        <v>13840</v>
      </c>
      <c r="BX59" s="78">
        <v>14402</v>
      </c>
      <c r="BY59" s="78">
        <v>15059</v>
      </c>
      <c r="BZ59" s="78">
        <v>14892</v>
      </c>
      <c r="CA59" s="78">
        <v>14200</v>
      </c>
      <c r="CB59" s="78">
        <v>13694</v>
      </c>
      <c r="CC59" s="78">
        <v>12873</v>
      </c>
      <c r="CD59" s="78">
        <v>11644</v>
      </c>
      <c r="CE59" s="78">
        <v>13109.25</v>
      </c>
      <c r="CF59" s="78">
        <v>11715</v>
      </c>
      <c r="CG59" s="78">
        <v>12015</v>
      </c>
      <c r="CH59" s="78">
        <v>12769</v>
      </c>
      <c r="CI59" s="78">
        <v>13382</v>
      </c>
      <c r="CJ59" s="78">
        <v>14340</v>
      </c>
      <c r="CK59" s="78">
        <v>15262</v>
      </c>
      <c r="CL59" s="78">
        <v>15799</v>
      </c>
      <c r="CM59" s="78">
        <v>15343</v>
      </c>
      <c r="CN59" s="78">
        <v>14765</v>
      </c>
      <c r="CO59" s="78">
        <v>14182</v>
      </c>
      <c r="CP59" s="78">
        <v>13409</v>
      </c>
      <c r="CQ59" s="78">
        <v>12232</v>
      </c>
      <c r="CR59" s="78">
        <v>13767.75</v>
      </c>
      <c r="CS59" s="78">
        <v>12321</v>
      </c>
      <c r="CT59" s="78">
        <v>12698</v>
      </c>
      <c r="CU59" s="78">
        <v>13425</v>
      </c>
      <c r="CV59" s="78">
        <v>13864</v>
      </c>
      <c r="CW59" s="78">
        <v>14865</v>
      </c>
      <c r="CX59" s="78">
        <v>15567</v>
      </c>
      <c r="CY59" s="78">
        <v>16231</v>
      </c>
      <c r="CZ59" s="78">
        <v>16092</v>
      </c>
      <c r="DA59" s="78">
        <v>0</v>
      </c>
      <c r="DB59" s="78">
        <v>14925</v>
      </c>
      <c r="DC59" s="78">
        <v>14500</v>
      </c>
      <c r="DD59" s="78">
        <v>12989</v>
      </c>
      <c r="DE59" s="78">
        <v>14421.916670000001</v>
      </c>
      <c r="DF59" s="78">
        <v>13208</v>
      </c>
      <c r="DG59" s="78">
        <v>13701</v>
      </c>
      <c r="DH59" s="78">
        <v>14291</v>
      </c>
      <c r="DI59" s="78">
        <v>14906</v>
      </c>
      <c r="DJ59" s="78">
        <v>16030</v>
      </c>
      <c r="DK59" s="78">
        <v>16794</v>
      </c>
      <c r="DL59" s="78">
        <v>17206</v>
      </c>
      <c r="DM59" s="78">
        <v>17330</v>
      </c>
      <c r="DN59" s="78">
        <v>16714</v>
      </c>
      <c r="DO59" s="78">
        <v>16062</v>
      </c>
      <c r="DP59" s="78">
        <v>15785</v>
      </c>
      <c r="DQ59" s="78">
        <v>13958</v>
      </c>
      <c r="DR59" s="78">
        <v>15498.75</v>
      </c>
      <c r="DS59" s="78">
        <v>14256</v>
      </c>
      <c r="DT59" s="78">
        <v>14787</v>
      </c>
      <c r="DU59" s="78">
        <v>15607</v>
      </c>
      <c r="DV59" s="78">
        <v>16006</v>
      </c>
      <c r="DW59" s="78">
        <v>17338</v>
      </c>
      <c r="DX59" s="78">
        <v>18207</v>
      </c>
      <c r="DY59" s="78">
        <v>18872</v>
      </c>
      <c r="DZ59" s="78">
        <v>18894</v>
      </c>
      <c r="EA59" s="78">
        <v>18051</v>
      </c>
      <c r="EB59" s="78">
        <v>17583</v>
      </c>
      <c r="EC59" s="78">
        <v>17034</v>
      </c>
      <c r="ED59" s="78">
        <v>15040</v>
      </c>
      <c r="EE59" s="78">
        <v>16806.25</v>
      </c>
      <c r="EF59" s="78">
        <v>15937</v>
      </c>
      <c r="EG59" s="78">
        <v>16087</v>
      </c>
      <c r="EH59" s="78">
        <v>16742</v>
      </c>
      <c r="EI59" s="78">
        <v>17726</v>
      </c>
      <c r="EJ59" s="78">
        <v>18956</v>
      </c>
      <c r="EK59" s="78">
        <v>19645</v>
      </c>
      <c r="EL59" s="78">
        <v>20317</v>
      </c>
      <c r="EM59" s="78">
        <v>20296</v>
      </c>
      <c r="EN59" s="78">
        <v>19447</v>
      </c>
      <c r="EO59" s="78">
        <v>19077</v>
      </c>
      <c r="EP59" s="78">
        <v>18593</v>
      </c>
      <c r="EQ59" s="78">
        <v>16259</v>
      </c>
      <c r="ER59" s="78">
        <v>18256.833330000001</v>
      </c>
      <c r="ES59" s="78">
        <v>17118</v>
      </c>
      <c r="ET59" s="78">
        <v>17929</v>
      </c>
      <c r="EU59" s="78">
        <v>18486</v>
      </c>
      <c r="EV59" s="78">
        <v>19331</v>
      </c>
      <c r="EW59" s="78">
        <v>20339</v>
      </c>
      <c r="EX59" s="78">
        <v>21117</v>
      </c>
      <c r="EY59" s="78">
        <v>21819</v>
      </c>
      <c r="EZ59" s="78">
        <v>21498</v>
      </c>
      <c r="FA59" s="78">
        <v>21009</v>
      </c>
      <c r="FB59" s="78">
        <v>20354</v>
      </c>
      <c r="FC59" s="78">
        <v>19418</v>
      </c>
      <c r="FD59" s="78">
        <v>17433</v>
      </c>
      <c r="FE59" s="78">
        <v>19654.25</v>
      </c>
      <c r="FF59" s="78">
        <v>18056</v>
      </c>
      <c r="FG59" s="78">
        <v>18555</v>
      </c>
      <c r="FH59" s="78">
        <v>15589</v>
      </c>
      <c r="FI59" s="78">
        <v>16666</v>
      </c>
      <c r="FJ59" s="78">
        <v>18092</v>
      </c>
      <c r="FK59" s="78">
        <v>19963</v>
      </c>
      <c r="FL59" s="78">
        <v>21186</v>
      </c>
      <c r="FM59" s="78">
        <v>21481</v>
      </c>
      <c r="FN59" s="78">
        <v>21039</v>
      </c>
      <c r="FO59" s="78">
        <v>20357</v>
      </c>
      <c r="FP59" s="78">
        <v>19681</v>
      </c>
      <c r="FQ59" s="78">
        <v>16596</v>
      </c>
      <c r="FR59" s="78">
        <v>18938.416669999999</v>
      </c>
      <c r="FS59" s="78">
        <v>17057</v>
      </c>
      <c r="FT59" s="78">
        <v>17925</v>
      </c>
      <c r="FU59" s="78">
        <v>19604</v>
      </c>
      <c r="FV59" s="78">
        <v>20542</v>
      </c>
      <c r="FW59" s="78">
        <v>22122</v>
      </c>
      <c r="FX59" s="78">
        <v>23189</v>
      </c>
      <c r="FY59" s="78">
        <v>23657</v>
      </c>
      <c r="FZ59" s="78">
        <v>24042</v>
      </c>
      <c r="GA59" s="78">
        <v>23565</v>
      </c>
      <c r="GB59" s="78">
        <v>22888</v>
      </c>
      <c r="GC59" s="78">
        <v>22245</v>
      </c>
      <c r="GD59" s="78">
        <v>19483</v>
      </c>
      <c r="GE59" s="78">
        <v>21359.916669999999</v>
      </c>
      <c r="GF59" s="78">
        <v>20649</v>
      </c>
      <c r="GG59" s="78">
        <v>21655</v>
      </c>
      <c r="GH59" s="78">
        <v>22556</v>
      </c>
      <c r="GI59" s="78">
        <v>22812</v>
      </c>
      <c r="GJ59" s="78">
        <v>24553</v>
      </c>
      <c r="GK59" s="78">
        <v>25414</v>
      </c>
      <c r="GL59" s="78">
        <v>25770</v>
      </c>
      <c r="GM59" s="78">
        <v>26003</v>
      </c>
      <c r="GN59" s="78">
        <v>25403</v>
      </c>
      <c r="GO59" s="78">
        <v>24604</v>
      </c>
      <c r="GP59" s="78">
        <v>24053</v>
      </c>
      <c r="GQ59" s="78">
        <v>21373</v>
      </c>
      <c r="GR59" s="78">
        <v>23737.083330000001</v>
      </c>
      <c r="GS59" s="78">
        <v>22302</v>
      </c>
      <c r="GT59" s="78">
        <v>23151</v>
      </c>
      <c r="GU59" s="78">
        <v>24206</v>
      </c>
      <c r="GV59" s="78">
        <v>24625</v>
      </c>
      <c r="GW59" s="78">
        <v>26262</v>
      </c>
      <c r="GX59" s="78">
        <v>27047</v>
      </c>
      <c r="GY59" s="78">
        <v>27511</v>
      </c>
      <c r="GZ59" s="78">
        <v>27320</v>
      </c>
      <c r="HA59" s="78">
        <v>26326</v>
      </c>
      <c r="HB59" s="78">
        <v>25683</v>
      </c>
      <c r="HC59" s="78">
        <v>24922</v>
      </c>
      <c r="HD59" s="78">
        <v>22402</v>
      </c>
      <c r="HE59" s="78">
        <v>25146.416669999999</v>
      </c>
      <c r="HF59" s="78">
        <v>22770</v>
      </c>
      <c r="HG59" s="78">
        <v>23566</v>
      </c>
      <c r="HH59" s="78">
        <v>24182</v>
      </c>
      <c r="HI59" s="78">
        <v>0</v>
      </c>
    </row>
    <row r="60" spans="1:217" ht="60.75" x14ac:dyDescent="0.3">
      <c r="A60" s="1" t="str">
        <f t="shared" si="78"/>
        <v>KärntenGeringfügig BeschäftigteMänner und altern. Geschl.</v>
      </c>
      <c r="B60" s="1">
        <v>60</v>
      </c>
      <c r="C60" s="77" t="s">
        <v>2</v>
      </c>
      <c r="D60" s="77" t="s">
        <v>122</v>
      </c>
      <c r="E60" s="77" t="s">
        <v>265</v>
      </c>
      <c r="F60" s="78">
        <v>5869</v>
      </c>
      <c r="G60" s="78">
        <v>6073</v>
      </c>
      <c r="H60" s="78">
        <v>6140</v>
      </c>
      <c r="I60" s="78">
        <v>6034</v>
      </c>
      <c r="J60" s="78">
        <v>6170</v>
      </c>
      <c r="K60" s="78">
        <v>6340</v>
      </c>
      <c r="L60" s="78">
        <v>6031</v>
      </c>
      <c r="M60" s="78">
        <v>5781</v>
      </c>
      <c r="N60" s="78">
        <v>5739</v>
      </c>
      <c r="O60" s="78">
        <v>6126</v>
      </c>
      <c r="P60" s="78">
        <v>6042</v>
      </c>
      <c r="Q60" s="78">
        <v>6128</v>
      </c>
      <c r="R60" s="78">
        <v>6039.4166670000004</v>
      </c>
      <c r="S60" s="78">
        <v>6177</v>
      </c>
      <c r="T60" s="78">
        <v>6500</v>
      </c>
      <c r="U60" s="78">
        <v>6530</v>
      </c>
      <c r="V60" s="78">
        <v>6261</v>
      </c>
      <c r="W60" s="78">
        <v>6445</v>
      </c>
      <c r="X60" s="78">
        <v>6585</v>
      </c>
      <c r="Y60" s="78">
        <v>6659</v>
      </c>
      <c r="Z60" s="78">
        <v>6583</v>
      </c>
      <c r="AA60" s="78">
        <v>6590</v>
      </c>
      <c r="AB60" s="78">
        <v>6756</v>
      </c>
      <c r="AC60" s="78">
        <v>6728</v>
      </c>
      <c r="AD60" s="78">
        <v>6872</v>
      </c>
      <c r="AE60" s="78">
        <v>6557.1666670000004</v>
      </c>
      <c r="AF60" s="78">
        <v>6955</v>
      </c>
      <c r="AG60" s="78">
        <v>7043</v>
      </c>
      <c r="AH60" s="78">
        <v>7227</v>
      </c>
      <c r="AI60" s="78">
        <v>6802</v>
      </c>
      <c r="AJ60" s="78">
        <v>6981</v>
      </c>
      <c r="AK60" s="78">
        <v>7116</v>
      </c>
      <c r="AL60" s="78">
        <v>7083</v>
      </c>
      <c r="AM60" s="78">
        <v>6925</v>
      </c>
      <c r="AN60" s="78">
        <v>6742</v>
      </c>
      <c r="AO60" s="78">
        <v>7122</v>
      </c>
      <c r="AP60" s="78">
        <v>7295</v>
      </c>
      <c r="AQ60" s="78">
        <v>7313</v>
      </c>
      <c r="AR60" s="78">
        <v>7050.3333329999996</v>
      </c>
      <c r="AS60" s="78">
        <v>7228</v>
      </c>
      <c r="AT60" s="78">
        <v>7491</v>
      </c>
      <c r="AU60" s="78">
        <v>7543</v>
      </c>
      <c r="AV60" s="78">
        <v>7113</v>
      </c>
      <c r="AW60" s="78">
        <v>7380</v>
      </c>
      <c r="AX60" s="78">
        <v>7455</v>
      </c>
      <c r="AY60" s="78">
        <v>7436</v>
      </c>
      <c r="AZ60" s="78">
        <v>7191</v>
      </c>
      <c r="BA60" s="78">
        <v>6962</v>
      </c>
      <c r="BB60" s="78">
        <v>7394</v>
      </c>
      <c r="BC60" s="78">
        <v>7352</v>
      </c>
      <c r="BD60" s="78">
        <v>7463</v>
      </c>
      <c r="BE60" s="78">
        <v>7334</v>
      </c>
      <c r="BF60" s="78">
        <v>7678</v>
      </c>
      <c r="BG60" s="78">
        <v>7684</v>
      </c>
      <c r="BH60" s="78">
        <v>7797</v>
      </c>
      <c r="BI60" s="78">
        <v>7383</v>
      </c>
      <c r="BJ60" s="78">
        <v>7514</v>
      </c>
      <c r="BK60" s="78">
        <v>7766</v>
      </c>
      <c r="BL60" s="78">
        <v>7648</v>
      </c>
      <c r="BM60" s="78">
        <v>7424</v>
      </c>
      <c r="BN60" s="78">
        <v>7178</v>
      </c>
      <c r="BO60" s="78">
        <v>7547</v>
      </c>
      <c r="BP60" s="78">
        <v>7557</v>
      </c>
      <c r="BQ60" s="78">
        <v>7637</v>
      </c>
      <c r="BR60" s="78">
        <v>7567.75</v>
      </c>
      <c r="BS60" s="78">
        <v>7865</v>
      </c>
      <c r="BT60" s="78">
        <v>7812</v>
      </c>
      <c r="BU60" s="78">
        <v>7863</v>
      </c>
      <c r="BV60" s="78">
        <v>7640</v>
      </c>
      <c r="BW60" s="78">
        <v>7850</v>
      </c>
      <c r="BX60" s="78">
        <v>7847</v>
      </c>
      <c r="BY60" s="78">
        <v>7935</v>
      </c>
      <c r="BZ60" s="78">
        <v>7714</v>
      </c>
      <c r="CA60" s="78">
        <v>7478</v>
      </c>
      <c r="CB60" s="78">
        <v>7812</v>
      </c>
      <c r="CC60" s="78">
        <v>7901</v>
      </c>
      <c r="CD60" s="78">
        <v>8003</v>
      </c>
      <c r="CE60" s="78">
        <v>7810</v>
      </c>
      <c r="CF60" s="78">
        <v>8321</v>
      </c>
      <c r="CG60" s="78">
        <v>8562</v>
      </c>
      <c r="CH60" s="78">
        <v>8443</v>
      </c>
      <c r="CI60" s="78">
        <v>8007</v>
      </c>
      <c r="CJ60" s="78">
        <v>8238</v>
      </c>
      <c r="CK60" s="78">
        <v>8387</v>
      </c>
      <c r="CL60" s="78">
        <v>8409</v>
      </c>
      <c r="CM60" s="78">
        <v>8141</v>
      </c>
      <c r="CN60" s="78">
        <v>7975</v>
      </c>
      <c r="CO60" s="78">
        <v>8335</v>
      </c>
      <c r="CP60" s="78">
        <v>8479</v>
      </c>
      <c r="CQ60" s="78">
        <v>8574</v>
      </c>
      <c r="CR60" s="78">
        <v>8322.5833330000005</v>
      </c>
      <c r="CS60" s="78">
        <v>8713</v>
      </c>
      <c r="CT60" s="78">
        <v>8737</v>
      </c>
      <c r="CU60" s="78">
        <v>8873</v>
      </c>
      <c r="CV60" s="78">
        <v>8359</v>
      </c>
      <c r="CW60" s="78">
        <v>8482</v>
      </c>
      <c r="CX60" s="78">
        <v>8646</v>
      </c>
      <c r="CY60" s="78">
        <v>8791</v>
      </c>
      <c r="CZ60" s="78">
        <v>8422</v>
      </c>
      <c r="DA60" s="78">
        <v>8281</v>
      </c>
      <c r="DB60" s="78">
        <v>8404</v>
      </c>
      <c r="DC60" s="78">
        <v>8672</v>
      </c>
      <c r="DD60" s="78">
        <v>8614</v>
      </c>
      <c r="DE60" s="78">
        <v>8582.8333330000005</v>
      </c>
      <c r="DF60" s="78">
        <v>8635</v>
      </c>
      <c r="DG60" s="78">
        <v>8919</v>
      </c>
      <c r="DH60" s="78">
        <v>9021</v>
      </c>
      <c r="DI60" s="78">
        <v>8557</v>
      </c>
      <c r="DJ60" s="78">
        <v>8684</v>
      </c>
      <c r="DK60" s="78">
        <v>8772</v>
      </c>
      <c r="DL60" s="78">
        <v>8628</v>
      </c>
      <c r="DM60" s="78">
        <v>8417</v>
      </c>
      <c r="DN60" s="78">
        <v>8360</v>
      </c>
      <c r="DO60" s="78">
        <v>8316</v>
      </c>
      <c r="DP60" s="78">
        <v>8552</v>
      </c>
      <c r="DQ60" s="78">
        <v>8566</v>
      </c>
      <c r="DR60" s="78">
        <v>8618.9166669999995</v>
      </c>
      <c r="DS60" s="78">
        <v>8635</v>
      </c>
      <c r="DT60" s="78">
        <v>8902</v>
      </c>
      <c r="DU60" s="78">
        <v>9053</v>
      </c>
      <c r="DV60" s="78">
        <v>8476</v>
      </c>
      <c r="DW60" s="78">
        <v>8504</v>
      </c>
      <c r="DX60" s="78">
        <v>8629</v>
      </c>
      <c r="DY60" s="78">
        <v>8510</v>
      </c>
      <c r="DZ60" s="78">
        <v>8273</v>
      </c>
      <c r="EA60" s="78">
        <v>8211</v>
      </c>
      <c r="EB60" s="78">
        <v>8055</v>
      </c>
      <c r="EC60" s="78">
        <v>8457</v>
      </c>
      <c r="ED60" s="78">
        <v>8615</v>
      </c>
      <c r="EE60" s="78">
        <v>8526.6666669999995</v>
      </c>
      <c r="EF60" s="78">
        <v>8607</v>
      </c>
      <c r="EG60" s="78">
        <v>8610</v>
      </c>
      <c r="EH60" s="78">
        <v>8571</v>
      </c>
      <c r="EI60" s="78">
        <v>8222</v>
      </c>
      <c r="EJ60" s="78">
        <v>8284</v>
      </c>
      <c r="EK60" s="78">
        <v>8379</v>
      </c>
      <c r="EL60" s="78">
        <v>8416</v>
      </c>
      <c r="EM60" s="78">
        <v>8153</v>
      </c>
      <c r="EN60" s="78">
        <v>7883</v>
      </c>
      <c r="EO60" s="78">
        <v>7977</v>
      </c>
      <c r="EP60" s="78">
        <v>8375</v>
      </c>
      <c r="EQ60" s="78">
        <v>8464</v>
      </c>
      <c r="ER60" s="78">
        <v>8328.4166669999995</v>
      </c>
      <c r="ES60" s="78">
        <v>8551</v>
      </c>
      <c r="ET60" s="78">
        <v>8650</v>
      </c>
      <c r="EU60" s="78">
        <v>8619</v>
      </c>
      <c r="EV60" s="78">
        <v>8154</v>
      </c>
      <c r="EW60" s="78">
        <v>8279</v>
      </c>
      <c r="EX60" s="78">
        <v>8455</v>
      </c>
      <c r="EY60" s="78">
        <v>8473</v>
      </c>
      <c r="EZ60" s="78">
        <v>8123</v>
      </c>
      <c r="FA60" s="78">
        <v>8003</v>
      </c>
      <c r="FB60" s="78">
        <v>7989</v>
      </c>
      <c r="FC60" s="78">
        <v>8250</v>
      </c>
      <c r="FD60" s="78">
        <v>8488</v>
      </c>
      <c r="FE60" s="78">
        <v>8336.1666669999995</v>
      </c>
      <c r="FF60" s="78">
        <v>8545</v>
      </c>
      <c r="FG60" s="78">
        <v>8533</v>
      </c>
      <c r="FH60" s="78">
        <v>7313</v>
      </c>
      <c r="FI60" s="78">
        <v>7146</v>
      </c>
      <c r="FJ60" s="78">
        <v>7966</v>
      </c>
      <c r="FK60" s="78">
        <v>8289</v>
      </c>
      <c r="FL60" s="78">
        <v>8240</v>
      </c>
      <c r="FM60" s="78">
        <v>7989</v>
      </c>
      <c r="FN60" s="78">
        <v>7832</v>
      </c>
      <c r="FO60" s="78">
        <v>7855</v>
      </c>
      <c r="FP60" s="78">
        <v>7965</v>
      </c>
      <c r="FQ60" s="78">
        <v>8136</v>
      </c>
      <c r="FR60" s="78">
        <v>7984.0833329999996</v>
      </c>
      <c r="FS60" s="78">
        <v>8096</v>
      </c>
      <c r="FT60" s="78">
        <v>8271</v>
      </c>
      <c r="FU60" s="78">
        <v>8482</v>
      </c>
      <c r="FV60" s="78">
        <v>7896</v>
      </c>
      <c r="FW60" s="78">
        <v>8151</v>
      </c>
      <c r="FX60" s="78">
        <v>8444</v>
      </c>
      <c r="FY60" s="78">
        <v>8456</v>
      </c>
      <c r="FZ60" s="78">
        <v>8358</v>
      </c>
      <c r="GA60" s="78">
        <v>8103</v>
      </c>
      <c r="GB60" s="78">
        <v>8161</v>
      </c>
      <c r="GC60" s="78">
        <v>8289</v>
      </c>
      <c r="GD60" s="78">
        <v>8468</v>
      </c>
      <c r="GE60" s="78">
        <v>8264.5833330000005</v>
      </c>
      <c r="GF60" s="78">
        <v>8424</v>
      </c>
      <c r="GG60" s="78">
        <v>8699</v>
      </c>
      <c r="GH60" s="78">
        <v>8783</v>
      </c>
      <c r="GI60" s="78">
        <v>8316</v>
      </c>
      <c r="GJ60" s="78">
        <v>8641</v>
      </c>
      <c r="GK60" s="78">
        <v>8736</v>
      </c>
      <c r="GL60" s="78">
        <v>8553</v>
      </c>
      <c r="GM60" s="78">
        <v>8387</v>
      </c>
      <c r="GN60" s="78">
        <v>8208</v>
      </c>
      <c r="GO60" s="78">
        <v>8286</v>
      </c>
      <c r="GP60" s="78">
        <v>8554</v>
      </c>
      <c r="GQ60" s="78">
        <v>8751</v>
      </c>
      <c r="GR60" s="78">
        <v>8528.1666669999995</v>
      </c>
      <c r="GS60" s="78">
        <v>8754</v>
      </c>
      <c r="GT60" s="78">
        <v>8873</v>
      </c>
      <c r="GU60" s="78">
        <v>8747</v>
      </c>
      <c r="GV60" s="78">
        <v>8286</v>
      </c>
      <c r="GW60" s="78">
        <v>8342</v>
      </c>
      <c r="GX60" s="78">
        <v>8709</v>
      </c>
      <c r="GY60" s="78">
        <v>8546</v>
      </c>
      <c r="GZ60" s="78">
        <v>8258</v>
      </c>
      <c r="HA60" s="78">
        <v>8221</v>
      </c>
      <c r="HB60" s="78">
        <v>8236</v>
      </c>
      <c r="HC60" s="78">
        <v>8486</v>
      </c>
      <c r="HD60" s="78">
        <v>8784</v>
      </c>
      <c r="HE60" s="78">
        <v>8520.1666669999995</v>
      </c>
      <c r="HF60" s="78">
        <v>8710</v>
      </c>
      <c r="HG60" s="78">
        <v>8782</v>
      </c>
      <c r="HH60" s="78">
        <v>8715</v>
      </c>
      <c r="HI60" s="78">
        <v>0</v>
      </c>
    </row>
    <row r="61" spans="1:217" ht="60.75" x14ac:dyDescent="0.3">
      <c r="A61" s="1" t="str">
        <f t="shared" si="78"/>
        <v>KärntenArbeitslosenquote in %Männer und altern. Geschl.</v>
      </c>
      <c r="B61" s="1">
        <v>61</v>
      </c>
      <c r="C61" s="77" t="s">
        <v>2</v>
      </c>
      <c r="D61" s="77" t="s">
        <v>123</v>
      </c>
      <c r="E61" s="77" t="s">
        <v>265</v>
      </c>
      <c r="F61" s="78">
        <v>0.12501691818300001</v>
      </c>
      <c r="G61" s="78">
        <v>0.106241857159</v>
      </c>
      <c r="H61" s="78">
        <v>7.5103384250999994E-2</v>
      </c>
      <c r="I61" s="78">
        <v>6.3210466133000007E-2</v>
      </c>
      <c r="J61" s="78">
        <v>4.9816162614000001E-2</v>
      </c>
      <c r="K61" s="78">
        <v>4.3683795122999997E-2</v>
      </c>
      <c r="L61" s="78">
        <v>4.5661031992000001E-2</v>
      </c>
      <c r="M61" s="78">
        <v>4.6976392699000002E-2</v>
      </c>
      <c r="N61" s="78">
        <v>5.2260342502999997E-2</v>
      </c>
      <c r="O61" s="78">
        <v>6.2294401063E-2</v>
      </c>
      <c r="P61" s="78">
        <v>7.8459691164999998E-2</v>
      </c>
      <c r="Q61" s="78">
        <v>0.141196304425</v>
      </c>
      <c r="R61" s="78">
        <v>7.3927239000000006E-2</v>
      </c>
      <c r="S61" s="78">
        <v>0.156227592897</v>
      </c>
      <c r="T61" s="78">
        <v>0.14850505921400001</v>
      </c>
      <c r="U61" s="78">
        <v>0.116456295094</v>
      </c>
      <c r="V61" s="78">
        <v>9.8700923541999996E-2</v>
      </c>
      <c r="W61" s="78">
        <v>8.4314121667999994E-2</v>
      </c>
      <c r="X61" s="78">
        <v>7.7305814060000005E-2</v>
      </c>
      <c r="Y61" s="78">
        <v>7.8743433288E-2</v>
      </c>
      <c r="Z61" s="78">
        <v>7.8657811260000002E-2</v>
      </c>
      <c r="AA61" s="78">
        <v>7.9755167064000002E-2</v>
      </c>
      <c r="AB61" s="78">
        <v>8.5150053635E-2</v>
      </c>
      <c r="AC61" s="78">
        <v>9.5043178332000003E-2</v>
      </c>
      <c r="AD61" s="78">
        <v>0.15426319217100001</v>
      </c>
      <c r="AE61" s="78">
        <v>0.10426626899999999</v>
      </c>
      <c r="AF61" s="78">
        <v>0.170006563301</v>
      </c>
      <c r="AG61" s="78">
        <v>0.159590919576</v>
      </c>
      <c r="AH61" s="78">
        <v>0.11989597987800001</v>
      </c>
      <c r="AI61" s="78">
        <v>8.9079356957000005E-2</v>
      </c>
      <c r="AJ61" s="78">
        <v>7.3827554589000005E-2</v>
      </c>
      <c r="AK61" s="78">
        <v>6.4264421493000004E-2</v>
      </c>
      <c r="AL61" s="78">
        <v>6.3196627313000006E-2</v>
      </c>
      <c r="AM61" s="78">
        <v>6.4135118815999995E-2</v>
      </c>
      <c r="AN61" s="78">
        <v>6.6798170143000005E-2</v>
      </c>
      <c r="AO61" s="78">
        <v>7.4778114628000006E-2</v>
      </c>
      <c r="AP61" s="78">
        <v>8.8321925612000002E-2</v>
      </c>
      <c r="AQ61" s="78">
        <v>0.148925929678</v>
      </c>
      <c r="AR61" s="78">
        <v>9.8310173000000001E-2</v>
      </c>
      <c r="AS61" s="78">
        <v>0.158799881511</v>
      </c>
      <c r="AT61" s="78">
        <v>0.14316706496500001</v>
      </c>
      <c r="AU61" s="78">
        <v>0.105566495772</v>
      </c>
      <c r="AV61" s="78">
        <v>8.3239308770999998E-2</v>
      </c>
      <c r="AW61" s="78">
        <v>6.9787719238999998E-2</v>
      </c>
      <c r="AX61" s="78">
        <v>6.1335870218000001E-2</v>
      </c>
      <c r="AY61" s="78">
        <v>5.9889124407999997E-2</v>
      </c>
      <c r="AZ61" s="78">
        <v>6.1142069234999999E-2</v>
      </c>
      <c r="BA61" s="78">
        <v>6.6252193781000002E-2</v>
      </c>
      <c r="BB61" s="78">
        <v>7.4646760862999997E-2</v>
      </c>
      <c r="BC61" s="78">
        <v>8.7259655574999997E-2</v>
      </c>
      <c r="BD61" s="78">
        <v>0.144389777803</v>
      </c>
      <c r="BE61" s="78">
        <v>9.2655811000000005E-2</v>
      </c>
      <c r="BF61" s="78">
        <v>0.15411780495499999</v>
      </c>
      <c r="BG61" s="78">
        <v>0.146822302164</v>
      </c>
      <c r="BH61" s="78">
        <v>0.10612475065800001</v>
      </c>
      <c r="BI61" s="78">
        <v>8.4708129802000001E-2</v>
      </c>
      <c r="BJ61" s="78">
        <v>7.0107512587000001E-2</v>
      </c>
      <c r="BK61" s="78">
        <v>6.3142973199000002E-2</v>
      </c>
      <c r="BL61" s="78">
        <v>6.1774264735000001E-2</v>
      </c>
      <c r="BM61" s="78">
        <v>6.4083084134000004E-2</v>
      </c>
      <c r="BN61" s="78">
        <v>6.9373802760999997E-2</v>
      </c>
      <c r="BO61" s="78">
        <v>8.1083989305000007E-2</v>
      </c>
      <c r="BP61" s="78">
        <v>9.6937591192000003E-2</v>
      </c>
      <c r="BQ61" s="78">
        <v>0.152681051235</v>
      </c>
      <c r="BR61" s="78">
        <v>9.5608222000000007E-2</v>
      </c>
      <c r="BS61" s="78">
        <v>0.16659982621399999</v>
      </c>
      <c r="BT61" s="78">
        <v>0.159312311332</v>
      </c>
      <c r="BU61" s="78">
        <v>0.13676838922000001</v>
      </c>
      <c r="BV61" s="78">
        <v>0.100764890282</v>
      </c>
      <c r="BW61" s="78">
        <v>8.3514604054000005E-2</v>
      </c>
      <c r="BX61" s="78">
        <v>7.4835676086999994E-2</v>
      </c>
      <c r="BY61" s="78">
        <v>7.4576162804000007E-2</v>
      </c>
      <c r="BZ61" s="78">
        <v>7.6115868690000005E-2</v>
      </c>
      <c r="CA61" s="78">
        <v>8.2165599847999995E-2</v>
      </c>
      <c r="CB61" s="78">
        <v>9.3715427419999997E-2</v>
      </c>
      <c r="CC61" s="78">
        <v>0.108082659778</v>
      </c>
      <c r="CD61" s="78">
        <v>0.163778414993</v>
      </c>
      <c r="CE61" s="78">
        <v>0.109726643</v>
      </c>
      <c r="CF61" s="78">
        <v>0.17441287704799999</v>
      </c>
      <c r="CG61" s="78">
        <v>0.16699967395900001</v>
      </c>
      <c r="CH61" s="78">
        <v>0.128356533829</v>
      </c>
      <c r="CI61" s="78">
        <v>0.107004655283</v>
      </c>
      <c r="CJ61" s="78">
        <v>9.3237730456000006E-2</v>
      </c>
      <c r="CK61" s="78">
        <v>8.3970157118999994E-2</v>
      </c>
      <c r="CL61" s="78">
        <v>8.1712280476000002E-2</v>
      </c>
      <c r="CM61" s="78">
        <v>8.4499930777000007E-2</v>
      </c>
      <c r="CN61" s="78">
        <v>8.9657214777000005E-2</v>
      </c>
      <c r="CO61" s="78">
        <v>9.8957730167000005E-2</v>
      </c>
      <c r="CP61" s="78">
        <v>0.112854284761</v>
      </c>
      <c r="CQ61" s="78">
        <v>0.164510104992</v>
      </c>
      <c r="CR61" s="78">
        <v>0.11525834</v>
      </c>
      <c r="CS61" s="78">
        <v>0.17672295499999999</v>
      </c>
      <c r="CT61" s="78">
        <v>0.16633253200000001</v>
      </c>
      <c r="CU61" s="78">
        <v>0.132649669</v>
      </c>
      <c r="CV61" s="78">
        <v>0.1136733</v>
      </c>
      <c r="CW61" s="78">
        <v>9.7431955000000001E-2</v>
      </c>
      <c r="CX61" s="78">
        <v>8.9919060999999995E-2</v>
      </c>
      <c r="CY61" s="78">
        <v>8.6300159000000001E-2</v>
      </c>
      <c r="CZ61" s="78">
        <v>8.6772332999999993E-2</v>
      </c>
      <c r="DA61" s="78">
        <v>9.0900930000000005E-2</v>
      </c>
      <c r="DB61" s="78">
        <v>9.9434599999999998E-2</v>
      </c>
      <c r="DC61" s="78">
        <v>0.111380125</v>
      </c>
      <c r="DD61" s="78">
        <v>0.16399657200000001</v>
      </c>
      <c r="DE61" s="78">
        <v>0.117688976</v>
      </c>
      <c r="DF61" s="78">
        <v>0.175141662</v>
      </c>
      <c r="DG61" s="78">
        <v>0.16142917200000001</v>
      </c>
      <c r="DH61" s="78">
        <v>0.13127961299999999</v>
      </c>
      <c r="DI61" s="78">
        <v>0.108220681</v>
      </c>
      <c r="DJ61" s="78">
        <v>9.4161264999999994E-2</v>
      </c>
      <c r="DK61" s="78">
        <v>8.6478882000000007E-2</v>
      </c>
      <c r="DL61" s="78">
        <v>8.2424319999999995E-2</v>
      </c>
      <c r="DM61" s="78">
        <v>8.3871945000000003E-2</v>
      </c>
      <c r="DN61" s="78">
        <v>8.7359617000000001E-2</v>
      </c>
      <c r="DO61" s="78">
        <v>9.7042355999999996E-2</v>
      </c>
      <c r="DP61" s="78">
        <v>0.108192763</v>
      </c>
      <c r="DQ61" s="78">
        <v>0.15810163099999999</v>
      </c>
      <c r="DR61" s="78">
        <v>0.114199657</v>
      </c>
      <c r="DS61" s="78">
        <v>0.169186542</v>
      </c>
      <c r="DT61" s="78">
        <v>0.153601495</v>
      </c>
      <c r="DU61" s="78">
        <v>0.118184883</v>
      </c>
      <c r="DV61" s="78">
        <v>9.9602740999999995E-2</v>
      </c>
      <c r="DW61" s="78">
        <v>8.5179554000000005E-2</v>
      </c>
      <c r="DX61" s="78">
        <v>7.7479222E-2</v>
      </c>
      <c r="DY61" s="78">
        <v>7.4908163999999999E-2</v>
      </c>
      <c r="DZ61" s="78">
        <v>7.4951563999999998E-2</v>
      </c>
      <c r="EA61" s="78">
        <v>7.9475919000000006E-2</v>
      </c>
      <c r="EB61" s="78">
        <v>8.7841114999999997E-2</v>
      </c>
      <c r="EC61" s="78">
        <v>9.8763327999999997E-2</v>
      </c>
      <c r="ED61" s="78">
        <v>0.144685128</v>
      </c>
      <c r="EE61" s="78">
        <v>0.105029071</v>
      </c>
      <c r="EF61" s="78">
        <v>0.150584356</v>
      </c>
      <c r="EG61" s="78">
        <v>0.144224191</v>
      </c>
      <c r="EH61" s="78">
        <v>0.11309772</v>
      </c>
      <c r="EI61" s="78">
        <v>8.9266997000000001E-2</v>
      </c>
      <c r="EJ61" s="78">
        <v>7.5032299999999996E-2</v>
      </c>
      <c r="EK61" s="78">
        <v>6.7902824000000001E-2</v>
      </c>
      <c r="EL61" s="78">
        <v>6.6402309000000007E-2</v>
      </c>
      <c r="EM61" s="78">
        <v>6.7121326999999995E-2</v>
      </c>
      <c r="EN61" s="78">
        <v>7.0151780999999996E-2</v>
      </c>
      <c r="EO61" s="78">
        <v>7.7650177000000001E-2</v>
      </c>
      <c r="EP61" s="78">
        <v>8.8307065000000004E-2</v>
      </c>
      <c r="EQ61" s="78">
        <v>0.130561551</v>
      </c>
      <c r="ER61" s="78">
        <v>9.4754172999999997E-2</v>
      </c>
      <c r="ES61" s="78">
        <v>0.14067238700000001</v>
      </c>
      <c r="ET61" s="78">
        <v>0.125712027</v>
      </c>
      <c r="EU61" s="78">
        <v>9.6370780000000003E-2</v>
      </c>
      <c r="EV61" s="78">
        <v>8.013547E-2</v>
      </c>
      <c r="EW61" s="78">
        <v>6.9924689999999998E-2</v>
      </c>
      <c r="EX61" s="78">
        <v>6.1604859999999997E-2</v>
      </c>
      <c r="EY61" s="78">
        <v>6.2522830000000001E-2</v>
      </c>
      <c r="EZ61" s="78">
        <v>6.4922880000000002E-2</v>
      </c>
      <c r="FA61" s="78">
        <v>6.9048129999999999E-2</v>
      </c>
      <c r="FB61" s="78">
        <v>7.7132870000000006E-2</v>
      </c>
      <c r="FC61" s="78">
        <v>8.7444670000000002E-2</v>
      </c>
      <c r="FD61" s="78">
        <v>0.13172397999999999</v>
      </c>
      <c r="FE61" s="78">
        <v>8.8718969999999994E-2</v>
      </c>
      <c r="FF61" s="78">
        <v>0.1384552</v>
      </c>
      <c r="FG61" s="78">
        <v>0.12052619000000001</v>
      </c>
      <c r="FH61" s="78">
        <v>0.16294483000000001</v>
      </c>
      <c r="FI61" s="78">
        <v>0.1408536</v>
      </c>
      <c r="FJ61" s="78">
        <v>0.11621330000000001</v>
      </c>
      <c r="FK61" s="78">
        <v>9.2244259999999995E-2</v>
      </c>
      <c r="FL61" s="78">
        <v>8.0485669999999995E-2</v>
      </c>
      <c r="FM61" s="78">
        <v>7.9163949999999997E-2</v>
      </c>
      <c r="FN61" s="78">
        <v>7.9210600000000006E-2</v>
      </c>
      <c r="FO61" s="78">
        <v>8.5513199999999998E-2</v>
      </c>
      <c r="FP61" s="78">
        <v>0.10098999</v>
      </c>
      <c r="FQ61" s="78">
        <v>0.15226281</v>
      </c>
      <c r="FR61" s="78">
        <v>0.11212231</v>
      </c>
      <c r="FS61" s="78">
        <v>0.16195892000000001</v>
      </c>
      <c r="FT61" s="78">
        <v>0.14167145</v>
      </c>
      <c r="FU61" s="78">
        <v>0.10308813</v>
      </c>
      <c r="FV61" s="78">
        <v>8.6498370000000005E-2</v>
      </c>
      <c r="FW61" s="78">
        <v>7.0181880000000002E-2</v>
      </c>
      <c r="FX61" s="78">
        <v>6.0735740000000003E-2</v>
      </c>
      <c r="FY61" s="78">
        <v>5.8680240000000002E-2</v>
      </c>
      <c r="FZ61" s="78">
        <v>5.8012210000000002E-2</v>
      </c>
      <c r="GA61" s="78">
        <v>5.8076099999999999E-2</v>
      </c>
      <c r="GB61" s="78">
        <v>6.4240539999999999E-2</v>
      </c>
      <c r="GC61" s="78">
        <v>7.712571E-2</v>
      </c>
      <c r="GD61" s="78">
        <v>0.11995865</v>
      </c>
      <c r="GE61" s="78">
        <v>8.8009130000000005E-2</v>
      </c>
      <c r="GF61" s="78">
        <v>0.12753352000000001</v>
      </c>
      <c r="GG61" s="78">
        <v>0.10475399000000001</v>
      </c>
      <c r="GH61" s="78">
        <v>7.3939110000000002E-2</v>
      </c>
      <c r="GI61" s="78">
        <v>6.4115329999999998E-2</v>
      </c>
      <c r="GJ61" s="78">
        <v>5.4047619999999998E-2</v>
      </c>
      <c r="GK61" s="78">
        <v>5.0327383763024501E-2</v>
      </c>
      <c r="GL61" s="78">
        <v>5.21854E-2</v>
      </c>
      <c r="GM61" s="78">
        <v>5.3286880000000002E-2</v>
      </c>
      <c r="GN61" s="78">
        <v>5.4505350000000001E-2</v>
      </c>
      <c r="GO61" s="78">
        <v>6.1886419999999998E-2</v>
      </c>
      <c r="GP61" s="78">
        <v>6.9197049999999996E-2</v>
      </c>
      <c r="GQ61" s="78">
        <v>0.11647989</v>
      </c>
      <c r="GR61" s="78">
        <v>7.3315270000000002E-2</v>
      </c>
      <c r="GS61" s="78">
        <v>0.12508042</v>
      </c>
      <c r="GT61" s="78">
        <v>0.10743756</v>
      </c>
      <c r="GU61" s="78">
        <v>7.6009939999999998E-2</v>
      </c>
      <c r="GV61" s="78">
        <v>6.5678674000000006E-2</v>
      </c>
      <c r="GW61" s="78">
        <v>5.6000000000000001E-2</v>
      </c>
      <c r="GX61" s="78">
        <v>5.2115580000000002E-2</v>
      </c>
      <c r="GY61" s="78">
        <v>5.3999999999999999E-2</v>
      </c>
      <c r="GZ61" s="78">
        <v>5.638982E-2</v>
      </c>
      <c r="HA61" s="78">
        <v>5.6701069999999999E-2</v>
      </c>
      <c r="HB61" s="78">
        <v>6.3069940000000005E-2</v>
      </c>
      <c r="HC61" s="78">
        <v>7.2511660000000006E-2</v>
      </c>
      <c r="HD61" s="78">
        <v>0.11644373</v>
      </c>
      <c r="HE61" s="78">
        <v>7.4832250000000003E-2</v>
      </c>
      <c r="HF61" s="78">
        <v>0.12956129</v>
      </c>
      <c r="HG61" s="78">
        <v>0.11033648</v>
      </c>
      <c r="HH61" s="78">
        <v>8.4360015049993201E-2</v>
      </c>
      <c r="HI61" s="78">
        <v>1</v>
      </c>
    </row>
    <row r="62" spans="1:217" ht="60.75" x14ac:dyDescent="0.3">
      <c r="A62" s="1" t="str">
        <f t="shared" si="78"/>
        <v>KärntenArbeitsloseMänner und altern. Geschl.</v>
      </c>
      <c r="B62" s="1">
        <v>62</v>
      </c>
      <c r="C62" s="77" t="s">
        <v>2</v>
      </c>
      <c r="D62" s="77" t="s">
        <v>124</v>
      </c>
      <c r="E62" s="77" t="s">
        <v>265</v>
      </c>
      <c r="F62" s="78">
        <v>14779</v>
      </c>
      <c r="G62" s="78">
        <v>12558</v>
      </c>
      <c r="H62" s="78">
        <v>8899</v>
      </c>
      <c r="I62" s="78">
        <v>7518</v>
      </c>
      <c r="J62" s="78">
        <v>5948</v>
      </c>
      <c r="K62" s="78">
        <v>5258</v>
      </c>
      <c r="L62" s="78">
        <v>5659</v>
      </c>
      <c r="M62" s="78">
        <v>5719</v>
      </c>
      <c r="N62" s="78">
        <v>6320</v>
      </c>
      <c r="O62" s="78">
        <v>7499</v>
      </c>
      <c r="P62" s="78">
        <v>9344</v>
      </c>
      <c r="Q62" s="78">
        <v>16918</v>
      </c>
      <c r="R62" s="78">
        <v>8868.25</v>
      </c>
      <c r="S62" s="78">
        <v>18520</v>
      </c>
      <c r="T62" s="78">
        <v>17568</v>
      </c>
      <c r="U62" s="78">
        <v>13784</v>
      </c>
      <c r="V62" s="78">
        <v>11617</v>
      </c>
      <c r="W62" s="78">
        <v>10015</v>
      </c>
      <c r="X62" s="78">
        <v>9229</v>
      </c>
      <c r="Y62" s="78">
        <v>9653</v>
      </c>
      <c r="Z62" s="78">
        <v>9522</v>
      </c>
      <c r="AA62" s="78">
        <v>9512</v>
      </c>
      <c r="AB62" s="78">
        <v>10081</v>
      </c>
      <c r="AC62" s="78">
        <v>11215</v>
      </c>
      <c r="AD62" s="78">
        <v>18239</v>
      </c>
      <c r="AE62" s="78">
        <v>12412.916670000001</v>
      </c>
      <c r="AF62" s="78">
        <v>19945</v>
      </c>
      <c r="AG62" s="78">
        <v>18679</v>
      </c>
      <c r="AH62" s="78">
        <v>14062</v>
      </c>
      <c r="AI62" s="78">
        <v>10445</v>
      </c>
      <c r="AJ62" s="78">
        <v>8696</v>
      </c>
      <c r="AK62" s="78">
        <v>7610</v>
      </c>
      <c r="AL62" s="78">
        <v>7660</v>
      </c>
      <c r="AM62" s="78">
        <v>7754</v>
      </c>
      <c r="AN62" s="78">
        <v>7958</v>
      </c>
      <c r="AO62" s="78">
        <v>8855</v>
      </c>
      <c r="AP62" s="78">
        <v>10465</v>
      </c>
      <c r="AQ62" s="78">
        <v>17637</v>
      </c>
      <c r="AR62" s="78">
        <v>11647.166670000001</v>
      </c>
      <c r="AS62" s="78">
        <v>18763</v>
      </c>
      <c r="AT62" s="78">
        <v>16894</v>
      </c>
      <c r="AU62" s="78">
        <v>12437</v>
      </c>
      <c r="AV62" s="78">
        <v>9812</v>
      </c>
      <c r="AW62" s="78">
        <v>8324</v>
      </c>
      <c r="AX62" s="78">
        <v>7350</v>
      </c>
      <c r="AY62" s="78">
        <v>7346</v>
      </c>
      <c r="AZ62" s="78">
        <v>7494</v>
      </c>
      <c r="BA62" s="78">
        <v>8003</v>
      </c>
      <c r="BB62" s="78">
        <v>8960</v>
      </c>
      <c r="BC62" s="78">
        <v>10438</v>
      </c>
      <c r="BD62" s="78">
        <v>17227</v>
      </c>
      <c r="BE62" s="78">
        <v>11087.333329999999</v>
      </c>
      <c r="BF62" s="78">
        <v>18373</v>
      </c>
      <c r="BG62" s="78">
        <v>17509</v>
      </c>
      <c r="BH62" s="78">
        <v>12609</v>
      </c>
      <c r="BI62" s="78">
        <v>10110</v>
      </c>
      <c r="BJ62" s="78">
        <v>8438</v>
      </c>
      <c r="BK62" s="78">
        <v>7617</v>
      </c>
      <c r="BL62" s="78">
        <v>7698</v>
      </c>
      <c r="BM62" s="78">
        <v>7929</v>
      </c>
      <c r="BN62" s="78">
        <v>8402</v>
      </c>
      <c r="BO62" s="78">
        <v>9796</v>
      </c>
      <c r="BP62" s="78">
        <v>11693</v>
      </c>
      <c r="BQ62" s="78">
        <v>18306</v>
      </c>
      <c r="BR62" s="78">
        <v>11540</v>
      </c>
      <c r="BS62" s="78">
        <v>19940</v>
      </c>
      <c r="BT62" s="78">
        <v>19052</v>
      </c>
      <c r="BU62" s="78">
        <v>16327</v>
      </c>
      <c r="BV62" s="78">
        <v>12054</v>
      </c>
      <c r="BW62" s="78">
        <v>10059</v>
      </c>
      <c r="BX62" s="78">
        <v>9040</v>
      </c>
      <c r="BY62" s="78">
        <v>9330</v>
      </c>
      <c r="BZ62" s="78">
        <v>9386</v>
      </c>
      <c r="CA62" s="78">
        <v>9974</v>
      </c>
      <c r="CB62" s="78">
        <v>11351</v>
      </c>
      <c r="CC62" s="78">
        <v>12971</v>
      </c>
      <c r="CD62" s="78">
        <v>19705</v>
      </c>
      <c r="CE62" s="78">
        <v>13265.75</v>
      </c>
      <c r="CF62" s="78">
        <v>20891</v>
      </c>
      <c r="CG62" s="78">
        <v>19976</v>
      </c>
      <c r="CH62" s="78">
        <v>15325</v>
      </c>
      <c r="CI62" s="78">
        <v>12803</v>
      </c>
      <c r="CJ62" s="78">
        <v>11222</v>
      </c>
      <c r="CK62" s="78">
        <v>10197</v>
      </c>
      <c r="CL62" s="78">
        <v>10199</v>
      </c>
      <c r="CM62" s="78">
        <v>10376</v>
      </c>
      <c r="CN62" s="78">
        <v>10899</v>
      </c>
      <c r="CO62" s="78">
        <v>11963</v>
      </c>
      <c r="CP62" s="78">
        <v>13538</v>
      </c>
      <c r="CQ62" s="78">
        <v>19821</v>
      </c>
      <c r="CR62" s="78">
        <v>13934.166670000001</v>
      </c>
      <c r="CS62" s="78">
        <v>21255</v>
      </c>
      <c r="CT62" s="78">
        <v>19995</v>
      </c>
      <c r="CU62" s="78">
        <v>15962</v>
      </c>
      <c r="CV62" s="78">
        <v>13709</v>
      </c>
      <c r="CW62" s="78">
        <v>11788</v>
      </c>
      <c r="CX62" s="78">
        <v>10965</v>
      </c>
      <c r="CY62" s="78">
        <v>10833</v>
      </c>
      <c r="CZ62" s="78">
        <v>10774</v>
      </c>
      <c r="DA62" s="78">
        <v>11139</v>
      </c>
      <c r="DB62" s="78">
        <v>12082</v>
      </c>
      <c r="DC62" s="78">
        <v>13525</v>
      </c>
      <c r="DD62" s="78">
        <v>19900</v>
      </c>
      <c r="DE62" s="78">
        <v>14327.25</v>
      </c>
      <c r="DF62" s="78">
        <v>21234</v>
      </c>
      <c r="DG62" s="78">
        <v>19577</v>
      </c>
      <c r="DH62" s="78">
        <v>15904</v>
      </c>
      <c r="DI62" s="78">
        <v>13121</v>
      </c>
      <c r="DJ62" s="78">
        <v>11505</v>
      </c>
      <c r="DK62" s="78">
        <v>10635</v>
      </c>
      <c r="DL62" s="78">
        <v>10352</v>
      </c>
      <c r="DM62" s="78">
        <v>10524</v>
      </c>
      <c r="DN62" s="78">
        <v>10789</v>
      </c>
      <c r="DO62" s="78">
        <v>11907</v>
      </c>
      <c r="DP62" s="78">
        <v>13264</v>
      </c>
      <c r="DQ62" s="78">
        <v>19265</v>
      </c>
      <c r="DR62" s="78">
        <v>14006.416670000001</v>
      </c>
      <c r="DS62" s="78">
        <v>20657</v>
      </c>
      <c r="DT62" s="78">
        <v>18738</v>
      </c>
      <c r="DU62" s="78">
        <v>14374</v>
      </c>
      <c r="DV62" s="78">
        <v>12110</v>
      </c>
      <c r="DW62" s="78">
        <v>10477</v>
      </c>
      <c r="DX62" s="78">
        <v>9602</v>
      </c>
      <c r="DY62" s="78">
        <v>9523</v>
      </c>
      <c r="DZ62" s="78">
        <v>9478</v>
      </c>
      <c r="EA62" s="78">
        <v>9845</v>
      </c>
      <c r="EB62" s="78">
        <v>10867</v>
      </c>
      <c r="EC62" s="78">
        <v>12171</v>
      </c>
      <c r="ED62" s="78">
        <v>17707</v>
      </c>
      <c r="EE62" s="78">
        <v>12962.416670000001</v>
      </c>
      <c r="EF62" s="78">
        <v>18541</v>
      </c>
      <c r="EG62" s="78">
        <v>17709</v>
      </c>
      <c r="EH62" s="78">
        <v>13834</v>
      </c>
      <c r="EI62" s="78">
        <v>10986</v>
      </c>
      <c r="EJ62" s="78">
        <v>9292</v>
      </c>
      <c r="EK62" s="78">
        <v>8441</v>
      </c>
      <c r="EL62" s="78">
        <v>8490</v>
      </c>
      <c r="EM62" s="78">
        <v>8533</v>
      </c>
      <c r="EN62" s="78">
        <v>8740</v>
      </c>
      <c r="EO62" s="78">
        <v>9669</v>
      </c>
      <c r="EP62" s="78">
        <v>10965</v>
      </c>
      <c r="EQ62" s="78">
        <v>16031</v>
      </c>
      <c r="ER62" s="78">
        <v>11769.25</v>
      </c>
      <c r="ES62" s="78">
        <v>17394</v>
      </c>
      <c r="ET62" s="78">
        <v>15581</v>
      </c>
      <c r="EU62" s="78">
        <v>11875</v>
      </c>
      <c r="EV62" s="78">
        <v>9938</v>
      </c>
      <c r="EW62" s="78">
        <v>8718</v>
      </c>
      <c r="EX62" s="78">
        <v>7708</v>
      </c>
      <c r="EY62" s="78">
        <v>8044</v>
      </c>
      <c r="EZ62" s="78">
        <v>8233</v>
      </c>
      <c r="FA62" s="78">
        <v>8675</v>
      </c>
      <c r="FB62" s="78">
        <v>9644</v>
      </c>
      <c r="FC62" s="78">
        <v>10826</v>
      </c>
      <c r="FD62" s="78">
        <v>16277</v>
      </c>
      <c r="FE62" s="78">
        <v>11076.083329999999</v>
      </c>
      <c r="FF62" s="78">
        <v>17151</v>
      </c>
      <c r="FG62" s="78">
        <v>14861</v>
      </c>
      <c r="FH62" s="78">
        <v>20037</v>
      </c>
      <c r="FI62" s="78">
        <v>17435</v>
      </c>
      <c r="FJ62" s="78">
        <v>14423</v>
      </c>
      <c r="FK62" s="78">
        <v>11544</v>
      </c>
      <c r="FL62" s="78">
        <v>10288</v>
      </c>
      <c r="FM62" s="78">
        <v>10071</v>
      </c>
      <c r="FN62" s="78">
        <v>9938</v>
      </c>
      <c r="FO62" s="78">
        <v>10680</v>
      </c>
      <c r="FP62" s="78">
        <v>12629</v>
      </c>
      <c r="FQ62" s="78">
        <v>18804</v>
      </c>
      <c r="FR62" s="78">
        <v>13988.416670000001</v>
      </c>
      <c r="FS62" s="78">
        <v>20051</v>
      </c>
      <c r="FT62" s="78">
        <v>17530</v>
      </c>
      <c r="FU62" s="78">
        <v>12792</v>
      </c>
      <c r="FV62" s="78">
        <v>10745</v>
      </c>
      <c r="FW62" s="78">
        <v>8786</v>
      </c>
      <c r="FX62" s="78">
        <v>7664</v>
      </c>
      <c r="FY62" s="78">
        <v>7540</v>
      </c>
      <c r="FZ62" s="78">
        <v>7449</v>
      </c>
      <c r="GA62" s="78">
        <v>7345</v>
      </c>
      <c r="GB62" s="78">
        <v>8076</v>
      </c>
      <c r="GC62" s="78">
        <v>9691</v>
      </c>
      <c r="GD62" s="78">
        <v>14854</v>
      </c>
      <c r="GE62" s="78">
        <v>11043.583329999999</v>
      </c>
      <c r="GF62" s="78">
        <v>15951</v>
      </c>
      <c r="GG62" s="78">
        <v>13102</v>
      </c>
      <c r="GH62" s="78">
        <v>9212</v>
      </c>
      <c r="GI62" s="78">
        <v>7983</v>
      </c>
      <c r="GJ62" s="78">
        <v>6812</v>
      </c>
      <c r="GK62" s="78">
        <v>6395</v>
      </c>
      <c r="GL62" s="78">
        <v>6753</v>
      </c>
      <c r="GM62" s="78">
        <v>6882</v>
      </c>
      <c r="GN62" s="78">
        <v>6943</v>
      </c>
      <c r="GO62" s="78">
        <v>7842</v>
      </c>
      <c r="GP62" s="78">
        <v>8729</v>
      </c>
      <c r="GQ62" s="78">
        <v>14541</v>
      </c>
      <c r="GR62" s="78">
        <v>9262.0833330000005</v>
      </c>
      <c r="GS62" s="78">
        <v>15748</v>
      </c>
      <c r="GT62" s="78">
        <v>13502</v>
      </c>
      <c r="GU62" s="78">
        <v>9547</v>
      </c>
      <c r="GV62" s="78">
        <v>8252</v>
      </c>
      <c r="GW62" s="78">
        <v>7073</v>
      </c>
      <c r="GX62" s="78">
        <v>6666</v>
      </c>
      <c r="GY62" s="78">
        <v>6998</v>
      </c>
      <c r="GZ62" s="78">
        <v>7315</v>
      </c>
      <c r="HA62" s="78">
        <v>7224</v>
      </c>
      <c r="HB62" s="78">
        <v>8016</v>
      </c>
      <c r="HC62" s="78">
        <v>9172</v>
      </c>
      <c r="HD62" s="78">
        <v>14555</v>
      </c>
      <c r="HE62" s="78">
        <v>9505.6666669999995</v>
      </c>
      <c r="HF62" s="78">
        <v>16290</v>
      </c>
      <c r="HG62" s="78">
        <v>13864</v>
      </c>
      <c r="HH62" s="78">
        <v>10538</v>
      </c>
      <c r="HI62" s="78">
        <v>8840</v>
      </c>
    </row>
    <row r="63" spans="1:217" ht="60.75" x14ac:dyDescent="0.3">
      <c r="A63" s="1" t="str">
        <f t="shared" si="78"/>
        <v>Kärntendarunter bis 24 JahreMänner und altern. Geschl.</v>
      </c>
      <c r="B63" s="1">
        <v>63</v>
      </c>
      <c r="C63" s="77" t="s">
        <v>2</v>
      </c>
      <c r="D63" s="77" t="s">
        <v>125</v>
      </c>
      <c r="E63" s="77" t="s">
        <v>265</v>
      </c>
      <c r="F63" s="78">
        <v>1928</v>
      </c>
      <c r="G63" s="78">
        <v>1583</v>
      </c>
      <c r="H63" s="78">
        <v>1323</v>
      </c>
      <c r="I63" s="78">
        <v>1302</v>
      </c>
      <c r="J63" s="78">
        <v>1062</v>
      </c>
      <c r="K63" s="78">
        <v>875</v>
      </c>
      <c r="L63" s="78">
        <v>1061</v>
      </c>
      <c r="M63" s="78">
        <v>1033</v>
      </c>
      <c r="N63" s="78">
        <v>1221</v>
      </c>
      <c r="O63" s="78">
        <v>1335</v>
      </c>
      <c r="P63" s="78">
        <v>1620</v>
      </c>
      <c r="Q63" s="78">
        <v>2675</v>
      </c>
      <c r="R63" s="78">
        <v>1418.166667</v>
      </c>
      <c r="S63" s="78">
        <v>2812</v>
      </c>
      <c r="T63" s="78">
        <v>2540</v>
      </c>
      <c r="U63" s="78">
        <v>2182</v>
      </c>
      <c r="V63" s="78">
        <v>2083</v>
      </c>
      <c r="W63" s="78">
        <v>1783</v>
      </c>
      <c r="X63" s="78">
        <v>1625</v>
      </c>
      <c r="Y63" s="78">
        <v>1689</v>
      </c>
      <c r="Z63" s="78">
        <v>1698</v>
      </c>
      <c r="AA63" s="78">
        <v>1619</v>
      </c>
      <c r="AB63" s="78">
        <v>1649</v>
      </c>
      <c r="AC63" s="78">
        <v>1749</v>
      </c>
      <c r="AD63" s="78">
        <v>2657</v>
      </c>
      <c r="AE63" s="78">
        <v>2007.166667</v>
      </c>
      <c r="AF63" s="78">
        <v>2757</v>
      </c>
      <c r="AG63" s="78">
        <v>2498</v>
      </c>
      <c r="AH63" s="78">
        <v>2075</v>
      </c>
      <c r="AI63" s="78">
        <v>1712</v>
      </c>
      <c r="AJ63" s="78">
        <v>1418</v>
      </c>
      <c r="AK63" s="78">
        <v>1234</v>
      </c>
      <c r="AL63" s="78">
        <v>1293</v>
      </c>
      <c r="AM63" s="78">
        <v>1388</v>
      </c>
      <c r="AN63" s="78">
        <v>1396</v>
      </c>
      <c r="AO63" s="78">
        <v>1496</v>
      </c>
      <c r="AP63" s="78">
        <v>1673</v>
      </c>
      <c r="AQ63" s="78">
        <v>2615</v>
      </c>
      <c r="AR63" s="78">
        <v>1796.25</v>
      </c>
      <c r="AS63" s="78">
        <v>2574</v>
      </c>
      <c r="AT63" s="78">
        <v>2333</v>
      </c>
      <c r="AU63" s="78">
        <v>1835</v>
      </c>
      <c r="AV63" s="78">
        <v>1573</v>
      </c>
      <c r="AW63" s="78">
        <v>1282</v>
      </c>
      <c r="AX63" s="78">
        <v>1167</v>
      </c>
      <c r="AY63" s="78">
        <v>1263</v>
      </c>
      <c r="AZ63" s="78">
        <v>1312</v>
      </c>
      <c r="BA63" s="78">
        <v>1424</v>
      </c>
      <c r="BB63" s="78">
        <v>1455</v>
      </c>
      <c r="BC63" s="78">
        <v>1652</v>
      </c>
      <c r="BD63" s="78">
        <v>2472</v>
      </c>
      <c r="BE63" s="78">
        <v>1695.166667</v>
      </c>
      <c r="BF63" s="78">
        <v>2496</v>
      </c>
      <c r="BG63" s="78">
        <v>2317</v>
      </c>
      <c r="BH63" s="78">
        <v>1848</v>
      </c>
      <c r="BI63" s="78">
        <v>1597</v>
      </c>
      <c r="BJ63" s="78">
        <v>1302</v>
      </c>
      <c r="BK63" s="78">
        <v>1183</v>
      </c>
      <c r="BL63" s="78">
        <v>1313</v>
      </c>
      <c r="BM63" s="78">
        <v>1340</v>
      </c>
      <c r="BN63" s="78">
        <v>1437</v>
      </c>
      <c r="BO63" s="78">
        <v>1573</v>
      </c>
      <c r="BP63" s="78">
        <v>1765</v>
      </c>
      <c r="BQ63" s="78">
        <v>2619</v>
      </c>
      <c r="BR63" s="78">
        <v>1732.5</v>
      </c>
      <c r="BS63" s="78">
        <v>2743</v>
      </c>
      <c r="BT63" s="78">
        <v>2507</v>
      </c>
      <c r="BU63" s="78">
        <v>2288</v>
      </c>
      <c r="BV63" s="78">
        <v>1872</v>
      </c>
      <c r="BW63" s="78">
        <v>1539</v>
      </c>
      <c r="BX63" s="78">
        <v>1360</v>
      </c>
      <c r="BY63" s="78">
        <v>1531</v>
      </c>
      <c r="BZ63" s="78">
        <v>1549</v>
      </c>
      <c r="CA63" s="78">
        <v>1606</v>
      </c>
      <c r="CB63" s="78">
        <v>1706</v>
      </c>
      <c r="CC63" s="78">
        <v>1877</v>
      </c>
      <c r="CD63" s="78">
        <v>2811</v>
      </c>
      <c r="CE63" s="78">
        <v>1949.083333</v>
      </c>
      <c r="CF63" s="78">
        <v>2824</v>
      </c>
      <c r="CG63" s="78">
        <v>2667</v>
      </c>
      <c r="CH63" s="78">
        <v>2170</v>
      </c>
      <c r="CI63" s="78">
        <v>1856</v>
      </c>
      <c r="CJ63" s="78">
        <v>1593</v>
      </c>
      <c r="CK63" s="78">
        <v>1438</v>
      </c>
      <c r="CL63" s="78">
        <v>1551</v>
      </c>
      <c r="CM63" s="78">
        <v>1566</v>
      </c>
      <c r="CN63" s="78">
        <v>1657</v>
      </c>
      <c r="CO63" s="78">
        <v>1694</v>
      </c>
      <c r="CP63" s="78">
        <v>1936</v>
      </c>
      <c r="CQ63" s="78">
        <v>2740</v>
      </c>
      <c r="CR63" s="78">
        <v>1974.333333</v>
      </c>
      <c r="CS63" s="78">
        <v>2760</v>
      </c>
      <c r="CT63" s="78">
        <v>2516</v>
      </c>
      <c r="CU63" s="78">
        <v>2086</v>
      </c>
      <c r="CV63" s="78">
        <v>1922</v>
      </c>
      <c r="CW63" s="78">
        <v>1621</v>
      </c>
      <c r="CX63" s="78">
        <v>1514</v>
      </c>
      <c r="CY63" s="78">
        <v>1544</v>
      </c>
      <c r="CZ63" s="78">
        <v>1598</v>
      </c>
      <c r="DA63" s="78">
        <v>1625</v>
      </c>
      <c r="DB63" s="78">
        <v>1647</v>
      </c>
      <c r="DC63" s="78">
        <v>1830</v>
      </c>
      <c r="DD63" s="78">
        <v>2678</v>
      </c>
      <c r="DE63" s="78">
        <v>1945.083333</v>
      </c>
      <c r="DF63" s="78">
        <v>2675</v>
      </c>
      <c r="DG63" s="78">
        <v>2443</v>
      </c>
      <c r="DH63" s="78">
        <v>2078</v>
      </c>
      <c r="DI63" s="78">
        <v>1769</v>
      </c>
      <c r="DJ63" s="78">
        <v>1468</v>
      </c>
      <c r="DK63" s="78">
        <v>1335</v>
      </c>
      <c r="DL63" s="78">
        <v>1409</v>
      </c>
      <c r="DM63" s="78">
        <v>1482</v>
      </c>
      <c r="DN63" s="78">
        <v>1456</v>
      </c>
      <c r="DO63" s="78">
        <v>1543</v>
      </c>
      <c r="DP63" s="78">
        <v>1607</v>
      </c>
      <c r="DQ63" s="78">
        <v>2327</v>
      </c>
      <c r="DR63" s="78">
        <v>1799.333333</v>
      </c>
      <c r="DS63" s="78">
        <v>2355</v>
      </c>
      <c r="DT63" s="78">
        <v>2092</v>
      </c>
      <c r="DU63" s="78">
        <v>1633</v>
      </c>
      <c r="DV63" s="78">
        <v>1421</v>
      </c>
      <c r="DW63" s="78">
        <v>1213</v>
      </c>
      <c r="DX63" s="78">
        <v>1116</v>
      </c>
      <c r="DY63" s="78">
        <v>1179</v>
      </c>
      <c r="DZ63" s="78">
        <v>1165</v>
      </c>
      <c r="EA63" s="78">
        <v>1206</v>
      </c>
      <c r="EB63" s="78">
        <v>1229</v>
      </c>
      <c r="EC63" s="78">
        <v>1341</v>
      </c>
      <c r="ED63" s="78">
        <v>1946</v>
      </c>
      <c r="EE63" s="78">
        <v>1491.333333</v>
      </c>
      <c r="EF63" s="78">
        <v>1884</v>
      </c>
      <c r="EG63" s="78">
        <v>1720</v>
      </c>
      <c r="EH63" s="78">
        <v>1419</v>
      </c>
      <c r="EI63" s="78">
        <v>1207</v>
      </c>
      <c r="EJ63" s="78">
        <v>1014</v>
      </c>
      <c r="EK63" s="78">
        <v>887</v>
      </c>
      <c r="EL63" s="78">
        <v>907</v>
      </c>
      <c r="EM63" s="78">
        <v>962</v>
      </c>
      <c r="EN63" s="78">
        <v>988</v>
      </c>
      <c r="EO63" s="78">
        <v>1047</v>
      </c>
      <c r="EP63" s="78">
        <v>1131</v>
      </c>
      <c r="EQ63" s="78">
        <v>1678</v>
      </c>
      <c r="ER63" s="78">
        <v>1237</v>
      </c>
      <c r="ES63" s="78">
        <v>1673</v>
      </c>
      <c r="ET63" s="78">
        <v>1495</v>
      </c>
      <c r="EU63" s="78">
        <v>1160</v>
      </c>
      <c r="EV63" s="78">
        <v>1009</v>
      </c>
      <c r="EW63" s="78">
        <v>881</v>
      </c>
      <c r="EX63" s="78">
        <v>745</v>
      </c>
      <c r="EY63" s="78">
        <v>880</v>
      </c>
      <c r="EZ63" s="78">
        <v>892</v>
      </c>
      <c r="FA63" s="78">
        <v>967</v>
      </c>
      <c r="FB63" s="78">
        <v>982</v>
      </c>
      <c r="FC63" s="78">
        <v>1043</v>
      </c>
      <c r="FD63" s="78">
        <v>1625</v>
      </c>
      <c r="FE63" s="78">
        <v>1112.666667</v>
      </c>
      <c r="FF63" s="78">
        <v>1622</v>
      </c>
      <c r="FG63" s="78">
        <v>1402</v>
      </c>
      <c r="FH63" s="78">
        <v>2157</v>
      </c>
      <c r="FI63" s="78">
        <v>1998</v>
      </c>
      <c r="FJ63" s="78">
        <v>1647</v>
      </c>
      <c r="FK63" s="78">
        <v>1246</v>
      </c>
      <c r="FL63" s="78">
        <v>1101</v>
      </c>
      <c r="FM63" s="78">
        <v>1008</v>
      </c>
      <c r="FN63" s="78">
        <v>982</v>
      </c>
      <c r="FO63" s="78">
        <v>1021</v>
      </c>
      <c r="FP63" s="78">
        <v>1174</v>
      </c>
      <c r="FQ63" s="78">
        <v>1784</v>
      </c>
      <c r="FR63" s="78">
        <v>1428.5</v>
      </c>
      <c r="FS63" s="78">
        <v>1788</v>
      </c>
      <c r="FT63" s="78">
        <v>1453</v>
      </c>
      <c r="FU63" s="78">
        <v>999</v>
      </c>
      <c r="FV63" s="78">
        <v>816</v>
      </c>
      <c r="FW63" s="78">
        <v>651</v>
      </c>
      <c r="FX63" s="78">
        <v>546</v>
      </c>
      <c r="FY63" s="78">
        <v>622</v>
      </c>
      <c r="FZ63" s="78">
        <v>655</v>
      </c>
      <c r="GA63" s="78">
        <v>613</v>
      </c>
      <c r="GB63" s="78">
        <v>711</v>
      </c>
      <c r="GC63" s="78">
        <v>831</v>
      </c>
      <c r="GD63" s="78">
        <v>1291</v>
      </c>
      <c r="GE63" s="78">
        <v>914.66666669999995</v>
      </c>
      <c r="GF63" s="78">
        <v>1299</v>
      </c>
      <c r="GG63" s="78">
        <v>1048</v>
      </c>
      <c r="GH63" s="78">
        <v>698</v>
      </c>
      <c r="GI63" s="78">
        <v>678</v>
      </c>
      <c r="GJ63" s="78">
        <v>556</v>
      </c>
      <c r="GK63" s="78">
        <v>548</v>
      </c>
      <c r="GL63" s="78">
        <v>644</v>
      </c>
      <c r="GM63" s="78">
        <v>636</v>
      </c>
      <c r="GN63" s="78">
        <v>666</v>
      </c>
      <c r="GO63" s="78">
        <v>692</v>
      </c>
      <c r="GP63" s="78">
        <v>741</v>
      </c>
      <c r="GQ63" s="78">
        <v>1330</v>
      </c>
      <c r="GR63" s="78">
        <v>794.66666669999995</v>
      </c>
      <c r="GS63" s="78">
        <v>1339</v>
      </c>
      <c r="GT63" s="78">
        <v>1087</v>
      </c>
      <c r="GU63" s="78">
        <v>782</v>
      </c>
      <c r="GV63" s="78">
        <v>750</v>
      </c>
      <c r="GW63" s="78">
        <v>630</v>
      </c>
      <c r="GX63" s="78">
        <v>609</v>
      </c>
      <c r="GY63" s="78">
        <v>646</v>
      </c>
      <c r="GZ63" s="78">
        <v>719</v>
      </c>
      <c r="HA63" s="78">
        <v>750</v>
      </c>
      <c r="HB63" s="78">
        <v>772</v>
      </c>
      <c r="HC63" s="78">
        <v>841</v>
      </c>
      <c r="HD63" s="78">
        <v>1334</v>
      </c>
      <c r="HE63" s="78">
        <v>854.91666669999995</v>
      </c>
      <c r="HF63" s="78">
        <v>1444</v>
      </c>
      <c r="HG63" s="78">
        <v>1225</v>
      </c>
      <c r="HH63" s="78">
        <v>1009</v>
      </c>
      <c r="HI63" s="78">
        <v>889</v>
      </c>
    </row>
    <row r="64" spans="1:217" ht="60.75" x14ac:dyDescent="0.3">
      <c r="A64" s="1" t="str">
        <f t="shared" si="78"/>
        <v>Kärnten50 Jahre und älterMänner und altern. Geschl.</v>
      </c>
      <c r="B64" s="1">
        <v>64</v>
      </c>
      <c r="C64" s="77" t="s">
        <v>2</v>
      </c>
      <c r="D64" s="77" t="s">
        <v>126</v>
      </c>
      <c r="E64" s="77" t="s">
        <v>265</v>
      </c>
      <c r="F64" s="78">
        <v>3137</v>
      </c>
      <c r="G64" s="78">
        <v>2860</v>
      </c>
      <c r="H64" s="78">
        <v>2160</v>
      </c>
      <c r="I64" s="78">
        <v>1788</v>
      </c>
      <c r="J64" s="78">
        <v>1457</v>
      </c>
      <c r="K64" s="78">
        <v>1349</v>
      </c>
      <c r="L64" s="78">
        <v>1354</v>
      </c>
      <c r="M64" s="78">
        <v>1393</v>
      </c>
      <c r="N64" s="78">
        <v>1545</v>
      </c>
      <c r="O64" s="78">
        <v>1848</v>
      </c>
      <c r="P64" s="78">
        <v>2167</v>
      </c>
      <c r="Q64" s="78">
        <v>3322</v>
      </c>
      <c r="R64" s="78">
        <v>2031.666667</v>
      </c>
      <c r="S64" s="78">
        <v>3779</v>
      </c>
      <c r="T64" s="78">
        <v>3751</v>
      </c>
      <c r="U64" s="78">
        <v>3120</v>
      </c>
      <c r="V64" s="78">
        <v>2579</v>
      </c>
      <c r="W64" s="78">
        <v>2239</v>
      </c>
      <c r="X64" s="78">
        <v>2104</v>
      </c>
      <c r="Y64" s="78">
        <v>2113</v>
      </c>
      <c r="Z64" s="78">
        <v>2039</v>
      </c>
      <c r="AA64" s="78">
        <v>2078</v>
      </c>
      <c r="AB64" s="78">
        <v>2262</v>
      </c>
      <c r="AC64" s="78">
        <v>2518</v>
      </c>
      <c r="AD64" s="78">
        <v>3718</v>
      </c>
      <c r="AE64" s="78">
        <v>2691.666667</v>
      </c>
      <c r="AF64" s="78">
        <v>4248</v>
      </c>
      <c r="AG64" s="78">
        <v>4176</v>
      </c>
      <c r="AH64" s="78">
        <v>3310</v>
      </c>
      <c r="AI64" s="78">
        <v>2501</v>
      </c>
      <c r="AJ64" s="78">
        <v>2166</v>
      </c>
      <c r="AK64" s="78">
        <v>1945</v>
      </c>
      <c r="AL64" s="78">
        <v>1949</v>
      </c>
      <c r="AM64" s="78">
        <v>1920</v>
      </c>
      <c r="AN64" s="78">
        <v>2015</v>
      </c>
      <c r="AO64" s="78">
        <v>2225</v>
      </c>
      <c r="AP64" s="78">
        <v>2605</v>
      </c>
      <c r="AQ64" s="78">
        <v>3817</v>
      </c>
      <c r="AR64" s="78">
        <v>2739.75</v>
      </c>
      <c r="AS64" s="78">
        <v>4262</v>
      </c>
      <c r="AT64" s="78">
        <v>4019</v>
      </c>
      <c r="AU64" s="78">
        <v>3167</v>
      </c>
      <c r="AV64" s="78">
        <v>2509</v>
      </c>
      <c r="AW64" s="78">
        <v>2180</v>
      </c>
      <c r="AX64" s="78">
        <v>1939</v>
      </c>
      <c r="AY64" s="78">
        <v>1871</v>
      </c>
      <c r="AZ64" s="78">
        <v>1898</v>
      </c>
      <c r="BA64" s="78">
        <v>2031</v>
      </c>
      <c r="BB64" s="78">
        <v>2307</v>
      </c>
      <c r="BC64" s="78">
        <v>2687</v>
      </c>
      <c r="BD64" s="78">
        <v>3953</v>
      </c>
      <c r="BE64" s="78">
        <v>2735.25</v>
      </c>
      <c r="BF64" s="78">
        <v>4438</v>
      </c>
      <c r="BG64" s="78">
        <v>4369</v>
      </c>
      <c r="BH64" s="78">
        <v>3378</v>
      </c>
      <c r="BI64" s="78">
        <v>2687</v>
      </c>
      <c r="BJ64" s="78">
        <v>2321</v>
      </c>
      <c r="BK64" s="78">
        <v>2104</v>
      </c>
      <c r="BL64" s="78">
        <v>2050</v>
      </c>
      <c r="BM64" s="78">
        <v>2131</v>
      </c>
      <c r="BN64" s="78">
        <v>2178</v>
      </c>
      <c r="BO64" s="78">
        <v>2523</v>
      </c>
      <c r="BP64" s="78">
        <v>3000</v>
      </c>
      <c r="BQ64" s="78">
        <v>4274</v>
      </c>
      <c r="BR64" s="78">
        <v>2954.416667</v>
      </c>
      <c r="BS64" s="78">
        <v>4858</v>
      </c>
      <c r="BT64" s="78">
        <v>4817</v>
      </c>
      <c r="BU64" s="78">
        <v>4266</v>
      </c>
      <c r="BV64" s="78">
        <v>3267</v>
      </c>
      <c r="BW64" s="78">
        <v>2827</v>
      </c>
      <c r="BX64" s="78">
        <v>2596</v>
      </c>
      <c r="BY64" s="78">
        <v>2604</v>
      </c>
      <c r="BZ64" s="78">
        <v>2636</v>
      </c>
      <c r="CA64" s="78">
        <v>2793</v>
      </c>
      <c r="CB64" s="78">
        <v>3189</v>
      </c>
      <c r="CC64" s="78">
        <v>3614</v>
      </c>
      <c r="CD64" s="78">
        <v>5072</v>
      </c>
      <c r="CE64" s="78">
        <v>3544.916667</v>
      </c>
      <c r="CF64" s="78">
        <v>5581</v>
      </c>
      <c r="CG64" s="78">
        <v>5506</v>
      </c>
      <c r="CH64" s="78">
        <v>4438</v>
      </c>
      <c r="CI64" s="78">
        <v>3700</v>
      </c>
      <c r="CJ64" s="78">
        <v>3292</v>
      </c>
      <c r="CK64" s="78">
        <v>3053</v>
      </c>
      <c r="CL64" s="78">
        <v>2989</v>
      </c>
      <c r="CM64" s="78">
        <v>3012</v>
      </c>
      <c r="CN64" s="78">
        <v>3226</v>
      </c>
      <c r="CO64" s="78">
        <v>3568</v>
      </c>
      <c r="CP64" s="78">
        <v>3983</v>
      </c>
      <c r="CQ64" s="78">
        <v>5439</v>
      </c>
      <c r="CR64" s="78">
        <v>3982.25</v>
      </c>
      <c r="CS64" s="78">
        <v>5978</v>
      </c>
      <c r="CT64" s="78">
        <v>5788</v>
      </c>
      <c r="CU64" s="78">
        <v>4833</v>
      </c>
      <c r="CV64" s="78">
        <v>4144</v>
      </c>
      <c r="CW64" s="78">
        <v>3592</v>
      </c>
      <c r="CX64" s="78">
        <v>3416</v>
      </c>
      <c r="CY64" s="78">
        <v>3336</v>
      </c>
      <c r="CZ64" s="78">
        <v>3361</v>
      </c>
      <c r="DA64" s="78">
        <v>3437</v>
      </c>
      <c r="DB64" s="78">
        <v>3762</v>
      </c>
      <c r="DC64" s="78">
        <v>4155</v>
      </c>
      <c r="DD64" s="78">
        <v>5669</v>
      </c>
      <c r="DE64" s="78">
        <v>4289.25</v>
      </c>
      <c r="DF64" s="78">
        <v>6226</v>
      </c>
      <c r="DG64" s="78">
        <v>5888</v>
      </c>
      <c r="DH64" s="78">
        <v>4971</v>
      </c>
      <c r="DI64" s="78">
        <v>4116</v>
      </c>
      <c r="DJ64" s="78">
        <v>3680</v>
      </c>
      <c r="DK64" s="78">
        <v>3422</v>
      </c>
      <c r="DL64" s="78">
        <v>3319</v>
      </c>
      <c r="DM64" s="78">
        <v>3318</v>
      </c>
      <c r="DN64" s="78">
        <v>3497</v>
      </c>
      <c r="DO64" s="78">
        <v>3918</v>
      </c>
      <c r="DP64" s="78">
        <v>4364</v>
      </c>
      <c r="DQ64" s="78">
        <v>5885</v>
      </c>
      <c r="DR64" s="78">
        <v>4383.6666670000004</v>
      </c>
      <c r="DS64" s="78">
        <v>6512</v>
      </c>
      <c r="DT64" s="78">
        <v>6163</v>
      </c>
      <c r="DU64" s="78">
        <v>4947</v>
      </c>
      <c r="DV64" s="78">
        <v>4264</v>
      </c>
      <c r="DW64" s="78">
        <v>3698</v>
      </c>
      <c r="DX64" s="78">
        <v>3435</v>
      </c>
      <c r="DY64" s="78">
        <v>3307</v>
      </c>
      <c r="DZ64" s="78">
        <v>3272</v>
      </c>
      <c r="EA64" s="78">
        <v>3419</v>
      </c>
      <c r="EB64" s="78">
        <v>3816</v>
      </c>
      <c r="EC64" s="78">
        <v>4338</v>
      </c>
      <c r="ED64" s="78">
        <v>5768</v>
      </c>
      <c r="EE64" s="78">
        <v>4411.5833329999996</v>
      </c>
      <c r="EF64" s="78">
        <v>6236</v>
      </c>
      <c r="EG64" s="78">
        <v>6064</v>
      </c>
      <c r="EH64" s="78">
        <v>4989</v>
      </c>
      <c r="EI64" s="78">
        <v>4016</v>
      </c>
      <c r="EJ64" s="78">
        <v>3423</v>
      </c>
      <c r="EK64" s="78">
        <v>3169</v>
      </c>
      <c r="EL64" s="78">
        <v>3192</v>
      </c>
      <c r="EM64" s="78">
        <v>3173</v>
      </c>
      <c r="EN64" s="78">
        <v>3304</v>
      </c>
      <c r="EO64" s="78">
        <v>3663</v>
      </c>
      <c r="EP64" s="78">
        <v>4166</v>
      </c>
      <c r="EQ64" s="78">
        <v>5516</v>
      </c>
      <c r="ER64" s="78">
        <v>4242.5833329999996</v>
      </c>
      <c r="ES64" s="78">
        <v>6180</v>
      </c>
      <c r="ET64" s="78">
        <v>5738</v>
      </c>
      <c r="EU64" s="78">
        <v>4564</v>
      </c>
      <c r="EV64" s="78">
        <v>3880</v>
      </c>
      <c r="EW64" s="78">
        <v>3419</v>
      </c>
      <c r="EX64" s="78">
        <v>3098</v>
      </c>
      <c r="EY64" s="78">
        <v>3175</v>
      </c>
      <c r="EZ64" s="78">
        <v>3245</v>
      </c>
      <c r="FA64" s="78">
        <v>3382</v>
      </c>
      <c r="FB64" s="78">
        <v>3821</v>
      </c>
      <c r="FC64" s="78">
        <v>4327</v>
      </c>
      <c r="FD64" s="78">
        <v>5800</v>
      </c>
      <c r="FE64" s="78">
        <v>4219.0833329999996</v>
      </c>
      <c r="FF64" s="78">
        <v>6264</v>
      </c>
      <c r="FG64" s="78">
        <v>5646</v>
      </c>
      <c r="FH64" s="78">
        <v>6794</v>
      </c>
      <c r="FI64" s="78">
        <v>6010</v>
      </c>
      <c r="FJ64" s="78">
        <v>5143</v>
      </c>
      <c r="FK64" s="78">
        <v>4344</v>
      </c>
      <c r="FL64" s="78">
        <v>3941</v>
      </c>
      <c r="FM64" s="78">
        <v>3957</v>
      </c>
      <c r="FN64" s="78">
        <v>3958</v>
      </c>
      <c r="FO64" s="78">
        <v>4270</v>
      </c>
      <c r="FP64" s="78">
        <v>4972</v>
      </c>
      <c r="FQ64" s="78">
        <v>6745</v>
      </c>
      <c r="FR64" s="78">
        <v>5170.3333329999996</v>
      </c>
      <c r="FS64" s="78">
        <v>7450</v>
      </c>
      <c r="FT64" s="78">
        <v>6842</v>
      </c>
      <c r="FU64" s="78">
        <v>5376</v>
      </c>
      <c r="FV64" s="78">
        <v>4572</v>
      </c>
      <c r="FW64" s="78">
        <v>3893</v>
      </c>
      <c r="FX64" s="78">
        <v>3498</v>
      </c>
      <c r="FY64" s="78">
        <v>3397</v>
      </c>
      <c r="FZ64" s="78">
        <v>3347</v>
      </c>
      <c r="GA64" s="78">
        <v>3365</v>
      </c>
      <c r="GB64" s="78">
        <v>3619</v>
      </c>
      <c r="GC64" s="78">
        <v>4207</v>
      </c>
      <c r="GD64" s="78">
        <v>5680</v>
      </c>
      <c r="GE64" s="78">
        <v>4603.8333329999996</v>
      </c>
      <c r="GF64" s="78">
        <v>6245</v>
      </c>
      <c r="GG64" s="78">
        <v>5497</v>
      </c>
      <c r="GH64" s="78">
        <v>4153</v>
      </c>
      <c r="GI64" s="78">
        <v>3572</v>
      </c>
      <c r="GJ64" s="78">
        <v>3126</v>
      </c>
      <c r="GK64" s="78">
        <v>2923</v>
      </c>
      <c r="GL64" s="78">
        <v>2960</v>
      </c>
      <c r="GM64" s="78">
        <v>2967</v>
      </c>
      <c r="GN64" s="78">
        <v>3059</v>
      </c>
      <c r="GO64" s="78">
        <v>3402</v>
      </c>
      <c r="GP64" s="78">
        <v>3761</v>
      </c>
      <c r="GQ64" s="78">
        <v>5510</v>
      </c>
      <c r="GR64" s="78">
        <v>3931.25</v>
      </c>
      <c r="GS64" s="78">
        <v>6128</v>
      </c>
      <c r="GT64" s="78">
        <v>5558</v>
      </c>
      <c r="GU64" s="78">
        <v>4194</v>
      </c>
      <c r="GV64" s="78">
        <v>3546</v>
      </c>
      <c r="GW64" s="78">
        <v>3039</v>
      </c>
      <c r="GX64" s="78">
        <v>2811</v>
      </c>
      <c r="GY64" s="78">
        <v>2888</v>
      </c>
      <c r="GZ64" s="78">
        <v>2957</v>
      </c>
      <c r="HA64" s="78">
        <v>3009</v>
      </c>
      <c r="HB64" s="78">
        <v>3352</v>
      </c>
      <c r="HC64" s="78">
        <v>3821</v>
      </c>
      <c r="HD64" s="78">
        <v>5421</v>
      </c>
      <c r="HE64" s="78">
        <v>3893.666667</v>
      </c>
      <c r="HF64" s="78">
        <v>6103</v>
      </c>
      <c r="HG64" s="78">
        <v>5471</v>
      </c>
      <c r="HH64" s="78">
        <v>4252</v>
      </c>
      <c r="HI64" s="78">
        <v>3564</v>
      </c>
    </row>
    <row r="65" spans="1:217" ht="60.75" x14ac:dyDescent="0.3">
      <c r="A65" s="1" t="str">
        <f t="shared" si="78"/>
        <v>KärntenAusländerMänner und altern. Geschl.</v>
      </c>
      <c r="B65" s="1">
        <v>65</v>
      </c>
      <c r="C65" s="77" t="s">
        <v>2</v>
      </c>
      <c r="D65" s="77" t="s">
        <v>127</v>
      </c>
      <c r="E65" s="77" t="s">
        <v>265</v>
      </c>
      <c r="F65" s="78">
        <v>1847</v>
      </c>
      <c r="G65" s="78">
        <v>1450</v>
      </c>
      <c r="H65" s="78">
        <v>1025</v>
      </c>
      <c r="I65" s="78">
        <v>949</v>
      </c>
      <c r="J65" s="78">
        <v>730</v>
      </c>
      <c r="K65" s="78">
        <v>618</v>
      </c>
      <c r="L65" s="78">
        <v>631</v>
      </c>
      <c r="M65" s="78">
        <v>632</v>
      </c>
      <c r="N65" s="78">
        <v>816</v>
      </c>
      <c r="O65" s="78">
        <v>1075</v>
      </c>
      <c r="P65" s="78">
        <v>1348</v>
      </c>
      <c r="Q65" s="78">
        <v>2373</v>
      </c>
      <c r="R65" s="78">
        <v>1124.5</v>
      </c>
      <c r="S65" s="78">
        <v>2376</v>
      </c>
      <c r="T65" s="78">
        <v>2276</v>
      </c>
      <c r="U65" s="78">
        <v>1807</v>
      </c>
      <c r="V65" s="78">
        <v>1604</v>
      </c>
      <c r="W65" s="78">
        <v>1312</v>
      </c>
      <c r="X65" s="78">
        <v>1152</v>
      </c>
      <c r="Y65" s="78">
        <v>1092</v>
      </c>
      <c r="Z65" s="78">
        <v>1138</v>
      </c>
      <c r="AA65" s="78">
        <v>1227</v>
      </c>
      <c r="AB65" s="78">
        <v>1415</v>
      </c>
      <c r="AC65" s="78">
        <v>1577</v>
      </c>
      <c r="AD65" s="78">
        <v>2522</v>
      </c>
      <c r="AE65" s="78">
        <v>1624.833333</v>
      </c>
      <c r="AF65" s="78">
        <v>2554</v>
      </c>
      <c r="AG65" s="78">
        <v>2345</v>
      </c>
      <c r="AH65" s="78">
        <v>1748</v>
      </c>
      <c r="AI65" s="78">
        <v>1384</v>
      </c>
      <c r="AJ65" s="78">
        <v>1123</v>
      </c>
      <c r="AK65" s="78">
        <v>913</v>
      </c>
      <c r="AL65" s="78">
        <v>873</v>
      </c>
      <c r="AM65" s="78">
        <v>911</v>
      </c>
      <c r="AN65" s="78">
        <v>1049</v>
      </c>
      <c r="AO65" s="78">
        <v>1241</v>
      </c>
      <c r="AP65" s="78">
        <v>1433</v>
      </c>
      <c r="AQ65" s="78">
        <v>2395</v>
      </c>
      <c r="AR65" s="78">
        <v>1497.416667</v>
      </c>
      <c r="AS65" s="78">
        <v>2388</v>
      </c>
      <c r="AT65" s="78">
        <v>2125</v>
      </c>
      <c r="AU65" s="78">
        <v>1548</v>
      </c>
      <c r="AV65" s="78">
        <v>1321</v>
      </c>
      <c r="AW65" s="78">
        <v>1089</v>
      </c>
      <c r="AX65" s="78">
        <v>925</v>
      </c>
      <c r="AY65" s="78">
        <v>880</v>
      </c>
      <c r="AZ65" s="78">
        <v>925</v>
      </c>
      <c r="BA65" s="78">
        <v>1073</v>
      </c>
      <c r="BB65" s="78">
        <v>1396</v>
      </c>
      <c r="BC65" s="78">
        <v>1552</v>
      </c>
      <c r="BD65" s="78">
        <v>2428</v>
      </c>
      <c r="BE65" s="78">
        <v>1470.833333</v>
      </c>
      <c r="BF65" s="78">
        <v>2483</v>
      </c>
      <c r="BG65" s="78">
        <v>2353</v>
      </c>
      <c r="BH65" s="78">
        <v>1699</v>
      </c>
      <c r="BI65" s="78">
        <v>1507</v>
      </c>
      <c r="BJ65" s="78">
        <v>1217</v>
      </c>
      <c r="BK65" s="78">
        <v>1025</v>
      </c>
      <c r="BL65" s="78">
        <v>1021</v>
      </c>
      <c r="BM65" s="78">
        <v>1069</v>
      </c>
      <c r="BN65" s="78">
        <v>1259</v>
      </c>
      <c r="BO65" s="78">
        <v>1601</v>
      </c>
      <c r="BP65" s="78">
        <v>1914</v>
      </c>
      <c r="BQ65" s="78">
        <v>2804</v>
      </c>
      <c r="BR65" s="78">
        <v>1662.666667</v>
      </c>
      <c r="BS65" s="78">
        <v>2868</v>
      </c>
      <c r="BT65" s="78">
        <v>2761</v>
      </c>
      <c r="BU65" s="78">
        <v>2377</v>
      </c>
      <c r="BV65" s="78">
        <v>1956</v>
      </c>
      <c r="BW65" s="78">
        <v>1549</v>
      </c>
      <c r="BX65" s="78">
        <v>1332</v>
      </c>
      <c r="BY65" s="78">
        <v>1331</v>
      </c>
      <c r="BZ65" s="78">
        <v>1350</v>
      </c>
      <c r="CA65" s="78">
        <v>1610</v>
      </c>
      <c r="CB65" s="78">
        <v>2016</v>
      </c>
      <c r="CC65" s="78">
        <v>2307</v>
      </c>
      <c r="CD65" s="78">
        <v>3144</v>
      </c>
      <c r="CE65" s="78">
        <v>2050.083333</v>
      </c>
      <c r="CF65" s="78">
        <v>3130</v>
      </c>
      <c r="CG65" s="78">
        <v>2938</v>
      </c>
      <c r="CH65" s="78">
        <v>2344</v>
      </c>
      <c r="CI65" s="78">
        <v>2170</v>
      </c>
      <c r="CJ65" s="78">
        <v>1862</v>
      </c>
      <c r="CK65" s="78">
        <v>1596</v>
      </c>
      <c r="CL65" s="78">
        <v>1523</v>
      </c>
      <c r="CM65" s="78">
        <v>1579</v>
      </c>
      <c r="CN65" s="78">
        <v>1862</v>
      </c>
      <c r="CO65" s="78">
        <v>2215</v>
      </c>
      <c r="CP65" s="78">
        <v>2501</v>
      </c>
      <c r="CQ65" s="78">
        <v>3328</v>
      </c>
      <c r="CR65" s="78">
        <v>2254</v>
      </c>
      <c r="CS65" s="78">
        <v>3421</v>
      </c>
      <c r="CT65" s="78">
        <v>3211</v>
      </c>
      <c r="CU65" s="78">
        <v>2747</v>
      </c>
      <c r="CV65" s="78">
        <v>2542</v>
      </c>
      <c r="CW65" s="78">
        <v>2119</v>
      </c>
      <c r="CX65" s="78">
        <v>1894</v>
      </c>
      <c r="CY65" s="78">
        <v>1831</v>
      </c>
      <c r="CZ65" s="78">
        <v>1810</v>
      </c>
      <c r="DA65" s="78">
        <v>2016</v>
      </c>
      <c r="DB65" s="78">
        <v>2258</v>
      </c>
      <c r="DC65" s="78">
        <v>2504</v>
      </c>
      <c r="DD65" s="78">
        <v>3357</v>
      </c>
      <c r="DE65" s="78">
        <v>2475.833333</v>
      </c>
      <c r="DF65" s="78">
        <v>3428</v>
      </c>
      <c r="DG65" s="78">
        <v>3103</v>
      </c>
      <c r="DH65" s="78">
        <v>2697</v>
      </c>
      <c r="DI65" s="78">
        <v>2374</v>
      </c>
      <c r="DJ65" s="78">
        <v>1990</v>
      </c>
      <c r="DK65" s="78">
        <v>1811</v>
      </c>
      <c r="DL65" s="78">
        <v>1720</v>
      </c>
      <c r="DM65" s="78">
        <v>1782</v>
      </c>
      <c r="DN65" s="78">
        <v>1956</v>
      </c>
      <c r="DO65" s="78">
        <v>2336</v>
      </c>
      <c r="DP65" s="78">
        <v>2608</v>
      </c>
      <c r="DQ65" s="78">
        <v>3497</v>
      </c>
      <c r="DR65" s="78">
        <v>2441.833333</v>
      </c>
      <c r="DS65" s="78">
        <v>3524</v>
      </c>
      <c r="DT65" s="78">
        <v>3201</v>
      </c>
      <c r="DU65" s="78">
        <v>2677</v>
      </c>
      <c r="DV65" s="78">
        <v>2368</v>
      </c>
      <c r="DW65" s="78">
        <v>1995</v>
      </c>
      <c r="DX65" s="78">
        <v>1744</v>
      </c>
      <c r="DY65" s="78">
        <v>1707</v>
      </c>
      <c r="DZ65" s="78">
        <v>1705</v>
      </c>
      <c r="EA65" s="78">
        <v>1995</v>
      </c>
      <c r="EB65" s="78">
        <v>2244</v>
      </c>
      <c r="EC65" s="78">
        <v>2500</v>
      </c>
      <c r="ED65" s="78">
        <v>3446</v>
      </c>
      <c r="EE65" s="78">
        <v>2425.5</v>
      </c>
      <c r="EF65" s="78">
        <v>3340</v>
      </c>
      <c r="EG65" s="78">
        <v>3166</v>
      </c>
      <c r="EH65" s="78">
        <v>2597</v>
      </c>
      <c r="EI65" s="78">
        <v>2273</v>
      </c>
      <c r="EJ65" s="78">
        <v>1877</v>
      </c>
      <c r="EK65" s="78">
        <v>1630</v>
      </c>
      <c r="EL65" s="78">
        <v>1606</v>
      </c>
      <c r="EM65" s="78">
        <v>1637</v>
      </c>
      <c r="EN65" s="78">
        <v>1836</v>
      </c>
      <c r="EO65" s="78">
        <v>2094</v>
      </c>
      <c r="EP65" s="78">
        <v>2370</v>
      </c>
      <c r="EQ65" s="78">
        <v>3386</v>
      </c>
      <c r="ER65" s="78">
        <v>2317.666667</v>
      </c>
      <c r="ES65" s="78">
        <v>3424</v>
      </c>
      <c r="ET65" s="78">
        <v>2999</v>
      </c>
      <c r="EU65" s="78">
        <v>2411</v>
      </c>
      <c r="EV65" s="78">
        <v>2110</v>
      </c>
      <c r="EW65" s="78">
        <v>1783</v>
      </c>
      <c r="EX65" s="78">
        <v>1490</v>
      </c>
      <c r="EY65" s="78">
        <v>1534</v>
      </c>
      <c r="EZ65" s="78">
        <v>1597</v>
      </c>
      <c r="FA65" s="78">
        <v>1791</v>
      </c>
      <c r="FB65" s="78">
        <v>2083</v>
      </c>
      <c r="FC65" s="78">
        <v>2324</v>
      </c>
      <c r="FD65" s="78">
        <v>3423</v>
      </c>
      <c r="FE65" s="78">
        <v>2247.416667</v>
      </c>
      <c r="FF65" s="78">
        <v>3377</v>
      </c>
      <c r="FG65" s="78">
        <v>2917</v>
      </c>
      <c r="FH65" s="78">
        <v>4527</v>
      </c>
      <c r="FI65" s="78">
        <v>4140</v>
      </c>
      <c r="FJ65" s="78">
        <v>3352</v>
      </c>
      <c r="FK65" s="78">
        <v>2466</v>
      </c>
      <c r="FL65" s="78">
        <v>2079</v>
      </c>
      <c r="FM65" s="78">
        <v>2050</v>
      </c>
      <c r="FN65" s="78">
        <v>2122</v>
      </c>
      <c r="FO65" s="78">
        <v>2383</v>
      </c>
      <c r="FP65" s="78">
        <v>2935</v>
      </c>
      <c r="FQ65" s="78">
        <v>4342</v>
      </c>
      <c r="FR65" s="78">
        <v>3057.5</v>
      </c>
      <c r="FS65" s="78">
        <v>4397</v>
      </c>
      <c r="FT65" s="78">
        <v>3799</v>
      </c>
      <c r="FU65" s="78">
        <v>2826</v>
      </c>
      <c r="FV65" s="78">
        <v>2395</v>
      </c>
      <c r="FW65" s="78">
        <v>1823</v>
      </c>
      <c r="FX65" s="78">
        <v>1487</v>
      </c>
      <c r="FY65" s="78">
        <v>1392</v>
      </c>
      <c r="FZ65" s="78">
        <v>1410</v>
      </c>
      <c r="GA65" s="78">
        <v>1430</v>
      </c>
      <c r="GB65" s="78">
        <v>1711</v>
      </c>
      <c r="GC65" s="78">
        <v>2229</v>
      </c>
      <c r="GD65" s="78">
        <v>3346</v>
      </c>
      <c r="GE65" s="78">
        <v>2353.75</v>
      </c>
      <c r="GF65" s="78">
        <v>3262</v>
      </c>
      <c r="GG65" s="78">
        <v>2610</v>
      </c>
      <c r="GH65" s="78">
        <v>1859</v>
      </c>
      <c r="GI65" s="78">
        <v>1705</v>
      </c>
      <c r="GJ65" s="78">
        <v>1366</v>
      </c>
      <c r="GK65" s="78">
        <v>1227</v>
      </c>
      <c r="GL65" s="78">
        <v>1291</v>
      </c>
      <c r="GM65" s="78">
        <v>1357</v>
      </c>
      <c r="GN65" s="78">
        <v>1518</v>
      </c>
      <c r="GO65" s="78">
        <v>1833</v>
      </c>
      <c r="GP65" s="78">
        <v>2074</v>
      </c>
      <c r="GQ65" s="78">
        <v>3379</v>
      </c>
      <c r="GR65" s="78">
        <v>1956.75</v>
      </c>
      <c r="GS65" s="78">
        <v>3509</v>
      </c>
      <c r="GT65" s="78">
        <v>2984</v>
      </c>
      <c r="GU65" s="78">
        <v>2120</v>
      </c>
      <c r="GV65" s="78">
        <v>1957</v>
      </c>
      <c r="GW65" s="78">
        <v>1575</v>
      </c>
      <c r="GX65" s="78">
        <v>1456</v>
      </c>
      <c r="GY65" s="78">
        <v>1546</v>
      </c>
      <c r="GZ65" s="78">
        <v>1575</v>
      </c>
      <c r="HA65" s="78">
        <v>1656</v>
      </c>
      <c r="HB65" s="78">
        <v>1982</v>
      </c>
      <c r="HC65" s="78">
        <v>2272</v>
      </c>
      <c r="HD65" s="78">
        <v>3560</v>
      </c>
      <c r="HE65" s="78">
        <v>2182.666667</v>
      </c>
      <c r="HF65" s="78">
        <v>3799</v>
      </c>
      <c r="HG65" s="78">
        <v>3250</v>
      </c>
      <c r="HH65" s="78">
        <v>2527</v>
      </c>
      <c r="HI65" s="78">
        <v>2259</v>
      </c>
    </row>
    <row r="66" spans="1:217" ht="60.75" x14ac:dyDescent="0.3">
      <c r="A66" s="1" t="str">
        <f t="shared" si="78"/>
        <v>Kärntenoffene StellenMänner und altern. Geschl.</v>
      </c>
      <c r="B66" s="1">
        <v>66</v>
      </c>
      <c r="C66" s="77" t="s">
        <v>2</v>
      </c>
      <c r="D66" s="77" t="s">
        <v>128</v>
      </c>
      <c r="E66" s="77" t="s">
        <v>265</v>
      </c>
      <c r="F66" s="78">
        <v>0</v>
      </c>
      <c r="G66" s="78">
        <v>0</v>
      </c>
      <c r="H66" s="78">
        <v>0</v>
      </c>
      <c r="I66" s="78">
        <v>0</v>
      </c>
      <c r="J66" s="78">
        <v>0</v>
      </c>
      <c r="K66" s="78">
        <v>0</v>
      </c>
      <c r="L66" s="78">
        <v>0</v>
      </c>
      <c r="M66" s="78">
        <v>0</v>
      </c>
      <c r="N66" s="78">
        <v>0</v>
      </c>
      <c r="O66" s="78">
        <v>0</v>
      </c>
      <c r="P66" s="78">
        <v>0</v>
      </c>
      <c r="Q66" s="78">
        <v>0</v>
      </c>
      <c r="R66" s="78">
        <v>0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  <c r="AC66" s="78">
        <v>0</v>
      </c>
      <c r="AD66" s="78">
        <v>0</v>
      </c>
      <c r="AE66" s="78">
        <v>0</v>
      </c>
      <c r="AF66" s="78">
        <v>0</v>
      </c>
      <c r="AG66" s="78">
        <v>0</v>
      </c>
      <c r="AH66" s="78">
        <v>0</v>
      </c>
      <c r="AI66" s="78">
        <v>0</v>
      </c>
      <c r="AJ66" s="78">
        <v>0</v>
      </c>
      <c r="AK66" s="78">
        <v>0</v>
      </c>
      <c r="AL66" s="78">
        <v>0</v>
      </c>
      <c r="AM66" s="78">
        <v>0</v>
      </c>
      <c r="AN66" s="78">
        <v>0</v>
      </c>
      <c r="AO66" s="78">
        <v>0</v>
      </c>
      <c r="AP66" s="78">
        <v>0</v>
      </c>
      <c r="AQ66" s="78">
        <v>0</v>
      </c>
      <c r="AR66" s="78">
        <v>0</v>
      </c>
      <c r="AS66" s="78">
        <v>0</v>
      </c>
      <c r="AT66" s="78">
        <v>0</v>
      </c>
      <c r="AU66" s="78">
        <v>0</v>
      </c>
      <c r="AV66" s="78">
        <v>0</v>
      </c>
      <c r="AW66" s="78">
        <v>0</v>
      </c>
      <c r="AX66" s="78">
        <v>0</v>
      </c>
      <c r="AY66" s="78">
        <v>0</v>
      </c>
      <c r="AZ66" s="78">
        <v>0</v>
      </c>
      <c r="BA66" s="78">
        <v>0</v>
      </c>
      <c r="BB66" s="78">
        <v>0</v>
      </c>
      <c r="BC66" s="78">
        <v>0</v>
      </c>
      <c r="BD66" s="78">
        <v>0</v>
      </c>
      <c r="BE66" s="78">
        <v>0</v>
      </c>
      <c r="BF66" s="78">
        <v>0</v>
      </c>
      <c r="BG66" s="78">
        <v>0</v>
      </c>
      <c r="BH66" s="78">
        <v>0</v>
      </c>
      <c r="BI66" s="78">
        <v>0</v>
      </c>
      <c r="BJ66" s="78">
        <v>0</v>
      </c>
      <c r="BK66" s="78">
        <v>0</v>
      </c>
      <c r="BL66" s="78">
        <v>0</v>
      </c>
      <c r="BM66" s="78">
        <v>0</v>
      </c>
      <c r="BN66" s="78">
        <v>0</v>
      </c>
      <c r="BO66" s="78">
        <v>0</v>
      </c>
      <c r="BP66" s="78">
        <v>0</v>
      </c>
      <c r="BQ66" s="78">
        <v>0</v>
      </c>
      <c r="BR66" s="78">
        <v>0</v>
      </c>
      <c r="BS66" s="78">
        <v>0</v>
      </c>
      <c r="BT66" s="78">
        <v>0</v>
      </c>
      <c r="BU66" s="78">
        <v>0</v>
      </c>
      <c r="BV66" s="78">
        <v>0</v>
      </c>
      <c r="BW66" s="78">
        <v>0</v>
      </c>
      <c r="BX66" s="78">
        <v>0</v>
      </c>
      <c r="BY66" s="78">
        <v>0</v>
      </c>
      <c r="BZ66" s="78">
        <v>0</v>
      </c>
      <c r="CA66" s="78">
        <v>0</v>
      </c>
      <c r="CB66" s="78">
        <v>0</v>
      </c>
      <c r="CC66" s="78">
        <v>0</v>
      </c>
      <c r="CD66" s="78">
        <v>0</v>
      </c>
      <c r="CE66" s="78">
        <v>0</v>
      </c>
      <c r="CF66" s="78">
        <v>0</v>
      </c>
      <c r="CG66" s="78">
        <v>0</v>
      </c>
      <c r="CH66" s="78">
        <v>0</v>
      </c>
      <c r="CI66" s="78">
        <v>0</v>
      </c>
      <c r="CJ66" s="78">
        <v>0</v>
      </c>
      <c r="CK66" s="78">
        <v>0</v>
      </c>
      <c r="CL66" s="78">
        <v>0</v>
      </c>
      <c r="CM66" s="78">
        <v>0</v>
      </c>
      <c r="CN66" s="78">
        <v>0</v>
      </c>
      <c r="CO66" s="78">
        <v>0</v>
      </c>
      <c r="CP66" s="78">
        <v>0</v>
      </c>
      <c r="CQ66" s="78">
        <v>0</v>
      </c>
      <c r="CR66" s="78">
        <v>0</v>
      </c>
      <c r="CS66" s="78">
        <v>0</v>
      </c>
      <c r="CT66" s="78">
        <v>0</v>
      </c>
      <c r="CU66" s="78">
        <v>0</v>
      </c>
      <c r="CV66" s="78">
        <v>0</v>
      </c>
      <c r="CW66" s="78">
        <v>0</v>
      </c>
      <c r="CX66" s="78">
        <v>0</v>
      </c>
      <c r="CY66" s="78">
        <v>0</v>
      </c>
      <c r="CZ66" s="78">
        <v>0</v>
      </c>
      <c r="DA66" s="78">
        <v>0</v>
      </c>
      <c r="DB66" s="78">
        <v>0</v>
      </c>
      <c r="DC66" s="78">
        <v>0</v>
      </c>
      <c r="DD66" s="78">
        <v>0</v>
      </c>
      <c r="DE66" s="78">
        <v>0</v>
      </c>
      <c r="DF66" s="78">
        <v>0</v>
      </c>
      <c r="DG66" s="78">
        <v>0</v>
      </c>
      <c r="DH66" s="78">
        <v>0</v>
      </c>
      <c r="DI66" s="78">
        <v>0</v>
      </c>
      <c r="DJ66" s="78">
        <v>0</v>
      </c>
      <c r="DK66" s="78">
        <v>0</v>
      </c>
      <c r="DL66" s="78">
        <v>0</v>
      </c>
      <c r="DM66" s="78">
        <v>0</v>
      </c>
      <c r="DN66" s="78">
        <v>0</v>
      </c>
      <c r="DO66" s="78">
        <v>0</v>
      </c>
      <c r="DP66" s="78">
        <v>0</v>
      </c>
      <c r="DQ66" s="78">
        <v>0</v>
      </c>
      <c r="DR66" s="78">
        <v>0</v>
      </c>
      <c r="DS66" s="78">
        <v>0</v>
      </c>
      <c r="DT66" s="78">
        <v>0</v>
      </c>
      <c r="DU66" s="78">
        <v>0</v>
      </c>
      <c r="DV66" s="78">
        <v>0</v>
      </c>
      <c r="DW66" s="78">
        <v>0</v>
      </c>
      <c r="DX66" s="78">
        <v>0</v>
      </c>
      <c r="DY66" s="78">
        <v>0</v>
      </c>
      <c r="DZ66" s="78">
        <v>0</v>
      </c>
      <c r="EA66" s="78">
        <v>0</v>
      </c>
      <c r="EB66" s="78">
        <v>0</v>
      </c>
      <c r="EC66" s="78">
        <v>0</v>
      </c>
      <c r="ED66" s="78">
        <v>0</v>
      </c>
      <c r="EE66" s="78">
        <v>0</v>
      </c>
      <c r="EF66" s="78">
        <v>0</v>
      </c>
      <c r="EG66" s="78">
        <v>0</v>
      </c>
      <c r="EH66" s="78">
        <v>0</v>
      </c>
      <c r="EI66" s="78">
        <v>0</v>
      </c>
      <c r="EJ66" s="78">
        <v>0</v>
      </c>
      <c r="EK66" s="78">
        <v>0</v>
      </c>
      <c r="EL66" s="78">
        <v>0</v>
      </c>
      <c r="EM66" s="78">
        <v>0</v>
      </c>
      <c r="EN66" s="78">
        <v>0</v>
      </c>
      <c r="EO66" s="78">
        <v>0</v>
      </c>
      <c r="EP66" s="78">
        <v>0</v>
      </c>
      <c r="EQ66" s="78">
        <v>0</v>
      </c>
      <c r="ER66" s="78">
        <v>0</v>
      </c>
      <c r="ES66" s="78">
        <v>0</v>
      </c>
      <c r="ET66" s="78">
        <v>0</v>
      </c>
      <c r="EU66" s="78">
        <v>0</v>
      </c>
      <c r="EV66" s="78">
        <v>0</v>
      </c>
      <c r="EW66" s="78">
        <v>0</v>
      </c>
      <c r="EX66" s="78">
        <v>0</v>
      </c>
      <c r="EY66" s="78">
        <v>0</v>
      </c>
      <c r="EZ66" s="78">
        <v>0</v>
      </c>
      <c r="FA66" s="78">
        <v>0</v>
      </c>
      <c r="FB66" s="78">
        <v>0</v>
      </c>
      <c r="FC66" s="78">
        <v>0</v>
      </c>
      <c r="FD66" s="78">
        <v>0</v>
      </c>
      <c r="FE66" s="78">
        <v>0</v>
      </c>
      <c r="FF66" s="78">
        <v>0</v>
      </c>
      <c r="FG66" s="78">
        <v>0</v>
      </c>
      <c r="FH66" s="78">
        <v>0</v>
      </c>
      <c r="FI66" s="78">
        <v>0</v>
      </c>
      <c r="FJ66" s="78">
        <v>0</v>
      </c>
      <c r="FK66" s="78">
        <v>0</v>
      </c>
      <c r="FL66" s="78">
        <v>0</v>
      </c>
      <c r="FM66" s="78">
        <v>0</v>
      </c>
      <c r="FN66" s="78">
        <v>0</v>
      </c>
      <c r="FO66" s="78">
        <v>0</v>
      </c>
      <c r="FP66" s="78">
        <v>0</v>
      </c>
      <c r="FQ66" s="78">
        <v>0</v>
      </c>
      <c r="FR66" s="78">
        <v>0</v>
      </c>
      <c r="FS66" s="78">
        <v>0</v>
      </c>
      <c r="FT66" s="78">
        <v>0</v>
      </c>
      <c r="FU66" s="78">
        <v>0</v>
      </c>
      <c r="FV66" s="78">
        <v>0</v>
      </c>
      <c r="FW66" s="78">
        <v>0</v>
      </c>
      <c r="FX66" s="78">
        <v>0</v>
      </c>
      <c r="FY66" s="78">
        <v>0</v>
      </c>
      <c r="FZ66" s="78">
        <v>0</v>
      </c>
      <c r="GA66" s="78">
        <v>0</v>
      </c>
      <c r="GB66" s="78">
        <v>0</v>
      </c>
      <c r="GC66" s="78">
        <v>0</v>
      </c>
      <c r="GD66" s="78">
        <v>0</v>
      </c>
      <c r="GE66" s="78">
        <v>0</v>
      </c>
      <c r="GF66" s="78">
        <v>0</v>
      </c>
      <c r="GG66" s="78">
        <v>0</v>
      </c>
      <c r="GH66" s="78">
        <v>0</v>
      </c>
      <c r="GI66" s="78">
        <v>0</v>
      </c>
      <c r="GJ66" s="78">
        <v>0</v>
      </c>
      <c r="GK66" s="78">
        <v>0</v>
      </c>
      <c r="GL66" s="78">
        <v>0</v>
      </c>
      <c r="GM66" s="78">
        <v>0</v>
      </c>
      <c r="GN66" s="78">
        <v>0</v>
      </c>
      <c r="GO66" s="78">
        <v>0</v>
      </c>
      <c r="GP66" s="78">
        <v>0</v>
      </c>
      <c r="GQ66" s="78">
        <v>0</v>
      </c>
      <c r="GR66" s="78">
        <v>0</v>
      </c>
      <c r="GS66" s="78">
        <v>0</v>
      </c>
      <c r="GT66" s="78">
        <v>0</v>
      </c>
      <c r="GU66" s="78">
        <v>0</v>
      </c>
      <c r="GV66" s="78">
        <v>0</v>
      </c>
      <c r="GW66" s="78">
        <v>0</v>
      </c>
      <c r="GX66" s="78">
        <v>0</v>
      </c>
      <c r="GY66" s="78">
        <v>0</v>
      </c>
      <c r="GZ66" s="78">
        <v>0</v>
      </c>
      <c r="HA66" s="78">
        <v>0</v>
      </c>
      <c r="HB66" s="78">
        <v>0</v>
      </c>
      <c r="HC66" s="78">
        <v>0</v>
      </c>
      <c r="HD66" s="78">
        <v>0</v>
      </c>
      <c r="HE66" s="78">
        <v>0</v>
      </c>
      <c r="HF66" s="78">
        <v>0</v>
      </c>
      <c r="HG66" s="78">
        <v>0</v>
      </c>
      <c r="HH66" s="78">
        <v>0</v>
      </c>
      <c r="HI66" s="78">
        <v>0</v>
      </c>
    </row>
    <row r="67" spans="1:217" ht="60.75" x14ac:dyDescent="0.3">
      <c r="A67" s="1" t="str">
        <f t="shared" si="78"/>
        <v>KärntenStellenandrangzifferMänner und altern. Geschl.</v>
      </c>
      <c r="B67" s="1">
        <v>67</v>
      </c>
      <c r="C67" s="77" t="s">
        <v>2</v>
      </c>
      <c r="D67" s="77" t="s">
        <v>129</v>
      </c>
      <c r="E67" s="77" t="s">
        <v>265</v>
      </c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  <c r="BO67" s="79"/>
      <c r="BP67" s="79"/>
      <c r="BQ67" s="79"/>
      <c r="BR67" s="79"/>
      <c r="BS67" s="79"/>
      <c r="BT67" s="79"/>
      <c r="BU67" s="79"/>
      <c r="BV67" s="79"/>
      <c r="BW67" s="79"/>
      <c r="BX67" s="79"/>
      <c r="BY67" s="79"/>
      <c r="BZ67" s="79"/>
      <c r="CA67" s="79"/>
      <c r="CB67" s="79"/>
      <c r="CC67" s="79"/>
      <c r="CD67" s="79"/>
      <c r="CE67" s="79"/>
      <c r="CF67" s="79"/>
      <c r="CG67" s="79"/>
      <c r="CH67" s="79"/>
      <c r="CI67" s="79"/>
      <c r="CJ67" s="79"/>
      <c r="CK67" s="79"/>
      <c r="CL67" s="79"/>
      <c r="CM67" s="79"/>
      <c r="CN67" s="79"/>
      <c r="CO67" s="79"/>
      <c r="CP67" s="79"/>
      <c r="CQ67" s="79"/>
      <c r="CR67" s="79"/>
      <c r="CS67" s="79"/>
      <c r="CT67" s="79"/>
      <c r="CU67" s="79"/>
      <c r="CV67" s="79"/>
      <c r="CW67" s="79"/>
      <c r="CX67" s="79"/>
      <c r="CY67" s="79"/>
      <c r="CZ67" s="79"/>
      <c r="DA67" s="79"/>
      <c r="DB67" s="79"/>
      <c r="DC67" s="79"/>
      <c r="DD67" s="79"/>
      <c r="DE67" s="79"/>
      <c r="DF67" s="79"/>
      <c r="DG67" s="79"/>
      <c r="DH67" s="79"/>
      <c r="DI67" s="79"/>
      <c r="DJ67" s="79"/>
      <c r="DK67" s="79"/>
      <c r="DL67" s="79"/>
      <c r="DM67" s="79"/>
      <c r="DN67" s="79"/>
      <c r="DO67" s="79"/>
      <c r="DP67" s="79"/>
      <c r="DQ67" s="79"/>
      <c r="DR67" s="79"/>
      <c r="DS67" s="79"/>
      <c r="DT67" s="79"/>
      <c r="DU67" s="79"/>
      <c r="DV67" s="79"/>
      <c r="DW67" s="79"/>
      <c r="DX67" s="79"/>
      <c r="DY67" s="79"/>
      <c r="DZ67" s="79"/>
      <c r="EA67" s="79"/>
      <c r="EB67" s="79"/>
      <c r="EC67" s="79"/>
      <c r="ED67" s="79"/>
      <c r="EE67" s="79"/>
      <c r="EF67" s="79"/>
      <c r="EG67" s="79"/>
      <c r="EH67" s="79"/>
      <c r="EI67" s="79"/>
      <c r="EJ67" s="79"/>
      <c r="EK67" s="79"/>
      <c r="EL67" s="79"/>
      <c r="EM67" s="79"/>
      <c r="EN67" s="79"/>
      <c r="EO67" s="79"/>
      <c r="EP67" s="79"/>
      <c r="EQ67" s="79"/>
      <c r="ER67" s="79"/>
      <c r="ES67" s="79"/>
      <c r="ET67" s="79"/>
      <c r="EU67" s="79"/>
      <c r="EV67" s="79"/>
      <c r="EW67" s="79"/>
      <c r="EX67" s="79"/>
      <c r="EY67" s="79"/>
      <c r="EZ67" s="79"/>
      <c r="FA67" s="79"/>
      <c r="FB67" s="79"/>
      <c r="FC67" s="79"/>
      <c r="FD67" s="79"/>
      <c r="FE67" s="79"/>
      <c r="FF67" s="79"/>
      <c r="FG67" s="79"/>
      <c r="FH67" s="79"/>
      <c r="FI67" s="79"/>
      <c r="FJ67" s="79"/>
      <c r="FK67" s="79"/>
      <c r="FL67" s="79"/>
      <c r="FM67" s="79"/>
      <c r="FN67" s="79"/>
      <c r="FO67" s="79"/>
      <c r="FP67" s="79"/>
      <c r="FQ67" s="79"/>
      <c r="FR67" s="79"/>
      <c r="FS67" s="79"/>
      <c r="FT67" s="79"/>
      <c r="FU67" s="79"/>
      <c r="FV67" s="79"/>
      <c r="FW67" s="79"/>
      <c r="FX67" s="79"/>
      <c r="FY67" s="79"/>
      <c r="FZ67" s="79"/>
      <c r="GA67" s="79"/>
      <c r="GB67" s="79"/>
      <c r="GC67" s="79"/>
      <c r="GD67" s="79"/>
      <c r="GE67" s="79"/>
      <c r="GF67" s="79"/>
      <c r="GG67" s="79"/>
      <c r="GH67" s="79"/>
      <c r="GI67" s="79"/>
      <c r="GJ67" s="79"/>
      <c r="GK67" s="79"/>
      <c r="GL67" s="79"/>
      <c r="GM67" s="79"/>
      <c r="GN67" s="79"/>
      <c r="GO67" s="79"/>
      <c r="GP67" s="79"/>
      <c r="GQ67" s="79"/>
      <c r="GR67" s="79"/>
      <c r="GS67" s="79"/>
      <c r="GT67" s="79"/>
      <c r="GU67" s="79"/>
      <c r="GV67" s="79"/>
      <c r="GW67" s="79"/>
      <c r="GX67" s="79"/>
      <c r="GY67" s="79"/>
      <c r="GZ67" s="79"/>
      <c r="HA67" s="79"/>
      <c r="HB67" s="79"/>
      <c r="HC67" s="79"/>
      <c r="HD67" s="79"/>
      <c r="HE67" s="79"/>
      <c r="HF67" s="79"/>
      <c r="HG67" s="79"/>
      <c r="HH67" s="79"/>
      <c r="HI67" s="79"/>
    </row>
    <row r="68" spans="1:217" ht="60.75" x14ac:dyDescent="0.3">
      <c r="A68" s="1" t="str">
        <f t="shared" si="78"/>
        <v>KärntenLehrstellensuchendeMänner und altern. Geschl.</v>
      </c>
      <c r="B68" s="1">
        <v>68</v>
      </c>
      <c r="C68" s="77" t="s">
        <v>2</v>
      </c>
      <c r="D68" s="77" t="s">
        <v>130</v>
      </c>
      <c r="E68" s="77" t="s">
        <v>265</v>
      </c>
      <c r="F68" s="78">
        <v>232</v>
      </c>
      <c r="G68" s="78">
        <v>211</v>
      </c>
      <c r="H68" s="78">
        <v>171</v>
      </c>
      <c r="I68" s="78">
        <v>201</v>
      </c>
      <c r="J68" s="78">
        <v>164</v>
      </c>
      <c r="K68" s="78">
        <v>143</v>
      </c>
      <c r="L68" s="78">
        <v>387</v>
      </c>
      <c r="M68" s="78">
        <v>355</v>
      </c>
      <c r="N68" s="78">
        <v>259</v>
      </c>
      <c r="O68" s="78">
        <v>240</v>
      </c>
      <c r="P68" s="78">
        <v>235</v>
      </c>
      <c r="Q68" s="78">
        <v>248</v>
      </c>
      <c r="R68" s="78">
        <v>237.16666670000001</v>
      </c>
      <c r="S68" s="78">
        <v>239</v>
      </c>
      <c r="T68" s="78">
        <v>233</v>
      </c>
      <c r="U68" s="78">
        <v>198</v>
      </c>
      <c r="V68" s="78">
        <v>209</v>
      </c>
      <c r="W68" s="78">
        <v>225</v>
      </c>
      <c r="X68" s="78">
        <v>204</v>
      </c>
      <c r="Y68" s="78">
        <v>512</v>
      </c>
      <c r="Z68" s="78">
        <v>457</v>
      </c>
      <c r="AA68" s="78">
        <v>337</v>
      </c>
      <c r="AB68" s="78">
        <v>257</v>
      </c>
      <c r="AC68" s="78">
        <v>233</v>
      </c>
      <c r="AD68" s="78">
        <v>273</v>
      </c>
      <c r="AE68" s="78">
        <v>281.41666670000001</v>
      </c>
      <c r="AF68" s="78">
        <v>261</v>
      </c>
      <c r="AG68" s="78">
        <v>294</v>
      </c>
      <c r="AH68" s="78">
        <v>248</v>
      </c>
      <c r="AI68" s="78">
        <v>228</v>
      </c>
      <c r="AJ68" s="78">
        <v>213</v>
      </c>
      <c r="AK68" s="78">
        <v>224</v>
      </c>
      <c r="AL68" s="78">
        <v>473</v>
      </c>
      <c r="AM68" s="78">
        <v>439</v>
      </c>
      <c r="AN68" s="78">
        <v>287</v>
      </c>
      <c r="AO68" s="78">
        <v>252</v>
      </c>
      <c r="AP68" s="78">
        <v>222</v>
      </c>
      <c r="AQ68" s="78">
        <v>291</v>
      </c>
      <c r="AR68" s="78">
        <v>286</v>
      </c>
      <c r="AS68" s="78">
        <v>255</v>
      </c>
      <c r="AT68" s="78">
        <v>290</v>
      </c>
      <c r="AU68" s="78">
        <v>252</v>
      </c>
      <c r="AV68" s="78">
        <v>269</v>
      </c>
      <c r="AW68" s="78">
        <v>212</v>
      </c>
      <c r="AX68" s="78">
        <v>213</v>
      </c>
      <c r="AY68" s="78">
        <v>446</v>
      </c>
      <c r="AZ68" s="78">
        <v>435</v>
      </c>
      <c r="BA68" s="78">
        <v>321</v>
      </c>
      <c r="BB68" s="78">
        <v>306</v>
      </c>
      <c r="BC68" s="78">
        <v>221</v>
      </c>
      <c r="BD68" s="78">
        <v>276</v>
      </c>
      <c r="BE68" s="78">
        <v>291.33333329999999</v>
      </c>
      <c r="BF68" s="78">
        <v>256</v>
      </c>
      <c r="BG68" s="78">
        <v>272</v>
      </c>
      <c r="BH68" s="78">
        <v>229</v>
      </c>
      <c r="BI68" s="78">
        <v>237</v>
      </c>
      <c r="BJ68" s="78">
        <v>218</v>
      </c>
      <c r="BK68" s="78">
        <v>223</v>
      </c>
      <c r="BL68" s="78">
        <v>448</v>
      </c>
      <c r="BM68" s="78">
        <v>408</v>
      </c>
      <c r="BN68" s="78">
        <v>272</v>
      </c>
      <c r="BO68" s="78">
        <v>247</v>
      </c>
      <c r="BP68" s="78">
        <v>280</v>
      </c>
      <c r="BQ68" s="78">
        <v>346</v>
      </c>
      <c r="BR68" s="78">
        <v>286.33333329999999</v>
      </c>
      <c r="BS68" s="78">
        <v>230</v>
      </c>
      <c r="BT68" s="78">
        <v>248</v>
      </c>
      <c r="BU68" s="78">
        <v>245</v>
      </c>
      <c r="BV68" s="78">
        <v>248</v>
      </c>
      <c r="BW68" s="78">
        <v>208</v>
      </c>
      <c r="BX68" s="78">
        <v>220</v>
      </c>
      <c r="BY68" s="78">
        <v>426</v>
      </c>
      <c r="BZ68" s="78">
        <v>418</v>
      </c>
      <c r="CA68" s="78">
        <v>260</v>
      </c>
      <c r="CB68" s="78">
        <v>259</v>
      </c>
      <c r="CC68" s="78">
        <v>224</v>
      </c>
      <c r="CD68" s="78">
        <v>303</v>
      </c>
      <c r="CE68" s="78">
        <v>274.08333329999999</v>
      </c>
      <c r="CF68" s="78">
        <v>256</v>
      </c>
      <c r="CG68" s="78">
        <v>219</v>
      </c>
      <c r="CH68" s="78">
        <v>222</v>
      </c>
      <c r="CI68" s="78">
        <v>220</v>
      </c>
      <c r="CJ68" s="78">
        <v>226</v>
      </c>
      <c r="CK68" s="78">
        <v>203</v>
      </c>
      <c r="CL68" s="78">
        <v>443</v>
      </c>
      <c r="CM68" s="78">
        <v>412</v>
      </c>
      <c r="CN68" s="78">
        <v>277</v>
      </c>
      <c r="CO68" s="78">
        <v>251</v>
      </c>
      <c r="CP68" s="78">
        <v>226</v>
      </c>
      <c r="CQ68" s="78">
        <v>268</v>
      </c>
      <c r="CR68" s="78">
        <v>268.58333329999999</v>
      </c>
      <c r="CS68" s="78">
        <v>254</v>
      </c>
      <c r="CT68" s="78">
        <v>248</v>
      </c>
      <c r="CU68" s="78">
        <v>217</v>
      </c>
      <c r="CV68" s="78">
        <v>221</v>
      </c>
      <c r="CW68" s="78">
        <v>205</v>
      </c>
      <c r="CX68" s="78">
        <v>222</v>
      </c>
      <c r="CY68" s="78">
        <v>446</v>
      </c>
      <c r="CZ68" s="78">
        <v>403</v>
      </c>
      <c r="DA68" s="78">
        <v>301</v>
      </c>
      <c r="DB68" s="78">
        <v>228</v>
      </c>
      <c r="DC68" s="78">
        <v>206</v>
      </c>
      <c r="DD68" s="78">
        <v>267</v>
      </c>
      <c r="DE68" s="78">
        <v>268.16666670000001</v>
      </c>
      <c r="DF68" s="78">
        <v>272</v>
      </c>
      <c r="DG68" s="78">
        <v>240</v>
      </c>
      <c r="DH68" s="78">
        <v>249</v>
      </c>
      <c r="DI68" s="78">
        <v>229</v>
      </c>
      <c r="DJ68" s="78">
        <v>210</v>
      </c>
      <c r="DK68" s="78">
        <v>217</v>
      </c>
      <c r="DL68" s="78">
        <v>453</v>
      </c>
      <c r="DM68" s="78">
        <v>426</v>
      </c>
      <c r="DN68" s="78">
        <v>249</v>
      </c>
      <c r="DO68" s="78">
        <v>224</v>
      </c>
      <c r="DP68" s="78">
        <v>230</v>
      </c>
      <c r="DQ68" s="78">
        <v>274</v>
      </c>
      <c r="DR68" s="78">
        <v>272.75</v>
      </c>
      <c r="DS68" s="78">
        <v>269</v>
      </c>
      <c r="DT68" s="78">
        <v>283</v>
      </c>
      <c r="DU68" s="78">
        <v>261</v>
      </c>
      <c r="DV68" s="78">
        <v>238</v>
      </c>
      <c r="DW68" s="78">
        <v>243</v>
      </c>
      <c r="DX68" s="78">
        <v>240</v>
      </c>
      <c r="DY68" s="78">
        <v>409</v>
      </c>
      <c r="DZ68" s="78">
        <v>374</v>
      </c>
      <c r="EA68" s="78">
        <v>222</v>
      </c>
      <c r="EB68" s="78">
        <v>248</v>
      </c>
      <c r="EC68" s="78">
        <v>238</v>
      </c>
      <c r="ED68" s="78">
        <v>256</v>
      </c>
      <c r="EE68" s="78">
        <v>273.41666670000001</v>
      </c>
      <c r="EF68" s="78">
        <v>269</v>
      </c>
      <c r="EG68" s="78">
        <v>265</v>
      </c>
      <c r="EH68" s="78">
        <v>269</v>
      </c>
      <c r="EI68" s="78">
        <v>224</v>
      </c>
      <c r="EJ68" s="78">
        <v>192</v>
      </c>
      <c r="EK68" s="78">
        <v>178</v>
      </c>
      <c r="EL68" s="78">
        <v>380</v>
      </c>
      <c r="EM68" s="78">
        <v>323</v>
      </c>
      <c r="EN68" s="78">
        <v>253</v>
      </c>
      <c r="EO68" s="78">
        <v>225</v>
      </c>
      <c r="EP68" s="78">
        <v>250</v>
      </c>
      <c r="EQ68" s="78">
        <v>273</v>
      </c>
      <c r="ER68" s="78">
        <v>258.41666670000001</v>
      </c>
      <c r="ES68" s="78">
        <v>285</v>
      </c>
      <c r="ET68" s="78">
        <v>268</v>
      </c>
      <c r="EU68" s="78">
        <v>249</v>
      </c>
      <c r="EV68" s="78">
        <v>227</v>
      </c>
      <c r="EW68" s="78">
        <v>245</v>
      </c>
      <c r="EX68" s="78">
        <v>194</v>
      </c>
      <c r="EY68" s="78">
        <v>428</v>
      </c>
      <c r="EZ68" s="78">
        <v>366</v>
      </c>
      <c r="FA68" s="78">
        <v>277</v>
      </c>
      <c r="FB68" s="78">
        <v>225</v>
      </c>
      <c r="FC68" s="78">
        <v>207</v>
      </c>
      <c r="FD68" s="78">
        <v>258</v>
      </c>
      <c r="FE68" s="78">
        <v>269.08333329999999</v>
      </c>
      <c r="FF68" s="78">
        <v>256</v>
      </c>
      <c r="FG68" s="78">
        <v>251</v>
      </c>
      <c r="FH68" s="78">
        <v>289</v>
      </c>
      <c r="FI68" s="78">
        <v>328</v>
      </c>
      <c r="FJ68" s="78">
        <v>334</v>
      </c>
      <c r="FK68" s="78">
        <v>263</v>
      </c>
      <c r="FL68" s="78">
        <v>464</v>
      </c>
      <c r="FM68" s="78">
        <v>380</v>
      </c>
      <c r="FN68" s="78">
        <v>258</v>
      </c>
      <c r="FO68" s="78">
        <v>247</v>
      </c>
      <c r="FP68" s="78">
        <v>236</v>
      </c>
      <c r="FQ68" s="78">
        <v>299</v>
      </c>
      <c r="FR68" s="78">
        <v>300.41666670000001</v>
      </c>
      <c r="FS68" s="78">
        <v>260</v>
      </c>
      <c r="FT68" s="78">
        <v>220</v>
      </c>
      <c r="FU68" s="78">
        <v>193</v>
      </c>
      <c r="FV68" s="78">
        <v>205</v>
      </c>
      <c r="FW68" s="78">
        <v>175</v>
      </c>
      <c r="FX68" s="78">
        <v>170</v>
      </c>
      <c r="FY68" s="78">
        <v>336</v>
      </c>
      <c r="FZ68" s="78">
        <v>302</v>
      </c>
      <c r="GA68" s="78">
        <v>190</v>
      </c>
      <c r="GB68" s="78">
        <v>171</v>
      </c>
      <c r="GC68" s="78">
        <v>183</v>
      </c>
      <c r="GD68" s="78">
        <v>237</v>
      </c>
      <c r="GE68" s="78">
        <v>220.16666670000001</v>
      </c>
      <c r="GF68" s="78">
        <v>195</v>
      </c>
      <c r="GG68" s="78">
        <v>172</v>
      </c>
      <c r="GH68" s="78">
        <v>166</v>
      </c>
      <c r="GI68" s="78">
        <v>185</v>
      </c>
      <c r="GJ68" s="78">
        <v>164</v>
      </c>
      <c r="GK68" s="78">
        <v>164</v>
      </c>
      <c r="GL68" s="78">
        <v>318</v>
      </c>
      <c r="GM68" s="78">
        <v>280</v>
      </c>
      <c r="GN68" s="78">
        <v>205</v>
      </c>
      <c r="GO68" s="78">
        <v>179</v>
      </c>
      <c r="GP68" s="78">
        <v>176</v>
      </c>
      <c r="GQ68" s="78">
        <v>234</v>
      </c>
      <c r="GR68" s="78">
        <v>203.16666670000001</v>
      </c>
      <c r="GS68" s="78">
        <v>234</v>
      </c>
      <c r="GT68" s="78">
        <v>235</v>
      </c>
      <c r="GU68" s="78">
        <v>180</v>
      </c>
      <c r="GV68" s="78">
        <v>170</v>
      </c>
      <c r="GW68" s="78">
        <v>173</v>
      </c>
      <c r="GX68" s="78">
        <v>183</v>
      </c>
      <c r="GY68" s="78">
        <v>308</v>
      </c>
      <c r="GZ68" s="78">
        <v>277</v>
      </c>
      <c r="HA68" s="78">
        <v>220</v>
      </c>
      <c r="HB68" s="78">
        <v>200</v>
      </c>
      <c r="HC68" s="78">
        <v>197</v>
      </c>
      <c r="HD68" s="78">
        <v>231</v>
      </c>
      <c r="HE68" s="78">
        <v>217.33333329999999</v>
      </c>
      <c r="HF68" s="78">
        <v>252</v>
      </c>
      <c r="HG68" s="78">
        <v>243</v>
      </c>
      <c r="HH68" s="78">
        <v>237</v>
      </c>
      <c r="HI68" s="78">
        <v>223</v>
      </c>
    </row>
    <row r="69" spans="1:217" ht="60.75" x14ac:dyDescent="0.3">
      <c r="A69" s="1" t="str">
        <f t="shared" si="78"/>
        <v>Kärntenoffene LehrstellenMänner und altern. Geschl.</v>
      </c>
      <c r="B69" s="1">
        <v>69</v>
      </c>
      <c r="C69" s="77" t="s">
        <v>2</v>
      </c>
      <c r="D69" s="77" t="s">
        <v>131</v>
      </c>
      <c r="E69" s="77" t="s">
        <v>265</v>
      </c>
      <c r="F69" s="78">
        <v>0</v>
      </c>
      <c r="G69" s="78">
        <v>0</v>
      </c>
      <c r="H69" s="78">
        <v>0</v>
      </c>
      <c r="I69" s="78">
        <v>0</v>
      </c>
      <c r="J69" s="78">
        <v>0</v>
      </c>
      <c r="K69" s="78">
        <v>0</v>
      </c>
      <c r="L69" s="78">
        <v>0</v>
      </c>
      <c r="M69" s="78">
        <v>0</v>
      </c>
      <c r="N69" s="78">
        <v>0</v>
      </c>
      <c r="O69" s="78">
        <v>0</v>
      </c>
      <c r="P69" s="78">
        <v>0</v>
      </c>
      <c r="Q69" s="78">
        <v>0</v>
      </c>
      <c r="R69" s="78">
        <v>0</v>
      </c>
      <c r="S69" s="78">
        <v>0</v>
      </c>
      <c r="T69" s="78">
        <v>0</v>
      </c>
      <c r="U69" s="78">
        <v>0</v>
      </c>
      <c r="V69" s="78">
        <v>0</v>
      </c>
      <c r="W69" s="78">
        <v>0</v>
      </c>
      <c r="X69" s="78">
        <v>0</v>
      </c>
      <c r="Y69" s="78">
        <v>0</v>
      </c>
      <c r="Z69" s="78">
        <v>0</v>
      </c>
      <c r="AA69" s="78">
        <v>0</v>
      </c>
      <c r="AB69" s="78">
        <v>0</v>
      </c>
      <c r="AC69" s="78">
        <v>0</v>
      </c>
      <c r="AD69" s="78">
        <v>0</v>
      </c>
      <c r="AE69" s="78">
        <v>0</v>
      </c>
      <c r="AF69" s="78">
        <v>0</v>
      </c>
      <c r="AG69" s="78">
        <v>0</v>
      </c>
      <c r="AH69" s="78">
        <v>0</v>
      </c>
      <c r="AI69" s="78">
        <v>0</v>
      </c>
      <c r="AJ69" s="78">
        <v>0</v>
      </c>
      <c r="AK69" s="78">
        <v>0</v>
      </c>
      <c r="AL69" s="78">
        <v>0</v>
      </c>
      <c r="AM69" s="78">
        <v>0</v>
      </c>
      <c r="AN69" s="78">
        <v>0</v>
      </c>
      <c r="AO69" s="78">
        <v>0</v>
      </c>
      <c r="AP69" s="78">
        <v>0</v>
      </c>
      <c r="AQ69" s="78">
        <v>0</v>
      </c>
      <c r="AR69" s="78">
        <v>0</v>
      </c>
      <c r="AS69" s="78">
        <v>0</v>
      </c>
      <c r="AT69" s="78">
        <v>0</v>
      </c>
      <c r="AU69" s="78">
        <v>0</v>
      </c>
      <c r="AV69" s="78">
        <v>0</v>
      </c>
      <c r="AW69" s="78">
        <v>0</v>
      </c>
      <c r="AX69" s="78">
        <v>0</v>
      </c>
      <c r="AY69" s="78">
        <v>0</v>
      </c>
      <c r="AZ69" s="78">
        <v>0</v>
      </c>
      <c r="BA69" s="78">
        <v>0</v>
      </c>
      <c r="BB69" s="78">
        <v>0</v>
      </c>
      <c r="BC69" s="78">
        <v>0</v>
      </c>
      <c r="BD69" s="78">
        <v>0</v>
      </c>
      <c r="BE69" s="78">
        <v>0</v>
      </c>
      <c r="BF69" s="78">
        <v>0</v>
      </c>
      <c r="BG69" s="78">
        <v>0</v>
      </c>
      <c r="BH69" s="78">
        <v>0</v>
      </c>
      <c r="BI69" s="78">
        <v>0</v>
      </c>
      <c r="BJ69" s="78">
        <v>0</v>
      </c>
      <c r="BK69" s="78">
        <v>0</v>
      </c>
      <c r="BL69" s="78">
        <v>0</v>
      </c>
      <c r="BM69" s="78">
        <v>0</v>
      </c>
      <c r="BN69" s="78">
        <v>0</v>
      </c>
      <c r="BO69" s="78">
        <v>0</v>
      </c>
      <c r="BP69" s="78">
        <v>0</v>
      </c>
      <c r="BQ69" s="78">
        <v>0</v>
      </c>
      <c r="BR69" s="78">
        <v>0</v>
      </c>
      <c r="BS69" s="78">
        <v>0</v>
      </c>
      <c r="BT69" s="78">
        <v>0</v>
      </c>
      <c r="BU69" s="78">
        <v>0</v>
      </c>
      <c r="BV69" s="78">
        <v>0</v>
      </c>
      <c r="BW69" s="78">
        <v>0</v>
      </c>
      <c r="BX69" s="78">
        <v>0</v>
      </c>
      <c r="BY69" s="78">
        <v>0</v>
      </c>
      <c r="BZ69" s="78">
        <v>0</v>
      </c>
      <c r="CA69" s="78">
        <v>0</v>
      </c>
      <c r="CB69" s="78">
        <v>0</v>
      </c>
      <c r="CC69" s="78">
        <v>0</v>
      </c>
      <c r="CD69" s="78">
        <v>0</v>
      </c>
      <c r="CE69" s="78">
        <v>0</v>
      </c>
      <c r="CF69" s="78">
        <v>0</v>
      </c>
      <c r="CG69" s="78">
        <v>0</v>
      </c>
      <c r="CH69" s="78">
        <v>0</v>
      </c>
      <c r="CI69" s="78">
        <v>0</v>
      </c>
      <c r="CJ69" s="78">
        <v>0</v>
      </c>
      <c r="CK69" s="78">
        <v>0</v>
      </c>
      <c r="CL69" s="78">
        <v>0</v>
      </c>
      <c r="CM69" s="78">
        <v>0</v>
      </c>
      <c r="CN69" s="78">
        <v>0</v>
      </c>
      <c r="CO69" s="78">
        <v>0</v>
      </c>
      <c r="CP69" s="78">
        <v>0</v>
      </c>
      <c r="CQ69" s="78">
        <v>0</v>
      </c>
      <c r="CR69" s="78">
        <v>0</v>
      </c>
      <c r="CS69" s="78">
        <v>0</v>
      </c>
      <c r="CT69" s="78">
        <v>0</v>
      </c>
      <c r="CU69" s="78">
        <v>0</v>
      </c>
      <c r="CV69" s="78">
        <v>0</v>
      </c>
      <c r="CW69" s="78">
        <v>0</v>
      </c>
      <c r="CX69" s="78">
        <v>0</v>
      </c>
      <c r="CY69" s="78">
        <v>0</v>
      </c>
      <c r="CZ69" s="78">
        <v>0</v>
      </c>
      <c r="DA69" s="78">
        <v>0</v>
      </c>
      <c r="DB69" s="78">
        <v>0</v>
      </c>
      <c r="DC69" s="78">
        <v>0</v>
      </c>
      <c r="DD69" s="78">
        <v>0</v>
      </c>
      <c r="DE69" s="78">
        <v>0</v>
      </c>
      <c r="DF69" s="78">
        <v>0</v>
      </c>
      <c r="DG69" s="78">
        <v>0</v>
      </c>
      <c r="DH69" s="78">
        <v>0</v>
      </c>
      <c r="DI69" s="78">
        <v>0</v>
      </c>
      <c r="DJ69" s="78">
        <v>0</v>
      </c>
      <c r="DK69" s="78">
        <v>0</v>
      </c>
      <c r="DL69" s="78">
        <v>0</v>
      </c>
      <c r="DM69" s="78">
        <v>0</v>
      </c>
      <c r="DN69" s="78">
        <v>0</v>
      </c>
      <c r="DO69" s="78">
        <v>0</v>
      </c>
      <c r="DP69" s="78">
        <v>0</v>
      </c>
      <c r="DQ69" s="78">
        <v>0</v>
      </c>
      <c r="DR69" s="78">
        <v>0</v>
      </c>
      <c r="DS69" s="78">
        <v>0</v>
      </c>
      <c r="DT69" s="78">
        <v>0</v>
      </c>
      <c r="DU69" s="78">
        <v>0</v>
      </c>
      <c r="DV69" s="78">
        <v>0</v>
      </c>
      <c r="DW69" s="78">
        <v>0</v>
      </c>
      <c r="DX69" s="78">
        <v>0</v>
      </c>
      <c r="DY69" s="78">
        <v>0</v>
      </c>
      <c r="DZ69" s="78">
        <v>0</v>
      </c>
      <c r="EA69" s="78">
        <v>0</v>
      </c>
      <c r="EB69" s="78">
        <v>0</v>
      </c>
      <c r="EC69" s="78">
        <v>0</v>
      </c>
      <c r="ED69" s="78">
        <v>0</v>
      </c>
      <c r="EE69" s="78">
        <v>0</v>
      </c>
      <c r="EF69" s="78">
        <v>0</v>
      </c>
      <c r="EG69" s="78">
        <v>0</v>
      </c>
      <c r="EH69" s="78">
        <v>0</v>
      </c>
      <c r="EI69" s="78">
        <v>0</v>
      </c>
      <c r="EJ69" s="78">
        <v>0</v>
      </c>
      <c r="EK69" s="78">
        <v>0</v>
      </c>
      <c r="EL69" s="78">
        <v>0</v>
      </c>
      <c r="EM69" s="78">
        <v>0</v>
      </c>
      <c r="EN69" s="78">
        <v>0</v>
      </c>
      <c r="EO69" s="78">
        <v>0</v>
      </c>
      <c r="EP69" s="78">
        <v>0</v>
      </c>
      <c r="EQ69" s="78">
        <v>0</v>
      </c>
      <c r="ER69" s="78">
        <v>0</v>
      </c>
      <c r="ES69" s="78">
        <v>0</v>
      </c>
      <c r="ET69" s="78">
        <v>0</v>
      </c>
      <c r="EU69" s="78">
        <v>0</v>
      </c>
      <c r="EV69" s="78">
        <v>0</v>
      </c>
      <c r="EW69" s="78">
        <v>0</v>
      </c>
      <c r="EX69" s="78">
        <v>0</v>
      </c>
      <c r="EY69" s="78">
        <v>0</v>
      </c>
      <c r="EZ69" s="78">
        <v>0</v>
      </c>
      <c r="FA69" s="78">
        <v>0</v>
      </c>
      <c r="FB69" s="78">
        <v>0</v>
      </c>
      <c r="FC69" s="78">
        <v>0</v>
      </c>
      <c r="FD69" s="78">
        <v>0</v>
      </c>
      <c r="FE69" s="78">
        <v>0</v>
      </c>
      <c r="FF69" s="78">
        <v>0</v>
      </c>
      <c r="FG69" s="78">
        <v>0</v>
      </c>
      <c r="FH69" s="78">
        <v>0</v>
      </c>
      <c r="FI69" s="78">
        <v>0</v>
      </c>
      <c r="FJ69" s="78">
        <v>0</v>
      </c>
      <c r="FK69" s="78">
        <v>0</v>
      </c>
      <c r="FL69" s="78">
        <v>0</v>
      </c>
      <c r="FM69" s="78">
        <v>0</v>
      </c>
      <c r="FN69" s="78">
        <v>0</v>
      </c>
      <c r="FO69" s="78">
        <v>0</v>
      </c>
      <c r="FP69" s="78">
        <v>0</v>
      </c>
      <c r="FQ69" s="78">
        <v>0</v>
      </c>
      <c r="FR69" s="78">
        <v>0</v>
      </c>
      <c r="FS69" s="78">
        <v>0</v>
      </c>
      <c r="FT69" s="78">
        <v>0</v>
      </c>
      <c r="FU69" s="78">
        <v>0</v>
      </c>
      <c r="FV69" s="78">
        <v>0</v>
      </c>
      <c r="FW69" s="78">
        <v>0</v>
      </c>
      <c r="FX69" s="78">
        <v>0</v>
      </c>
      <c r="FY69" s="78">
        <v>0</v>
      </c>
      <c r="FZ69" s="78">
        <v>0</v>
      </c>
      <c r="GA69" s="78">
        <v>0</v>
      </c>
      <c r="GB69" s="78">
        <v>0</v>
      </c>
      <c r="GC69" s="78">
        <v>0</v>
      </c>
      <c r="GD69" s="78">
        <v>0</v>
      </c>
      <c r="GE69" s="78">
        <v>0</v>
      </c>
      <c r="GF69" s="78">
        <v>0</v>
      </c>
      <c r="GG69" s="78">
        <v>0</v>
      </c>
      <c r="GH69" s="78">
        <v>0</v>
      </c>
      <c r="GI69" s="78">
        <v>0</v>
      </c>
      <c r="GJ69" s="78">
        <v>0</v>
      </c>
      <c r="GK69" s="78">
        <v>0</v>
      </c>
      <c r="GL69" s="78">
        <v>0</v>
      </c>
      <c r="GM69" s="78">
        <v>0</v>
      </c>
      <c r="GN69" s="78">
        <v>0</v>
      </c>
      <c r="GO69" s="78">
        <v>0</v>
      </c>
      <c r="GP69" s="78">
        <v>0</v>
      </c>
      <c r="GQ69" s="78">
        <v>0</v>
      </c>
      <c r="GR69" s="78">
        <v>0</v>
      </c>
      <c r="GS69" s="78">
        <v>0</v>
      </c>
      <c r="GT69" s="78">
        <v>0</v>
      </c>
      <c r="GU69" s="78">
        <v>0</v>
      </c>
      <c r="GV69" s="78">
        <v>0</v>
      </c>
      <c r="GW69" s="78">
        <v>0</v>
      </c>
      <c r="GX69" s="78">
        <v>0</v>
      </c>
      <c r="GY69" s="78">
        <v>0</v>
      </c>
      <c r="GZ69" s="78">
        <v>0</v>
      </c>
      <c r="HA69" s="78">
        <v>0</v>
      </c>
      <c r="HB69" s="78">
        <v>0</v>
      </c>
      <c r="HC69" s="78">
        <v>0</v>
      </c>
      <c r="HD69" s="78">
        <v>0</v>
      </c>
      <c r="HE69" s="78">
        <v>0</v>
      </c>
      <c r="HF69" s="78">
        <v>0</v>
      </c>
      <c r="HG69" s="78">
        <v>0</v>
      </c>
      <c r="HH69" s="78">
        <v>0</v>
      </c>
      <c r="HI69" s="78">
        <v>0</v>
      </c>
    </row>
    <row r="70" spans="1:217" ht="15.75" x14ac:dyDescent="0.3">
      <c r="A70" s="1" t="str">
        <f t="shared" ref="A70:A133" si="79">C70&amp;D70&amp;E70</f>
        <v>KärntenArbeitskräftepotentialGesamt</v>
      </c>
      <c r="B70" s="1">
        <v>70</v>
      </c>
      <c r="C70" s="77" t="s">
        <v>2</v>
      </c>
      <c r="D70" s="77" t="s">
        <v>118</v>
      </c>
      <c r="E70" s="77" t="s">
        <v>132</v>
      </c>
      <c r="F70" s="78">
        <v>219339</v>
      </c>
      <c r="G70" s="78">
        <v>219529</v>
      </c>
      <c r="H70" s="78">
        <v>219700</v>
      </c>
      <c r="I70" s="78">
        <v>220717</v>
      </c>
      <c r="J70" s="78">
        <v>221983</v>
      </c>
      <c r="K70" s="78">
        <v>224941</v>
      </c>
      <c r="L70" s="78">
        <v>232576</v>
      </c>
      <c r="M70" s="78">
        <v>228485</v>
      </c>
      <c r="N70" s="78">
        <v>225298</v>
      </c>
      <c r="O70" s="78">
        <v>224236</v>
      </c>
      <c r="P70" s="78">
        <v>222366</v>
      </c>
      <c r="Q70" s="78">
        <v>224199</v>
      </c>
      <c r="R70" s="78">
        <v>223614.0833</v>
      </c>
      <c r="S70" s="78">
        <v>221903</v>
      </c>
      <c r="T70" s="78">
        <v>221581</v>
      </c>
      <c r="U70" s="78">
        <v>221558</v>
      </c>
      <c r="V70" s="78">
        <v>220204</v>
      </c>
      <c r="W70" s="78">
        <v>222612</v>
      </c>
      <c r="X70" s="78">
        <v>224775</v>
      </c>
      <c r="Y70" s="78">
        <v>232051</v>
      </c>
      <c r="Z70" s="78">
        <v>228813</v>
      </c>
      <c r="AA70" s="78">
        <v>224335</v>
      </c>
      <c r="AB70" s="78">
        <v>222543</v>
      </c>
      <c r="AC70" s="78">
        <v>221777</v>
      </c>
      <c r="AD70" s="78">
        <v>222980</v>
      </c>
      <c r="AE70" s="78">
        <v>223761</v>
      </c>
      <c r="AF70" s="78">
        <v>220863</v>
      </c>
      <c r="AG70" s="78">
        <v>220404</v>
      </c>
      <c r="AH70" s="78">
        <v>220838</v>
      </c>
      <c r="AI70" s="78">
        <v>220822</v>
      </c>
      <c r="AJ70" s="78">
        <v>222009</v>
      </c>
      <c r="AK70" s="78">
        <v>223906</v>
      </c>
      <c r="AL70" s="78">
        <v>230406</v>
      </c>
      <c r="AM70" s="78">
        <v>229188</v>
      </c>
      <c r="AN70" s="78">
        <v>224430</v>
      </c>
      <c r="AO70" s="78">
        <v>222586</v>
      </c>
      <c r="AP70" s="78">
        <v>222796</v>
      </c>
      <c r="AQ70" s="78">
        <v>223599</v>
      </c>
      <c r="AR70" s="78">
        <v>223487.25</v>
      </c>
      <c r="AS70" s="78">
        <v>222407</v>
      </c>
      <c r="AT70" s="78">
        <v>222446</v>
      </c>
      <c r="AU70" s="78">
        <v>222091</v>
      </c>
      <c r="AV70" s="78">
        <v>222525</v>
      </c>
      <c r="AW70" s="78">
        <v>224946</v>
      </c>
      <c r="AX70" s="78">
        <v>227107</v>
      </c>
      <c r="AY70" s="78">
        <v>233326</v>
      </c>
      <c r="AZ70" s="78">
        <v>232640</v>
      </c>
      <c r="BA70" s="78">
        <v>227743</v>
      </c>
      <c r="BB70" s="78">
        <v>226002</v>
      </c>
      <c r="BC70" s="78">
        <v>225368</v>
      </c>
      <c r="BD70" s="78">
        <v>225945</v>
      </c>
      <c r="BE70" s="78">
        <v>226045.5</v>
      </c>
      <c r="BF70" s="78">
        <v>225097</v>
      </c>
      <c r="BG70" s="78">
        <v>224864</v>
      </c>
      <c r="BH70" s="78">
        <v>224253</v>
      </c>
      <c r="BI70" s="78">
        <v>224851</v>
      </c>
      <c r="BJ70" s="78">
        <v>226738</v>
      </c>
      <c r="BK70" s="78">
        <v>228549</v>
      </c>
      <c r="BL70" s="78">
        <v>236784</v>
      </c>
      <c r="BM70" s="78">
        <v>234659</v>
      </c>
      <c r="BN70" s="78">
        <v>228160</v>
      </c>
      <c r="BO70" s="78">
        <v>227313</v>
      </c>
      <c r="BP70" s="78">
        <v>227035</v>
      </c>
      <c r="BQ70" s="78">
        <v>227045</v>
      </c>
      <c r="BR70" s="78">
        <v>227945.6667</v>
      </c>
      <c r="BS70" s="78">
        <v>225956</v>
      </c>
      <c r="BT70" s="78">
        <v>225686</v>
      </c>
      <c r="BU70" s="78">
        <v>225284</v>
      </c>
      <c r="BV70" s="78">
        <v>225756</v>
      </c>
      <c r="BW70" s="78">
        <v>227436</v>
      </c>
      <c r="BX70" s="78">
        <v>228967</v>
      </c>
      <c r="BY70" s="78">
        <v>237898</v>
      </c>
      <c r="BZ70" s="78">
        <v>234327</v>
      </c>
      <c r="CA70" s="78">
        <v>229263</v>
      </c>
      <c r="CB70" s="78">
        <v>228304</v>
      </c>
      <c r="CC70" s="78">
        <v>226952</v>
      </c>
      <c r="CD70" s="78">
        <v>228404</v>
      </c>
      <c r="CE70" s="78">
        <v>228686.0833</v>
      </c>
      <c r="CF70" s="78">
        <v>226832</v>
      </c>
      <c r="CG70" s="78">
        <v>226580</v>
      </c>
      <c r="CH70" s="78">
        <v>225899</v>
      </c>
      <c r="CI70" s="78">
        <v>226363</v>
      </c>
      <c r="CJ70" s="78">
        <v>227856</v>
      </c>
      <c r="CK70" s="78">
        <v>230429</v>
      </c>
      <c r="CL70" s="78">
        <v>237873</v>
      </c>
      <c r="CM70" s="78">
        <v>234010</v>
      </c>
      <c r="CN70" s="78">
        <v>229681</v>
      </c>
      <c r="CO70" s="78">
        <v>228269</v>
      </c>
      <c r="CP70" s="78">
        <v>227182</v>
      </c>
      <c r="CQ70" s="78">
        <v>229169</v>
      </c>
      <c r="CR70" s="78">
        <v>229178.5833</v>
      </c>
      <c r="CS70" s="78">
        <v>227797</v>
      </c>
      <c r="CT70" s="78">
        <v>227607</v>
      </c>
      <c r="CU70" s="78">
        <v>227659</v>
      </c>
      <c r="CV70" s="78">
        <v>228020</v>
      </c>
      <c r="CW70" s="78">
        <v>229088</v>
      </c>
      <c r="CX70" s="78">
        <v>231748</v>
      </c>
      <c r="CY70" s="78">
        <v>239651</v>
      </c>
      <c r="CZ70" s="78">
        <v>236638</v>
      </c>
      <c r="DA70" s="78">
        <v>231975</v>
      </c>
      <c r="DB70" s="78">
        <v>229978</v>
      </c>
      <c r="DC70" s="78">
        <v>229926</v>
      </c>
      <c r="DD70" s="78">
        <v>231142</v>
      </c>
      <c r="DE70" s="78">
        <v>230935.75</v>
      </c>
      <c r="DF70" s="78">
        <v>229936</v>
      </c>
      <c r="DG70" s="78">
        <v>229970</v>
      </c>
      <c r="DH70" s="78">
        <v>229702</v>
      </c>
      <c r="DI70" s="78">
        <v>229865</v>
      </c>
      <c r="DJ70" s="78">
        <v>231678</v>
      </c>
      <c r="DK70" s="78">
        <v>233845</v>
      </c>
      <c r="DL70" s="78">
        <v>240018</v>
      </c>
      <c r="DM70" s="78">
        <v>239055</v>
      </c>
      <c r="DN70" s="78">
        <v>234136</v>
      </c>
      <c r="DO70" s="78">
        <v>232455</v>
      </c>
      <c r="DP70" s="78">
        <v>232248</v>
      </c>
      <c r="DQ70" s="78">
        <v>232416</v>
      </c>
      <c r="DR70" s="78">
        <v>232943.6667</v>
      </c>
      <c r="DS70" s="78">
        <v>231726</v>
      </c>
      <c r="DT70" s="78">
        <v>231535</v>
      </c>
      <c r="DU70" s="78">
        <v>230667</v>
      </c>
      <c r="DV70" s="78">
        <v>230488</v>
      </c>
      <c r="DW70" s="78">
        <v>232943</v>
      </c>
      <c r="DX70" s="78">
        <v>235529</v>
      </c>
      <c r="DY70" s="78">
        <v>242303</v>
      </c>
      <c r="DZ70" s="78">
        <v>240491</v>
      </c>
      <c r="EA70" s="78">
        <v>234647</v>
      </c>
      <c r="EB70" s="78">
        <v>233924</v>
      </c>
      <c r="EC70" s="78">
        <v>233080</v>
      </c>
      <c r="ED70" s="78">
        <v>233149</v>
      </c>
      <c r="EE70" s="78">
        <v>234206.8333</v>
      </c>
      <c r="EF70" s="78">
        <v>233264</v>
      </c>
      <c r="EG70" s="78">
        <v>232734</v>
      </c>
      <c r="EH70" s="78">
        <v>232168</v>
      </c>
      <c r="EI70" s="78">
        <v>232965</v>
      </c>
      <c r="EJ70" s="78">
        <v>234468</v>
      </c>
      <c r="EK70" s="78">
        <v>236218</v>
      </c>
      <c r="EL70" s="78">
        <v>243740</v>
      </c>
      <c r="EM70" s="78">
        <v>241928</v>
      </c>
      <c r="EN70" s="78">
        <v>235836</v>
      </c>
      <c r="EO70" s="78">
        <v>235385</v>
      </c>
      <c r="EP70" s="78">
        <v>234962</v>
      </c>
      <c r="EQ70" s="78">
        <v>234428</v>
      </c>
      <c r="ER70" s="78">
        <v>235674.6667</v>
      </c>
      <c r="ES70" s="78">
        <v>234871</v>
      </c>
      <c r="ET70" s="78">
        <v>234830</v>
      </c>
      <c r="EU70" s="78">
        <v>233480</v>
      </c>
      <c r="EV70" s="78">
        <v>234628</v>
      </c>
      <c r="EW70" s="78">
        <v>236158</v>
      </c>
      <c r="EX70" s="78">
        <v>237645</v>
      </c>
      <c r="EY70" s="78">
        <v>245264</v>
      </c>
      <c r="EZ70" s="78">
        <v>241567</v>
      </c>
      <c r="FA70" s="78">
        <v>237225</v>
      </c>
      <c r="FB70" s="78">
        <v>235950</v>
      </c>
      <c r="FC70" s="78">
        <v>234447</v>
      </c>
      <c r="FD70" s="78">
        <v>235213</v>
      </c>
      <c r="FE70" s="78">
        <v>236773.1667</v>
      </c>
      <c r="FF70" s="78">
        <v>234858</v>
      </c>
      <c r="FG70" s="78">
        <v>233791</v>
      </c>
      <c r="FH70" s="78">
        <v>233869</v>
      </c>
      <c r="FI70" s="78">
        <v>234743</v>
      </c>
      <c r="FJ70" s="78">
        <v>235171</v>
      </c>
      <c r="FK70" s="78">
        <v>237355</v>
      </c>
      <c r="FL70" s="78">
        <v>243536</v>
      </c>
      <c r="FM70" s="78">
        <v>242082</v>
      </c>
      <c r="FN70" s="78">
        <v>237114</v>
      </c>
      <c r="FO70" s="78">
        <v>235928</v>
      </c>
      <c r="FP70" s="78">
        <v>236222</v>
      </c>
      <c r="FQ70" s="78">
        <v>234903</v>
      </c>
      <c r="FR70" s="78">
        <v>236631</v>
      </c>
      <c r="FS70" s="78">
        <v>234533</v>
      </c>
      <c r="FT70" s="78">
        <v>234176</v>
      </c>
      <c r="FU70" s="78">
        <v>234313</v>
      </c>
      <c r="FV70" s="78">
        <v>234344</v>
      </c>
      <c r="FW70" s="78">
        <v>236071</v>
      </c>
      <c r="FX70" s="78">
        <v>238941</v>
      </c>
      <c r="FY70" s="78">
        <v>244557</v>
      </c>
      <c r="FZ70" s="78">
        <v>243662</v>
      </c>
      <c r="GA70" s="78">
        <v>238229</v>
      </c>
      <c r="GB70" s="78">
        <v>236434</v>
      </c>
      <c r="GC70" s="78">
        <v>236452</v>
      </c>
      <c r="GD70" s="78">
        <v>235253</v>
      </c>
      <c r="GE70" s="78">
        <v>237247.0833</v>
      </c>
      <c r="GF70" s="78">
        <v>236060</v>
      </c>
      <c r="GG70" s="78">
        <v>236126</v>
      </c>
      <c r="GH70" s="78">
        <v>235031</v>
      </c>
      <c r="GI70" s="78">
        <v>235063</v>
      </c>
      <c r="GJ70" s="78">
        <v>237964</v>
      </c>
      <c r="GK70" s="78">
        <v>240626</v>
      </c>
      <c r="GL70" s="78">
        <v>246325</v>
      </c>
      <c r="GM70" s="78">
        <v>244996</v>
      </c>
      <c r="GN70" s="78">
        <v>240075</v>
      </c>
      <c r="GO70" s="78">
        <v>238582</v>
      </c>
      <c r="GP70" s="78">
        <v>237751</v>
      </c>
      <c r="GQ70" s="78">
        <v>237254</v>
      </c>
      <c r="GR70" s="78">
        <v>238821.0833</v>
      </c>
      <c r="GS70" s="78">
        <v>237761</v>
      </c>
      <c r="GT70" s="78">
        <v>237416</v>
      </c>
      <c r="GU70" s="78">
        <v>236812</v>
      </c>
      <c r="GV70" s="78">
        <v>236667</v>
      </c>
      <c r="GW70" s="78">
        <v>239355</v>
      </c>
      <c r="GX70" s="78">
        <v>241720</v>
      </c>
      <c r="GY70" s="78">
        <v>248182</v>
      </c>
      <c r="GZ70" s="78">
        <v>245919</v>
      </c>
      <c r="HA70" s="78">
        <v>240381</v>
      </c>
      <c r="HB70" s="78">
        <v>239464</v>
      </c>
      <c r="HC70" s="78">
        <v>238466</v>
      </c>
      <c r="HD70" s="78">
        <v>237782</v>
      </c>
      <c r="HE70" s="78">
        <v>239993.75</v>
      </c>
      <c r="HF70" s="78">
        <v>238190</v>
      </c>
      <c r="HG70" s="78">
        <v>237985</v>
      </c>
      <c r="HH70" s="78">
        <v>236718</v>
      </c>
      <c r="HI70" s="78">
        <v>16738</v>
      </c>
    </row>
    <row r="71" spans="1:217" ht="30.75" x14ac:dyDescent="0.3">
      <c r="A71" s="1" t="str">
        <f t="shared" si="79"/>
        <v>KärntenUnselbständig BeschäftigteGesamt</v>
      </c>
      <c r="B71" s="1">
        <v>71</v>
      </c>
      <c r="C71" s="77" t="s">
        <v>2</v>
      </c>
      <c r="D71" s="77" t="s">
        <v>120</v>
      </c>
      <c r="E71" s="77" t="s">
        <v>132</v>
      </c>
      <c r="F71" s="78">
        <v>196913</v>
      </c>
      <c r="G71" s="78">
        <v>199374</v>
      </c>
      <c r="H71" s="78">
        <v>203163</v>
      </c>
      <c r="I71" s="78">
        <v>204973</v>
      </c>
      <c r="J71" s="78">
        <v>209834</v>
      </c>
      <c r="K71" s="78">
        <v>214325</v>
      </c>
      <c r="L71" s="78">
        <v>221013</v>
      </c>
      <c r="M71" s="78">
        <v>216468</v>
      </c>
      <c r="N71" s="78">
        <v>212121</v>
      </c>
      <c r="O71" s="78">
        <v>208154</v>
      </c>
      <c r="P71" s="78">
        <v>203708</v>
      </c>
      <c r="Q71" s="78">
        <v>198277</v>
      </c>
      <c r="R71" s="78">
        <v>207360.25</v>
      </c>
      <c r="S71" s="78">
        <v>194754</v>
      </c>
      <c r="T71" s="78">
        <v>195380</v>
      </c>
      <c r="U71" s="78">
        <v>198639</v>
      </c>
      <c r="V71" s="78">
        <v>199035</v>
      </c>
      <c r="W71" s="78">
        <v>204798</v>
      </c>
      <c r="X71" s="78">
        <v>208575</v>
      </c>
      <c r="Y71" s="78">
        <v>215083</v>
      </c>
      <c r="Z71" s="78">
        <v>211609</v>
      </c>
      <c r="AA71" s="78">
        <v>206657</v>
      </c>
      <c r="AB71" s="78">
        <v>202845</v>
      </c>
      <c r="AC71" s="78">
        <v>200306</v>
      </c>
      <c r="AD71" s="78">
        <v>195198</v>
      </c>
      <c r="AE71" s="78">
        <v>202739.9167</v>
      </c>
      <c r="AF71" s="78">
        <v>191813</v>
      </c>
      <c r="AG71" s="78">
        <v>192700</v>
      </c>
      <c r="AH71" s="78">
        <v>197534</v>
      </c>
      <c r="AI71" s="78">
        <v>200826</v>
      </c>
      <c r="AJ71" s="78">
        <v>205600</v>
      </c>
      <c r="AK71" s="78">
        <v>209466</v>
      </c>
      <c r="AL71" s="78">
        <v>215591</v>
      </c>
      <c r="AM71" s="78">
        <v>213810</v>
      </c>
      <c r="AN71" s="78">
        <v>208556</v>
      </c>
      <c r="AO71" s="78">
        <v>204478</v>
      </c>
      <c r="AP71" s="78">
        <v>202023</v>
      </c>
      <c r="AQ71" s="78">
        <v>196584</v>
      </c>
      <c r="AR71" s="78">
        <v>203248.4167</v>
      </c>
      <c r="AS71" s="78">
        <v>194331</v>
      </c>
      <c r="AT71" s="78">
        <v>196402</v>
      </c>
      <c r="AU71" s="78">
        <v>199963</v>
      </c>
      <c r="AV71" s="78">
        <v>203032</v>
      </c>
      <c r="AW71" s="78">
        <v>208309</v>
      </c>
      <c r="AX71" s="78">
        <v>212461</v>
      </c>
      <c r="AY71" s="78">
        <v>218262</v>
      </c>
      <c r="AZ71" s="78">
        <v>217107</v>
      </c>
      <c r="BA71" s="78">
        <v>211274</v>
      </c>
      <c r="BB71" s="78">
        <v>207037</v>
      </c>
      <c r="BC71" s="78">
        <v>204051</v>
      </c>
      <c r="BD71" s="78">
        <v>198680</v>
      </c>
      <c r="BE71" s="78">
        <v>205909.0833</v>
      </c>
      <c r="BF71" s="78">
        <v>196702</v>
      </c>
      <c r="BG71" s="78">
        <v>197601</v>
      </c>
      <c r="BH71" s="78">
        <v>201778</v>
      </c>
      <c r="BI71" s="78">
        <v>204786</v>
      </c>
      <c r="BJ71" s="78">
        <v>210130</v>
      </c>
      <c r="BK71" s="78">
        <v>213589</v>
      </c>
      <c r="BL71" s="78">
        <v>221096</v>
      </c>
      <c r="BM71" s="78">
        <v>218500</v>
      </c>
      <c r="BN71" s="78">
        <v>211372</v>
      </c>
      <c r="BO71" s="78">
        <v>207148</v>
      </c>
      <c r="BP71" s="78">
        <v>204049</v>
      </c>
      <c r="BQ71" s="78">
        <v>198357</v>
      </c>
      <c r="BR71" s="78">
        <v>207092.3333</v>
      </c>
      <c r="BS71" s="78">
        <v>195734</v>
      </c>
      <c r="BT71" s="78">
        <v>196662</v>
      </c>
      <c r="BU71" s="78">
        <v>198737</v>
      </c>
      <c r="BV71" s="78">
        <v>203026</v>
      </c>
      <c r="BW71" s="78">
        <v>208379</v>
      </c>
      <c r="BX71" s="78">
        <v>211737</v>
      </c>
      <c r="BY71" s="78">
        <v>219709</v>
      </c>
      <c r="BZ71" s="78">
        <v>215667</v>
      </c>
      <c r="CA71" s="78">
        <v>209797</v>
      </c>
      <c r="CB71" s="78">
        <v>205838</v>
      </c>
      <c r="CC71" s="78">
        <v>201707</v>
      </c>
      <c r="CD71" s="78">
        <v>197278</v>
      </c>
      <c r="CE71" s="78">
        <v>205355.9167</v>
      </c>
      <c r="CF71" s="78">
        <v>194628</v>
      </c>
      <c r="CG71" s="78">
        <v>195590</v>
      </c>
      <c r="CH71" s="78">
        <v>199208</v>
      </c>
      <c r="CI71" s="78">
        <v>202275</v>
      </c>
      <c r="CJ71" s="78">
        <v>206886</v>
      </c>
      <c r="CK71" s="78">
        <v>211268</v>
      </c>
      <c r="CL71" s="78">
        <v>218302</v>
      </c>
      <c r="CM71" s="78">
        <v>213883</v>
      </c>
      <c r="CN71" s="78">
        <v>208721</v>
      </c>
      <c r="CO71" s="78">
        <v>204737</v>
      </c>
      <c r="CP71" s="78">
        <v>201173</v>
      </c>
      <c r="CQ71" s="78">
        <v>197479</v>
      </c>
      <c r="CR71" s="78">
        <v>204512.5</v>
      </c>
      <c r="CS71" s="78">
        <v>194848</v>
      </c>
      <c r="CT71" s="78">
        <v>196199</v>
      </c>
      <c r="CU71" s="78">
        <v>199962</v>
      </c>
      <c r="CV71" s="78">
        <v>202405</v>
      </c>
      <c r="CW71" s="78">
        <v>206973</v>
      </c>
      <c r="CX71" s="78">
        <v>211143</v>
      </c>
      <c r="CY71" s="78">
        <v>218661</v>
      </c>
      <c r="CZ71" s="78">
        <v>215323</v>
      </c>
      <c r="DA71" s="78">
        <v>210096</v>
      </c>
      <c r="DB71" s="78">
        <v>205598</v>
      </c>
      <c r="DC71" s="78">
        <v>203279</v>
      </c>
      <c r="DD71" s="78">
        <v>198706</v>
      </c>
      <c r="DE71" s="78">
        <v>205266.0833</v>
      </c>
      <c r="DF71" s="78">
        <v>196460</v>
      </c>
      <c r="DG71" s="78">
        <v>198278</v>
      </c>
      <c r="DH71" s="78">
        <v>201658</v>
      </c>
      <c r="DI71" s="78">
        <v>204524</v>
      </c>
      <c r="DJ71" s="78">
        <v>209603</v>
      </c>
      <c r="DK71" s="78">
        <v>213594</v>
      </c>
      <c r="DL71" s="78">
        <v>219617</v>
      </c>
      <c r="DM71" s="78">
        <v>218143</v>
      </c>
      <c r="DN71" s="78">
        <v>212797</v>
      </c>
      <c r="DO71" s="78">
        <v>208334</v>
      </c>
      <c r="DP71" s="78">
        <v>205896</v>
      </c>
      <c r="DQ71" s="78">
        <v>200860</v>
      </c>
      <c r="DR71" s="78">
        <v>207480.3333</v>
      </c>
      <c r="DS71" s="78">
        <v>198907</v>
      </c>
      <c r="DT71" s="78">
        <v>201051</v>
      </c>
      <c r="DU71" s="78">
        <v>204266</v>
      </c>
      <c r="DV71" s="78">
        <v>206722</v>
      </c>
      <c r="DW71" s="78">
        <v>212496</v>
      </c>
      <c r="DX71" s="78">
        <v>216805</v>
      </c>
      <c r="DY71" s="78">
        <v>223048</v>
      </c>
      <c r="DZ71" s="78">
        <v>221244</v>
      </c>
      <c r="EA71" s="78">
        <v>214879</v>
      </c>
      <c r="EB71" s="78">
        <v>211780</v>
      </c>
      <c r="EC71" s="78">
        <v>208808</v>
      </c>
      <c r="ED71" s="78">
        <v>204232</v>
      </c>
      <c r="EE71" s="78">
        <v>210353.1667</v>
      </c>
      <c r="EF71" s="78">
        <v>203822</v>
      </c>
      <c r="EG71" s="78">
        <v>204619</v>
      </c>
      <c r="EH71" s="78">
        <v>207915</v>
      </c>
      <c r="EI71" s="78">
        <v>211271</v>
      </c>
      <c r="EJ71" s="78">
        <v>216310</v>
      </c>
      <c r="EK71" s="78">
        <v>219654</v>
      </c>
      <c r="EL71" s="78">
        <v>226426</v>
      </c>
      <c r="EM71" s="78">
        <v>224341</v>
      </c>
      <c r="EN71" s="78">
        <v>218172</v>
      </c>
      <c r="EO71" s="78">
        <v>215136</v>
      </c>
      <c r="EP71" s="78">
        <v>212615</v>
      </c>
      <c r="EQ71" s="78">
        <v>207924</v>
      </c>
      <c r="ER71" s="78">
        <v>214017.0833</v>
      </c>
      <c r="ES71" s="78">
        <v>206929</v>
      </c>
      <c r="ET71" s="78">
        <v>209196</v>
      </c>
      <c r="EU71" s="78">
        <v>211241</v>
      </c>
      <c r="EV71" s="78">
        <v>214440</v>
      </c>
      <c r="EW71" s="78">
        <v>218602</v>
      </c>
      <c r="EX71" s="78">
        <v>222222</v>
      </c>
      <c r="EY71" s="78">
        <v>228532</v>
      </c>
      <c r="EZ71" s="78">
        <v>224319</v>
      </c>
      <c r="FA71" s="78">
        <v>219722</v>
      </c>
      <c r="FB71" s="78">
        <v>216055</v>
      </c>
      <c r="FC71" s="78">
        <v>212549</v>
      </c>
      <c r="FD71" s="78">
        <v>208489</v>
      </c>
      <c r="FE71" s="78">
        <v>216024.6667</v>
      </c>
      <c r="FF71" s="78">
        <v>207307</v>
      </c>
      <c r="FG71" s="78">
        <v>209110</v>
      </c>
      <c r="FH71" s="78">
        <v>196603</v>
      </c>
      <c r="FI71" s="78">
        <v>198676</v>
      </c>
      <c r="FJ71" s="78">
        <v>205218</v>
      </c>
      <c r="FK71" s="78">
        <v>213811</v>
      </c>
      <c r="FL71" s="78">
        <v>222327</v>
      </c>
      <c r="FM71" s="78">
        <v>221302</v>
      </c>
      <c r="FN71" s="78">
        <v>217376</v>
      </c>
      <c r="FO71" s="78">
        <v>214145</v>
      </c>
      <c r="FP71" s="78">
        <v>210664</v>
      </c>
      <c r="FQ71" s="78">
        <v>202050</v>
      </c>
      <c r="FR71" s="78">
        <v>209882.4167</v>
      </c>
      <c r="FS71" s="78">
        <v>200484</v>
      </c>
      <c r="FT71" s="78">
        <v>203334</v>
      </c>
      <c r="FU71" s="78">
        <v>209322</v>
      </c>
      <c r="FV71" s="78">
        <v>212018</v>
      </c>
      <c r="FW71" s="78">
        <v>218181</v>
      </c>
      <c r="FX71" s="78">
        <v>223533</v>
      </c>
      <c r="FY71" s="78">
        <v>229005</v>
      </c>
      <c r="FZ71" s="78">
        <v>228020</v>
      </c>
      <c r="GA71" s="78">
        <v>223515</v>
      </c>
      <c r="GB71" s="78">
        <v>220129</v>
      </c>
      <c r="GC71" s="78">
        <v>216818</v>
      </c>
      <c r="GD71" s="78">
        <v>210974</v>
      </c>
      <c r="GE71" s="78">
        <v>216277.75</v>
      </c>
      <c r="GF71" s="78">
        <v>210985</v>
      </c>
      <c r="GG71" s="78">
        <v>214428</v>
      </c>
      <c r="GH71" s="78">
        <v>217550</v>
      </c>
      <c r="GI71" s="78">
        <v>219026</v>
      </c>
      <c r="GJ71" s="78">
        <v>224579</v>
      </c>
      <c r="GK71" s="78">
        <v>228040</v>
      </c>
      <c r="GL71" s="78">
        <v>232577</v>
      </c>
      <c r="GM71" s="78">
        <v>230594</v>
      </c>
      <c r="GN71" s="78">
        <v>226351</v>
      </c>
      <c r="GO71" s="78">
        <v>222925</v>
      </c>
      <c r="GP71" s="78">
        <v>220454</v>
      </c>
      <c r="GQ71" s="78">
        <v>214380</v>
      </c>
      <c r="GR71" s="78">
        <v>221824.0833</v>
      </c>
      <c r="GS71" s="78">
        <v>213705</v>
      </c>
      <c r="GT71" s="78">
        <v>215984</v>
      </c>
      <c r="GU71" s="78">
        <v>219349</v>
      </c>
      <c r="GV71" s="78">
        <v>220707</v>
      </c>
      <c r="GW71" s="78">
        <v>225816</v>
      </c>
      <c r="GX71" s="78">
        <v>229001</v>
      </c>
      <c r="GY71" s="78">
        <v>234195</v>
      </c>
      <c r="GZ71" s="78">
        <v>231259</v>
      </c>
      <c r="HA71" s="78">
        <v>226588</v>
      </c>
      <c r="HB71" s="78">
        <v>223975</v>
      </c>
      <c r="HC71" s="78">
        <v>221062</v>
      </c>
      <c r="HD71" s="78">
        <v>215224</v>
      </c>
      <c r="HE71" s="78">
        <v>223072.0833</v>
      </c>
      <c r="HF71" s="78">
        <v>213513</v>
      </c>
      <c r="HG71" s="78">
        <v>216049</v>
      </c>
      <c r="HH71" s="78">
        <v>218283</v>
      </c>
      <c r="HI71" s="78">
        <v>0</v>
      </c>
    </row>
    <row r="72" spans="1:217" ht="30.75" x14ac:dyDescent="0.3">
      <c r="A72" s="1" t="str">
        <f t="shared" si="79"/>
        <v>Kärntendarunter UB AusländerInnenGesamt</v>
      </c>
      <c r="B72" s="1">
        <v>72</v>
      </c>
      <c r="C72" s="77" t="s">
        <v>2</v>
      </c>
      <c r="D72" s="77" t="s">
        <v>121</v>
      </c>
      <c r="E72" s="77" t="s">
        <v>132</v>
      </c>
      <c r="F72" s="78">
        <v>15846</v>
      </c>
      <c r="G72" s="78">
        <v>16458</v>
      </c>
      <c r="H72" s="78">
        <v>17070</v>
      </c>
      <c r="I72" s="78">
        <v>17388</v>
      </c>
      <c r="J72" s="78">
        <v>18725</v>
      </c>
      <c r="K72" s="78">
        <v>19431</v>
      </c>
      <c r="L72" s="78">
        <v>19860</v>
      </c>
      <c r="M72" s="78">
        <v>19446</v>
      </c>
      <c r="N72" s="78">
        <v>18812</v>
      </c>
      <c r="O72" s="78">
        <v>17779</v>
      </c>
      <c r="P72" s="78">
        <v>16753</v>
      </c>
      <c r="Q72" s="78">
        <v>15783</v>
      </c>
      <c r="R72" s="78">
        <v>17779.25</v>
      </c>
      <c r="S72" s="78">
        <v>15585</v>
      </c>
      <c r="T72" s="78">
        <v>15688</v>
      </c>
      <c r="U72" s="78">
        <v>16161</v>
      </c>
      <c r="V72" s="78">
        <v>15453</v>
      </c>
      <c r="W72" s="78">
        <v>17589</v>
      </c>
      <c r="X72" s="78">
        <v>18473</v>
      </c>
      <c r="Y72" s="78">
        <v>18956</v>
      </c>
      <c r="Z72" s="78">
        <v>18758</v>
      </c>
      <c r="AA72" s="78">
        <v>17921</v>
      </c>
      <c r="AB72" s="78">
        <v>16897</v>
      </c>
      <c r="AC72" s="78">
        <v>16361</v>
      </c>
      <c r="AD72" s="78">
        <v>15508</v>
      </c>
      <c r="AE72" s="78">
        <v>16945.833330000001</v>
      </c>
      <c r="AF72" s="78">
        <v>15369</v>
      </c>
      <c r="AG72" s="78">
        <v>15655</v>
      </c>
      <c r="AH72" s="78">
        <v>16465</v>
      </c>
      <c r="AI72" s="78">
        <v>16907</v>
      </c>
      <c r="AJ72" s="78">
        <v>18382</v>
      </c>
      <c r="AK72" s="78">
        <v>19315</v>
      </c>
      <c r="AL72" s="78">
        <v>19744</v>
      </c>
      <c r="AM72" s="78">
        <v>19821</v>
      </c>
      <c r="AN72" s="78">
        <v>18996</v>
      </c>
      <c r="AO72" s="78">
        <v>17960</v>
      </c>
      <c r="AP72" s="78">
        <v>17447</v>
      </c>
      <c r="AQ72" s="78">
        <v>16569</v>
      </c>
      <c r="AR72" s="78">
        <v>17719.166669999999</v>
      </c>
      <c r="AS72" s="78">
        <v>16742</v>
      </c>
      <c r="AT72" s="78">
        <v>17099</v>
      </c>
      <c r="AU72" s="78">
        <v>17628</v>
      </c>
      <c r="AV72" s="78">
        <v>18116</v>
      </c>
      <c r="AW72" s="78">
        <v>19998</v>
      </c>
      <c r="AX72" s="78">
        <v>21215</v>
      </c>
      <c r="AY72" s="78">
        <v>21879</v>
      </c>
      <c r="AZ72" s="78">
        <v>21939</v>
      </c>
      <c r="BA72" s="78">
        <v>20899</v>
      </c>
      <c r="BB72" s="78">
        <v>19889</v>
      </c>
      <c r="BC72" s="78">
        <v>19243</v>
      </c>
      <c r="BD72" s="78">
        <v>18289</v>
      </c>
      <c r="BE72" s="78">
        <v>19411.333330000001</v>
      </c>
      <c r="BF72" s="78">
        <v>18417</v>
      </c>
      <c r="BG72" s="78">
        <v>18675</v>
      </c>
      <c r="BH72" s="78">
        <v>19311</v>
      </c>
      <c r="BI72" s="78">
        <v>19919</v>
      </c>
      <c r="BJ72" s="78">
        <v>21915</v>
      </c>
      <c r="BK72" s="78">
        <v>22968</v>
      </c>
      <c r="BL72" s="78">
        <v>24095</v>
      </c>
      <c r="BM72" s="78">
        <v>24022</v>
      </c>
      <c r="BN72" s="78">
        <v>22340</v>
      </c>
      <c r="BO72" s="78">
        <v>21165</v>
      </c>
      <c r="BP72" s="78">
        <v>20373</v>
      </c>
      <c r="BQ72" s="78">
        <v>19327</v>
      </c>
      <c r="BR72" s="78">
        <v>21043.916669999999</v>
      </c>
      <c r="BS72" s="78">
        <v>19326</v>
      </c>
      <c r="BT72" s="78">
        <v>19594</v>
      </c>
      <c r="BU72" s="78">
        <v>19894</v>
      </c>
      <c r="BV72" s="78">
        <v>20662</v>
      </c>
      <c r="BW72" s="78">
        <v>22785</v>
      </c>
      <c r="BX72" s="78">
        <v>23839</v>
      </c>
      <c r="BY72" s="78">
        <v>25019</v>
      </c>
      <c r="BZ72" s="78">
        <v>24643</v>
      </c>
      <c r="CA72" s="78">
        <v>23123</v>
      </c>
      <c r="CB72" s="78">
        <v>21935</v>
      </c>
      <c r="CC72" s="78">
        <v>20831</v>
      </c>
      <c r="CD72" s="78">
        <v>20440</v>
      </c>
      <c r="CE72" s="78">
        <v>21840.916669999999</v>
      </c>
      <c r="CF72" s="78">
        <v>20438</v>
      </c>
      <c r="CG72" s="78">
        <v>20779</v>
      </c>
      <c r="CH72" s="78">
        <v>21242</v>
      </c>
      <c r="CI72" s="78">
        <v>21902</v>
      </c>
      <c r="CJ72" s="78">
        <v>23710</v>
      </c>
      <c r="CK72" s="78">
        <v>25361</v>
      </c>
      <c r="CL72" s="78">
        <v>26459</v>
      </c>
      <c r="CM72" s="78">
        <v>25723</v>
      </c>
      <c r="CN72" s="78">
        <v>24207</v>
      </c>
      <c r="CO72" s="78">
        <v>22893</v>
      </c>
      <c r="CP72" s="78">
        <v>21932</v>
      </c>
      <c r="CQ72" s="78">
        <v>21526</v>
      </c>
      <c r="CR72" s="78">
        <v>23014.333330000001</v>
      </c>
      <c r="CS72" s="78">
        <v>21495</v>
      </c>
      <c r="CT72" s="78">
        <v>21917</v>
      </c>
      <c r="CU72" s="78">
        <v>22451</v>
      </c>
      <c r="CV72" s="78">
        <v>22820</v>
      </c>
      <c r="CW72" s="78">
        <v>24637</v>
      </c>
      <c r="CX72" s="78">
        <v>26063</v>
      </c>
      <c r="CY72" s="78">
        <v>27208</v>
      </c>
      <c r="CZ72" s="78">
        <v>26807</v>
      </c>
      <c r="DA72" s="78">
        <v>0</v>
      </c>
      <c r="DB72" s="78">
        <v>24025</v>
      </c>
      <c r="DC72" s="78">
        <v>23439</v>
      </c>
      <c r="DD72" s="78">
        <v>22757</v>
      </c>
      <c r="DE72" s="78">
        <v>24086.166669999999</v>
      </c>
      <c r="DF72" s="78">
        <v>22887</v>
      </c>
      <c r="DG72" s="78">
        <v>23364</v>
      </c>
      <c r="DH72" s="78">
        <v>23766</v>
      </c>
      <c r="DI72" s="78">
        <v>24323</v>
      </c>
      <c r="DJ72" s="78">
        <v>26330</v>
      </c>
      <c r="DK72" s="78">
        <v>27800</v>
      </c>
      <c r="DL72" s="78">
        <v>28642</v>
      </c>
      <c r="DM72" s="78">
        <v>28661</v>
      </c>
      <c r="DN72" s="78">
        <v>27158</v>
      </c>
      <c r="DO72" s="78">
        <v>25674</v>
      </c>
      <c r="DP72" s="78">
        <v>25175</v>
      </c>
      <c r="DQ72" s="78">
        <v>24166</v>
      </c>
      <c r="DR72" s="78">
        <v>25662.166669999999</v>
      </c>
      <c r="DS72" s="78">
        <v>24318</v>
      </c>
      <c r="DT72" s="78">
        <v>24928</v>
      </c>
      <c r="DU72" s="78">
        <v>25389</v>
      </c>
      <c r="DV72" s="78">
        <v>25762</v>
      </c>
      <c r="DW72" s="78">
        <v>28181</v>
      </c>
      <c r="DX72" s="78">
        <v>29897</v>
      </c>
      <c r="DY72" s="78">
        <v>30970</v>
      </c>
      <c r="DZ72" s="78">
        <v>30864</v>
      </c>
      <c r="EA72" s="78">
        <v>28986</v>
      </c>
      <c r="EB72" s="78">
        <v>27872</v>
      </c>
      <c r="EC72" s="78">
        <v>27040</v>
      </c>
      <c r="ED72" s="78">
        <v>25834</v>
      </c>
      <c r="EE72" s="78">
        <v>27503.416669999999</v>
      </c>
      <c r="EF72" s="78">
        <v>26777</v>
      </c>
      <c r="EG72" s="78">
        <v>27014</v>
      </c>
      <c r="EH72" s="78">
        <v>27530</v>
      </c>
      <c r="EI72" s="78">
        <v>28446</v>
      </c>
      <c r="EJ72" s="78">
        <v>30679</v>
      </c>
      <c r="EK72" s="78">
        <v>32095</v>
      </c>
      <c r="EL72" s="78">
        <v>33198</v>
      </c>
      <c r="EM72" s="78">
        <v>33001</v>
      </c>
      <c r="EN72" s="78">
        <v>31145</v>
      </c>
      <c r="EO72" s="78">
        <v>30128</v>
      </c>
      <c r="EP72" s="78">
        <v>29458</v>
      </c>
      <c r="EQ72" s="78">
        <v>27858</v>
      </c>
      <c r="ER72" s="78">
        <v>29777.416669999999</v>
      </c>
      <c r="ES72" s="78">
        <v>28714</v>
      </c>
      <c r="ET72" s="78">
        <v>29603</v>
      </c>
      <c r="EU72" s="78">
        <v>29771</v>
      </c>
      <c r="EV72" s="78">
        <v>30673</v>
      </c>
      <c r="EW72" s="78">
        <v>32698</v>
      </c>
      <c r="EX72" s="78">
        <v>34279</v>
      </c>
      <c r="EY72" s="78">
        <v>35331</v>
      </c>
      <c r="EZ72" s="78">
        <v>34728</v>
      </c>
      <c r="FA72" s="78">
        <v>33371</v>
      </c>
      <c r="FB72" s="78">
        <v>32009</v>
      </c>
      <c r="FC72" s="78">
        <v>30844</v>
      </c>
      <c r="FD72" s="78">
        <v>29721</v>
      </c>
      <c r="FE72" s="78">
        <v>31811.833330000001</v>
      </c>
      <c r="FF72" s="78">
        <v>30258</v>
      </c>
      <c r="FG72" s="78">
        <v>30787</v>
      </c>
      <c r="FH72" s="78">
        <v>25678</v>
      </c>
      <c r="FI72" s="78">
        <v>26475</v>
      </c>
      <c r="FJ72" s="78">
        <v>28773</v>
      </c>
      <c r="FK72" s="78">
        <v>32125</v>
      </c>
      <c r="FL72" s="78">
        <v>34365</v>
      </c>
      <c r="FM72" s="78">
        <v>34782</v>
      </c>
      <c r="FN72" s="78">
        <v>33757</v>
      </c>
      <c r="FO72" s="78">
        <v>32357</v>
      </c>
      <c r="FP72" s="78">
        <v>31199</v>
      </c>
      <c r="FQ72" s="78">
        <v>27901</v>
      </c>
      <c r="FR72" s="78">
        <v>30704.75</v>
      </c>
      <c r="FS72" s="78">
        <v>28320</v>
      </c>
      <c r="FT72" s="78">
        <v>29265</v>
      </c>
      <c r="FU72" s="78">
        <v>31136</v>
      </c>
      <c r="FV72" s="78">
        <v>32277</v>
      </c>
      <c r="FW72" s="78">
        <v>35242</v>
      </c>
      <c r="FX72" s="78">
        <v>37402</v>
      </c>
      <c r="FY72" s="78">
        <v>38501</v>
      </c>
      <c r="FZ72" s="78">
        <v>38907</v>
      </c>
      <c r="GA72" s="78">
        <v>37717</v>
      </c>
      <c r="GB72" s="78">
        <v>36275</v>
      </c>
      <c r="GC72" s="78">
        <v>35175</v>
      </c>
      <c r="GD72" s="78">
        <v>33024</v>
      </c>
      <c r="GE72" s="78">
        <v>34436.75</v>
      </c>
      <c r="GF72" s="78">
        <v>34351</v>
      </c>
      <c r="GG72" s="78">
        <v>35532</v>
      </c>
      <c r="GH72" s="78">
        <v>36210</v>
      </c>
      <c r="GI72" s="78">
        <v>36607</v>
      </c>
      <c r="GJ72" s="78">
        <v>39815</v>
      </c>
      <c r="GK72" s="78">
        <v>41528</v>
      </c>
      <c r="GL72" s="78">
        <v>42181</v>
      </c>
      <c r="GM72" s="78">
        <v>42172</v>
      </c>
      <c r="GN72" s="78">
        <v>40765</v>
      </c>
      <c r="GO72" s="78">
        <v>39269</v>
      </c>
      <c r="GP72" s="78">
        <v>38441</v>
      </c>
      <c r="GQ72" s="78">
        <v>36511</v>
      </c>
      <c r="GR72" s="78">
        <v>38615.166669999999</v>
      </c>
      <c r="GS72" s="78">
        <v>37502</v>
      </c>
      <c r="GT72" s="78">
        <v>38472</v>
      </c>
      <c r="GU72" s="78">
        <v>39140</v>
      </c>
      <c r="GV72" s="78">
        <v>39628</v>
      </c>
      <c r="GW72" s="78">
        <v>42553</v>
      </c>
      <c r="GX72" s="78">
        <v>44196</v>
      </c>
      <c r="GY72" s="78">
        <v>45027</v>
      </c>
      <c r="GZ72" s="78">
        <v>44579</v>
      </c>
      <c r="HA72" s="78">
        <v>42829</v>
      </c>
      <c r="HB72" s="78">
        <v>41553</v>
      </c>
      <c r="HC72" s="78">
        <v>40448</v>
      </c>
      <c r="HD72" s="78">
        <v>38770</v>
      </c>
      <c r="HE72" s="78">
        <v>41224.75</v>
      </c>
      <c r="HF72" s="78">
        <v>38975</v>
      </c>
      <c r="HG72" s="78">
        <v>39867</v>
      </c>
      <c r="HH72" s="78">
        <v>40145</v>
      </c>
      <c r="HI72" s="78">
        <v>0</v>
      </c>
    </row>
    <row r="73" spans="1:217" ht="15.75" x14ac:dyDescent="0.3">
      <c r="A73" s="1" t="str">
        <f t="shared" si="79"/>
        <v>KärntenGeringfügig BeschäftigteGesamt</v>
      </c>
      <c r="B73" s="1">
        <v>73</v>
      </c>
      <c r="C73" s="77" t="s">
        <v>2</v>
      </c>
      <c r="D73" s="77" t="s">
        <v>122</v>
      </c>
      <c r="E73" s="77" t="s">
        <v>132</v>
      </c>
      <c r="F73" s="78">
        <v>18673</v>
      </c>
      <c r="G73" s="78">
        <v>19007</v>
      </c>
      <c r="H73" s="78">
        <v>19300</v>
      </c>
      <c r="I73" s="78">
        <v>19250</v>
      </c>
      <c r="J73" s="78">
        <v>19742</v>
      </c>
      <c r="K73" s="78">
        <v>20198</v>
      </c>
      <c r="L73" s="78">
        <v>19721</v>
      </c>
      <c r="M73" s="78">
        <v>19203</v>
      </c>
      <c r="N73" s="78">
        <v>19088</v>
      </c>
      <c r="O73" s="78">
        <v>19572</v>
      </c>
      <c r="P73" s="78">
        <v>19411</v>
      </c>
      <c r="Q73" s="78">
        <v>19639</v>
      </c>
      <c r="R73" s="78">
        <v>19400.333330000001</v>
      </c>
      <c r="S73" s="78">
        <v>19632</v>
      </c>
      <c r="T73" s="78">
        <v>19967</v>
      </c>
      <c r="U73" s="78">
        <v>19976</v>
      </c>
      <c r="V73" s="78">
        <v>19623</v>
      </c>
      <c r="W73" s="78">
        <v>20297</v>
      </c>
      <c r="X73" s="78">
        <v>20510</v>
      </c>
      <c r="Y73" s="78">
        <v>20871</v>
      </c>
      <c r="Z73" s="78">
        <v>20515</v>
      </c>
      <c r="AA73" s="78">
        <v>20303</v>
      </c>
      <c r="AB73" s="78">
        <v>20489</v>
      </c>
      <c r="AC73" s="78">
        <v>20461</v>
      </c>
      <c r="AD73" s="78">
        <v>20764</v>
      </c>
      <c r="AE73" s="78">
        <v>20284</v>
      </c>
      <c r="AF73" s="78">
        <v>20804</v>
      </c>
      <c r="AG73" s="78">
        <v>20710</v>
      </c>
      <c r="AH73" s="78">
        <v>21054</v>
      </c>
      <c r="AI73" s="78">
        <v>20431</v>
      </c>
      <c r="AJ73" s="78">
        <v>21128</v>
      </c>
      <c r="AK73" s="78">
        <v>21463</v>
      </c>
      <c r="AL73" s="78">
        <v>21603</v>
      </c>
      <c r="AM73" s="78">
        <v>21232</v>
      </c>
      <c r="AN73" s="78">
        <v>20595</v>
      </c>
      <c r="AO73" s="78">
        <v>20920</v>
      </c>
      <c r="AP73" s="78">
        <v>21277</v>
      </c>
      <c r="AQ73" s="78">
        <v>21472</v>
      </c>
      <c r="AR73" s="78">
        <v>21057.416669999999</v>
      </c>
      <c r="AS73" s="78">
        <v>21266</v>
      </c>
      <c r="AT73" s="78">
        <v>21648</v>
      </c>
      <c r="AU73" s="78">
        <v>21636</v>
      </c>
      <c r="AV73" s="78">
        <v>21421</v>
      </c>
      <c r="AW73" s="78">
        <v>22078</v>
      </c>
      <c r="AX73" s="78">
        <v>22324</v>
      </c>
      <c r="AY73" s="78">
        <v>22636</v>
      </c>
      <c r="AZ73" s="78">
        <v>22118</v>
      </c>
      <c r="BA73" s="78">
        <v>21473</v>
      </c>
      <c r="BB73" s="78">
        <v>21748</v>
      </c>
      <c r="BC73" s="78">
        <v>21796</v>
      </c>
      <c r="BD73" s="78">
        <v>22089</v>
      </c>
      <c r="BE73" s="78">
        <v>21852.75</v>
      </c>
      <c r="BF73" s="78">
        <v>22267</v>
      </c>
      <c r="BG73" s="78">
        <v>22213</v>
      </c>
      <c r="BH73" s="78">
        <v>22261</v>
      </c>
      <c r="BI73" s="78">
        <v>21788</v>
      </c>
      <c r="BJ73" s="78">
        <v>22371</v>
      </c>
      <c r="BK73" s="78">
        <v>22837</v>
      </c>
      <c r="BL73" s="78">
        <v>22889</v>
      </c>
      <c r="BM73" s="78">
        <v>22383</v>
      </c>
      <c r="BN73" s="78">
        <v>21671</v>
      </c>
      <c r="BO73" s="78">
        <v>21962</v>
      </c>
      <c r="BP73" s="78">
        <v>21999</v>
      </c>
      <c r="BQ73" s="78">
        <v>22385</v>
      </c>
      <c r="BR73" s="78">
        <v>22252.166669999999</v>
      </c>
      <c r="BS73" s="78">
        <v>22646</v>
      </c>
      <c r="BT73" s="78">
        <v>22391</v>
      </c>
      <c r="BU73" s="78">
        <v>22508</v>
      </c>
      <c r="BV73" s="78">
        <v>22243</v>
      </c>
      <c r="BW73" s="78">
        <v>22849</v>
      </c>
      <c r="BX73" s="78">
        <v>22921</v>
      </c>
      <c r="BY73" s="78">
        <v>23384</v>
      </c>
      <c r="BZ73" s="78">
        <v>22854</v>
      </c>
      <c r="CA73" s="78">
        <v>22240</v>
      </c>
      <c r="CB73" s="78">
        <v>22348</v>
      </c>
      <c r="CC73" s="78">
        <v>22667</v>
      </c>
      <c r="CD73" s="78">
        <v>22995</v>
      </c>
      <c r="CE73" s="78">
        <v>22670.5</v>
      </c>
      <c r="CF73" s="78">
        <v>23059</v>
      </c>
      <c r="CG73" s="78">
        <v>23327</v>
      </c>
      <c r="CH73" s="78">
        <v>23163</v>
      </c>
      <c r="CI73" s="78">
        <v>22749</v>
      </c>
      <c r="CJ73" s="78">
        <v>23572</v>
      </c>
      <c r="CK73" s="78">
        <v>23868</v>
      </c>
      <c r="CL73" s="78">
        <v>24093</v>
      </c>
      <c r="CM73" s="78">
        <v>23483</v>
      </c>
      <c r="CN73" s="78">
        <v>22956</v>
      </c>
      <c r="CO73" s="78">
        <v>23237</v>
      </c>
      <c r="CP73" s="78">
        <v>23532</v>
      </c>
      <c r="CQ73" s="78">
        <v>24019</v>
      </c>
      <c r="CR73" s="78">
        <v>23421.5</v>
      </c>
      <c r="CS73" s="78">
        <v>23938</v>
      </c>
      <c r="CT73" s="78">
        <v>23958</v>
      </c>
      <c r="CU73" s="78">
        <v>24155</v>
      </c>
      <c r="CV73" s="78">
        <v>23494</v>
      </c>
      <c r="CW73" s="78">
        <v>24155</v>
      </c>
      <c r="CX73" s="78">
        <v>24506</v>
      </c>
      <c r="CY73" s="78">
        <v>24898</v>
      </c>
      <c r="CZ73" s="78">
        <v>24016</v>
      </c>
      <c r="DA73" s="78">
        <v>23470</v>
      </c>
      <c r="DB73" s="78">
        <v>23473</v>
      </c>
      <c r="DC73" s="78">
        <v>23836</v>
      </c>
      <c r="DD73" s="78">
        <v>23997</v>
      </c>
      <c r="DE73" s="78">
        <v>23991.333330000001</v>
      </c>
      <c r="DF73" s="78">
        <v>23758</v>
      </c>
      <c r="DG73" s="78">
        <v>24092</v>
      </c>
      <c r="DH73" s="78">
        <v>24441</v>
      </c>
      <c r="DI73" s="78">
        <v>23826</v>
      </c>
      <c r="DJ73" s="78">
        <v>24394</v>
      </c>
      <c r="DK73" s="78">
        <v>24538</v>
      </c>
      <c r="DL73" s="78">
        <v>24423</v>
      </c>
      <c r="DM73" s="78">
        <v>23884</v>
      </c>
      <c r="DN73" s="78">
        <v>23515</v>
      </c>
      <c r="DO73" s="78">
        <v>23361</v>
      </c>
      <c r="DP73" s="78">
        <v>23696</v>
      </c>
      <c r="DQ73" s="78">
        <v>23875</v>
      </c>
      <c r="DR73" s="78">
        <v>23983.583330000001</v>
      </c>
      <c r="DS73" s="78">
        <v>23593</v>
      </c>
      <c r="DT73" s="78">
        <v>24045</v>
      </c>
      <c r="DU73" s="78">
        <v>24188</v>
      </c>
      <c r="DV73" s="78">
        <v>23573</v>
      </c>
      <c r="DW73" s="78">
        <v>24042</v>
      </c>
      <c r="DX73" s="78">
        <v>24504</v>
      </c>
      <c r="DY73" s="78">
        <v>24404</v>
      </c>
      <c r="DZ73" s="78">
        <v>23866</v>
      </c>
      <c r="EA73" s="78">
        <v>23327</v>
      </c>
      <c r="EB73" s="78">
        <v>22972</v>
      </c>
      <c r="EC73" s="78">
        <v>23367</v>
      </c>
      <c r="ED73" s="78">
        <v>23847</v>
      </c>
      <c r="EE73" s="78">
        <v>23810.666669999999</v>
      </c>
      <c r="EF73" s="78">
        <v>23424</v>
      </c>
      <c r="EG73" s="78">
        <v>23540</v>
      </c>
      <c r="EH73" s="78">
        <v>23533</v>
      </c>
      <c r="EI73" s="78">
        <v>23209</v>
      </c>
      <c r="EJ73" s="78">
        <v>23723</v>
      </c>
      <c r="EK73" s="78">
        <v>24148</v>
      </c>
      <c r="EL73" s="78">
        <v>24085</v>
      </c>
      <c r="EM73" s="78">
        <v>23494</v>
      </c>
      <c r="EN73" s="78">
        <v>22657</v>
      </c>
      <c r="EO73" s="78">
        <v>22690</v>
      </c>
      <c r="EP73" s="78">
        <v>23237</v>
      </c>
      <c r="EQ73" s="78">
        <v>23605</v>
      </c>
      <c r="ER73" s="78">
        <v>23445.416669999999</v>
      </c>
      <c r="ES73" s="78">
        <v>23220</v>
      </c>
      <c r="ET73" s="78">
        <v>23406</v>
      </c>
      <c r="EU73" s="78">
        <v>23316</v>
      </c>
      <c r="EV73" s="78">
        <v>22885</v>
      </c>
      <c r="EW73" s="78">
        <v>23468</v>
      </c>
      <c r="EX73" s="78">
        <v>23936</v>
      </c>
      <c r="EY73" s="78">
        <v>23956</v>
      </c>
      <c r="EZ73" s="78">
        <v>23217</v>
      </c>
      <c r="FA73" s="78">
        <v>22667</v>
      </c>
      <c r="FB73" s="78">
        <v>22454</v>
      </c>
      <c r="FC73" s="78">
        <v>22886</v>
      </c>
      <c r="FD73" s="78">
        <v>23417</v>
      </c>
      <c r="FE73" s="78">
        <v>23235.666669999999</v>
      </c>
      <c r="FF73" s="78">
        <v>23135</v>
      </c>
      <c r="FG73" s="78">
        <v>23102</v>
      </c>
      <c r="FH73" s="78">
        <v>19039</v>
      </c>
      <c r="FI73" s="78">
        <v>18281</v>
      </c>
      <c r="FJ73" s="78">
        <v>21323</v>
      </c>
      <c r="FK73" s="78">
        <v>22464</v>
      </c>
      <c r="FL73" s="78">
        <v>22851</v>
      </c>
      <c r="FM73" s="78">
        <v>22234</v>
      </c>
      <c r="FN73" s="78">
        <v>21664</v>
      </c>
      <c r="FO73" s="78">
        <v>21412</v>
      </c>
      <c r="FP73" s="78">
        <v>20781</v>
      </c>
      <c r="FQ73" s="78">
        <v>20893</v>
      </c>
      <c r="FR73" s="78">
        <v>21431.583330000001</v>
      </c>
      <c r="FS73" s="78">
        <v>20510</v>
      </c>
      <c r="FT73" s="78">
        <v>20866</v>
      </c>
      <c r="FU73" s="78">
        <v>21356</v>
      </c>
      <c r="FV73" s="78">
        <v>20821</v>
      </c>
      <c r="FW73" s="78">
        <v>22065</v>
      </c>
      <c r="FX73" s="78">
        <v>22958</v>
      </c>
      <c r="FY73" s="78">
        <v>23327</v>
      </c>
      <c r="FZ73" s="78">
        <v>22909</v>
      </c>
      <c r="GA73" s="78">
        <v>22216</v>
      </c>
      <c r="GB73" s="78">
        <v>22136</v>
      </c>
      <c r="GC73" s="78">
        <v>21440</v>
      </c>
      <c r="GD73" s="78">
        <v>21940</v>
      </c>
      <c r="GE73" s="78">
        <v>21878.666669999999</v>
      </c>
      <c r="GF73" s="78">
        <v>21812</v>
      </c>
      <c r="GG73" s="78">
        <v>22340</v>
      </c>
      <c r="GH73" s="78">
        <v>22531</v>
      </c>
      <c r="GI73" s="78">
        <v>22149</v>
      </c>
      <c r="GJ73" s="78">
        <v>23077</v>
      </c>
      <c r="GK73" s="78">
        <v>23692</v>
      </c>
      <c r="GL73" s="78">
        <v>23274</v>
      </c>
      <c r="GM73" s="78">
        <v>22828</v>
      </c>
      <c r="GN73" s="78">
        <v>22134</v>
      </c>
      <c r="GO73" s="78">
        <v>22046</v>
      </c>
      <c r="GP73" s="78">
        <v>22328</v>
      </c>
      <c r="GQ73" s="78">
        <v>22781</v>
      </c>
      <c r="GR73" s="78">
        <v>22582.666669999999</v>
      </c>
      <c r="GS73" s="78">
        <v>22446</v>
      </c>
      <c r="GT73" s="78">
        <v>22723</v>
      </c>
      <c r="GU73" s="78">
        <v>22674</v>
      </c>
      <c r="GV73" s="78">
        <v>22139</v>
      </c>
      <c r="GW73" s="78">
        <v>22601</v>
      </c>
      <c r="GX73" s="78">
        <v>23401</v>
      </c>
      <c r="GY73" s="78">
        <v>23048</v>
      </c>
      <c r="GZ73" s="78">
        <v>22217</v>
      </c>
      <c r="HA73" s="78">
        <v>22077</v>
      </c>
      <c r="HB73" s="78">
        <v>21749</v>
      </c>
      <c r="HC73" s="78">
        <v>21911</v>
      </c>
      <c r="HD73" s="78">
        <v>22559</v>
      </c>
      <c r="HE73" s="78">
        <v>22462.083330000001</v>
      </c>
      <c r="HF73" s="78">
        <v>22100</v>
      </c>
      <c r="HG73" s="78">
        <v>22203</v>
      </c>
      <c r="HH73" s="78">
        <v>22140</v>
      </c>
      <c r="HI73" s="78">
        <v>0</v>
      </c>
    </row>
    <row r="74" spans="1:217" ht="15.75" x14ac:dyDescent="0.3">
      <c r="A74" s="1" t="str">
        <f t="shared" si="79"/>
        <v>KärntenArbeitslosenquote in %Gesamt</v>
      </c>
      <c r="B74" s="1">
        <v>74</v>
      </c>
      <c r="C74" s="77" t="s">
        <v>2</v>
      </c>
      <c r="D74" s="77" t="s">
        <v>123</v>
      </c>
      <c r="E74" s="77" t="s">
        <v>132</v>
      </c>
      <c r="F74" s="78">
        <v>0.10224355905599999</v>
      </c>
      <c r="G74" s="78">
        <v>9.1810193641000001E-2</v>
      </c>
      <c r="H74" s="78">
        <v>7.5270823850000002E-2</v>
      </c>
      <c r="I74" s="78">
        <v>7.1331161623000003E-2</v>
      </c>
      <c r="J74" s="78">
        <v>5.4729416215999999E-2</v>
      </c>
      <c r="K74" s="78">
        <v>4.7194597694000001E-2</v>
      </c>
      <c r="L74" s="78">
        <v>4.9717081727999997E-2</v>
      </c>
      <c r="M74" s="78">
        <v>5.2594262204999999E-2</v>
      </c>
      <c r="N74" s="78">
        <v>5.8486981686E-2</v>
      </c>
      <c r="O74" s="78">
        <v>7.1719081680999996E-2</v>
      </c>
      <c r="P74" s="78">
        <v>8.3906712356999993E-2</v>
      </c>
      <c r="Q74" s="78">
        <v>0.115620497861</v>
      </c>
      <c r="R74" s="78">
        <v>7.2686983999999996E-2</v>
      </c>
      <c r="S74" s="78">
        <v>0.122346250388</v>
      </c>
      <c r="T74" s="78">
        <v>0.118245697961</v>
      </c>
      <c r="U74" s="78">
        <v>0.103444696196</v>
      </c>
      <c r="V74" s="78">
        <v>9.6133585219999998E-2</v>
      </c>
      <c r="W74" s="78">
        <v>8.0022640288000005E-2</v>
      </c>
      <c r="X74" s="78">
        <v>7.2072072072000004E-2</v>
      </c>
      <c r="Y74" s="78">
        <v>7.3121856833000001E-2</v>
      </c>
      <c r="Z74" s="78">
        <v>7.5188035644000006E-2</v>
      </c>
      <c r="AA74" s="78">
        <v>7.8801791962000003E-2</v>
      </c>
      <c r="AB74" s="78">
        <v>8.8513231149999996E-2</v>
      </c>
      <c r="AC74" s="78">
        <v>9.6813465777999999E-2</v>
      </c>
      <c r="AD74" s="78">
        <v>0.124594134003</v>
      </c>
      <c r="AE74" s="78">
        <v>9.3944357000000006E-2</v>
      </c>
      <c r="AF74" s="78">
        <v>0.13152950018699999</v>
      </c>
      <c r="AG74" s="78">
        <v>0.12569644833999999</v>
      </c>
      <c r="AH74" s="78">
        <v>0.1055253172</v>
      </c>
      <c r="AI74" s="78">
        <v>9.0552571754E-2</v>
      </c>
      <c r="AJ74" s="78">
        <v>7.3911418005000007E-2</v>
      </c>
      <c r="AK74" s="78">
        <v>6.4491349047999996E-2</v>
      </c>
      <c r="AL74" s="78">
        <v>6.429954081E-2</v>
      </c>
      <c r="AM74" s="78">
        <v>6.7097753809000002E-2</v>
      </c>
      <c r="AN74" s="78">
        <v>7.0730294523000004E-2</v>
      </c>
      <c r="AO74" s="78">
        <v>8.1352825424000005E-2</v>
      </c>
      <c r="AP74" s="78">
        <v>9.3237760103E-2</v>
      </c>
      <c r="AQ74" s="78">
        <v>0.12081896609499999</v>
      </c>
      <c r="AR74" s="78">
        <v>9.0559230000000004E-2</v>
      </c>
      <c r="AS74" s="78">
        <v>0.126237033906</v>
      </c>
      <c r="AT74" s="78">
        <v>0.117080100338</v>
      </c>
      <c r="AU74" s="78">
        <v>9.9634834369000003E-2</v>
      </c>
      <c r="AV74" s="78">
        <v>8.7599146163000005E-2</v>
      </c>
      <c r="AW74" s="78">
        <v>7.3959972614999994E-2</v>
      </c>
      <c r="AX74" s="78">
        <v>6.4489425688999999E-2</v>
      </c>
      <c r="AY74" s="78">
        <v>6.4562029091999998E-2</v>
      </c>
      <c r="AZ74" s="78">
        <v>6.6768397524000003E-2</v>
      </c>
      <c r="BA74" s="78">
        <v>7.2313967936999998E-2</v>
      </c>
      <c r="BB74" s="78">
        <v>8.3915186591000002E-2</v>
      </c>
      <c r="BC74" s="78">
        <v>9.4587519078999996E-2</v>
      </c>
      <c r="BD74" s="78">
        <v>0.12067095974600001</v>
      </c>
      <c r="BE74" s="78">
        <v>8.9081253999999999E-2</v>
      </c>
      <c r="BF74" s="78">
        <v>0.12614561722199999</v>
      </c>
      <c r="BG74" s="78">
        <v>0.121242173046</v>
      </c>
      <c r="BH74" s="78">
        <v>0.10022162468199999</v>
      </c>
      <c r="BI74" s="78">
        <v>8.9236872416999999E-2</v>
      </c>
      <c r="BJ74" s="78">
        <v>7.3247536803999994E-2</v>
      </c>
      <c r="BK74" s="78">
        <v>6.5456422910999998E-2</v>
      </c>
      <c r="BL74" s="78">
        <v>6.6254476652999994E-2</v>
      </c>
      <c r="BM74" s="78">
        <v>6.8861624740000002E-2</v>
      </c>
      <c r="BN74" s="78">
        <v>7.3579943898999994E-2</v>
      </c>
      <c r="BO74" s="78">
        <v>8.8710280537999994E-2</v>
      </c>
      <c r="BP74" s="78">
        <v>0.10124430153900001</v>
      </c>
      <c r="BQ74" s="78">
        <v>0.12635380651399999</v>
      </c>
      <c r="BR74" s="78">
        <v>9.1483788999999996E-2</v>
      </c>
      <c r="BS74" s="78">
        <v>0.13375170387099999</v>
      </c>
      <c r="BT74" s="78">
        <v>0.128603457901</v>
      </c>
      <c r="BU74" s="78">
        <v>0.117837929014</v>
      </c>
      <c r="BV74" s="78">
        <v>0.10068392423600001</v>
      </c>
      <c r="BW74" s="78">
        <v>8.3790604828999998E-2</v>
      </c>
      <c r="BX74" s="78">
        <v>7.5251018705000006E-2</v>
      </c>
      <c r="BY74" s="78">
        <v>7.6457137091999999E-2</v>
      </c>
      <c r="BZ74" s="78">
        <v>7.9632308696000006E-2</v>
      </c>
      <c r="CA74" s="78">
        <v>8.4906853700000007E-2</v>
      </c>
      <c r="CB74" s="78">
        <v>9.8403882541999999E-2</v>
      </c>
      <c r="CC74" s="78">
        <v>0.111234974796</v>
      </c>
      <c r="CD74" s="78">
        <v>0.136276072222</v>
      </c>
      <c r="CE74" s="78">
        <v>0.102018305</v>
      </c>
      <c r="CF74" s="78">
        <v>0.14197291387399999</v>
      </c>
      <c r="CG74" s="78">
        <v>0.13677288374900001</v>
      </c>
      <c r="CH74" s="78">
        <v>0.11815457350399999</v>
      </c>
      <c r="CI74" s="78">
        <v>0.106413150559</v>
      </c>
      <c r="CJ74" s="78">
        <v>9.2031809563E-2</v>
      </c>
      <c r="CK74" s="78">
        <v>8.3153596117999995E-2</v>
      </c>
      <c r="CL74" s="78">
        <v>8.2274995480000002E-2</v>
      </c>
      <c r="CM74" s="78">
        <v>8.6009144908000004E-2</v>
      </c>
      <c r="CN74" s="78">
        <v>9.1257004279000006E-2</v>
      </c>
      <c r="CO74" s="78">
        <v>0.1030888995</v>
      </c>
      <c r="CP74" s="78">
        <v>0.114485302532</v>
      </c>
      <c r="CQ74" s="78">
        <v>0.13828222839900001</v>
      </c>
      <c r="CR74" s="78">
        <v>0.107628222</v>
      </c>
      <c r="CS74" s="78">
        <v>0.14464194</v>
      </c>
      <c r="CT74" s="78">
        <v>0.13799224099999999</v>
      </c>
      <c r="CU74" s="78">
        <v>0.121660027</v>
      </c>
      <c r="CV74" s="78">
        <v>0.112336637</v>
      </c>
      <c r="CW74" s="78">
        <v>9.6534956000000005E-2</v>
      </c>
      <c r="CX74" s="78">
        <v>8.8911230999999993E-2</v>
      </c>
      <c r="CY74" s="78">
        <v>8.7585698000000003E-2</v>
      </c>
      <c r="CZ74" s="78">
        <v>9.0074291000000001E-2</v>
      </c>
      <c r="DA74" s="78">
        <v>9.4316198000000004E-2</v>
      </c>
      <c r="DB74" s="78">
        <v>0.10601014</v>
      </c>
      <c r="DC74" s="78">
        <v>0.115893809</v>
      </c>
      <c r="DD74" s="78">
        <v>0.14032932100000001</v>
      </c>
      <c r="DE74" s="78">
        <v>0.111155015</v>
      </c>
      <c r="DF74" s="78">
        <v>0.14558833800000001</v>
      </c>
      <c r="DG74" s="78">
        <v>0.13780927900000001</v>
      </c>
      <c r="DH74" s="78">
        <v>0.122088619</v>
      </c>
      <c r="DI74" s="78">
        <v>0.110242969</v>
      </c>
      <c r="DJ74" s="78">
        <v>9.5283108000000005E-2</v>
      </c>
      <c r="DK74" s="78">
        <v>8.6600098E-2</v>
      </c>
      <c r="DL74" s="78">
        <v>8.4997792000000003E-2</v>
      </c>
      <c r="DM74" s="78">
        <v>8.7477777000000007E-2</v>
      </c>
      <c r="DN74" s="78">
        <v>9.1139338E-2</v>
      </c>
      <c r="DO74" s="78">
        <v>0.10376632</v>
      </c>
      <c r="DP74" s="78">
        <v>0.113464917</v>
      </c>
      <c r="DQ74" s="78">
        <v>0.13577378500000001</v>
      </c>
      <c r="DR74" s="78">
        <v>0.109311121</v>
      </c>
      <c r="DS74" s="78">
        <v>0.141628475</v>
      </c>
      <c r="DT74" s="78">
        <v>0.13166043999999999</v>
      </c>
      <c r="DU74" s="78">
        <v>0.114455037</v>
      </c>
      <c r="DV74" s="78">
        <v>0.10311165899999999</v>
      </c>
      <c r="DW74" s="78">
        <v>8.7776837999999996E-2</v>
      </c>
      <c r="DX74" s="78">
        <v>7.9497640999999994E-2</v>
      </c>
      <c r="DY74" s="78">
        <v>7.9466618000000003E-2</v>
      </c>
      <c r="DZ74" s="78">
        <v>8.0032100999999994E-2</v>
      </c>
      <c r="EA74" s="78">
        <v>8.4245696999999994E-2</v>
      </c>
      <c r="EB74" s="78">
        <v>9.4663224000000004E-2</v>
      </c>
      <c r="EC74" s="78">
        <v>0.10413591899999999</v>
      </c>
      <c r="ED74" s="78">
        <v>0.12402798199999999</v>
      </c>
      <c r="EE74" s="78">
        <v>0.101848722</v>
      </c>
      <c r="EF74" s="78">
        <v>0.12621750500000001</v>
      </c>
      <c r="EG74" s="78">
        <v>0.120803149</v>
      </c>
      <c r="EH74" s="78">
        <v>0.10446314700000001</v>
      </c>
      <c r="EI74" s="78">
        <v>9.3121283999999999E-2</v>
      </c>
      <c r="EJ74" s="78">
        <v>7.7443403999999993E-2</v>
      </c>
      <c r="EK74" s="78">
        <v>7.0121666999999999E-2</v>
      </c>
      <c r="EL74" s="78">
        <v>7.1034709000000001E-2</v>
      </c>
      <c r="EM74" s="78">
        <v>7.2695181999999997E-2</v>
      </c>
      <c r="EN74" s="78">
        <v>7.4899506000000005E-2</v>
      </c>
      <c r="EO74" s="78">
        <v>8.6025023000000006E-2</v>
      </c>
      <c r="EP74" s="78">
        <v>9.5108996000000001E-2</v>
      </c>
      <c r="EQ74" s="78">
        <v>0.113058167</v>
      </c>
      <c r="ER74" s="78">
        <v>9.1896103000000007E-2</v>
      </c>
      <c r="ES74" s="78">
        <v>0.118967433</v>
      </c>
      <c r="ET74" s="78">
        <v>0.10915981800000001</v>
      </c>
      <c r="EU74" s="78">
        <v>9.5250130000000002E-2</v>
      </c>
      <c r="EV74" s="78">
        <v>8.6042590000000002E-2</v>
      </c>
      <c r="EW74" s="78">
        <v>7.4340059999999999E-2</v>
      </c>
      <c r="EX74" s="78">
        <v>6.4899319999999996E-2</v>
      </c>
      <c r="EY74" s="78">
        <v>6.8220370000000002E-2</v>
      </c>
      <c r="EZ74" s="78">
        <v>7.1400480000000002E-2</v>
      </c>
      <c r="FA74" s="78">
        <v>7.3782269999999997E-2</v>
      </c>
      <c r="FB74" s="78">
        <v>8.4318710000000005E-2</v>
      </c>
      <c r="FC74" s="78">
        <v>9.3402769999999996E-2</v>
      </c>
      <c r="FD74" s="78">
        <v>0.11361617</v>
      </c>
      <c r="FE74" s="78">
        <v>8.7630280000000005E-2</v>
      </c>
      <c r="FF74" s="78">
        <v>0.11730918</v>
      </c>
      <c r="FG74" s="78">
        <v>0.10556865</v>
      </c>
      <c r="FH74" s="78">
        <v>0.15934561999999999</v>
      </c>
      <c r="FI74" s="78">
        <v>0.15364462000000001</v>
      </c>
      <c r="FJ74" s="78">
        <v>0.12736689000000001</v>
      </c>
      <c r="FK74" s="78">
        <v>9.9193190000000001E-2</v>
      </c>
      <c r="FL74" s="78">
        <v>8.7087739999999997E-2</v>
      </c>
      <c r="FM74" s="78">
        <v>8.5838680000000001E-2</v>
      </c>
      <c r="FN74" s="78">
        <v>8.3242659999999996E-2</v>
      </c>
      <c r="FO74" s="78">
        <v>9.2329019999999998E-2</v>
      </c>
      <c r="FP74" s="78">
        <v>0.10819483000000001</v>
      </c>
      <c r="FQ74" s="78">
        <v>0.13985773000000001</v>
      </c>
      <c r="FR74" s="78">
        <v>0.11303922</v>
      </c>
      <c r="FS74" s="78">
        <v>0.14517785999999999</v>
      </c>
      <c r="FT74" s="78">
        <v>0.13170435999999999</v>
      </c>
      <c r="FU74" s="78">
        <v>0.10665648</v>
      </c>
      <c r="FV74" s="78">
        <v>9.5270199999999999E-2</v>
      </c>
      <c r="FW74" s="78">
        <v>7.5782290000000002E-2</v>
      </c>
      <c r="FX74" s="78">
        <v>6.4484540000000007E-2</v>
      </c>
      <c r="FY74" s="78">
        <v>6.3592540000000003E-2</v>
      </c>
      <c r="FZ74" s="78">
        <v>6.4195479999999999E-2</v>
      </c>
      <c r="GA74" s="78">
        <v>6.1764100000000002E-2</v>
      </c>
      <c r="GB74" s="78">
        <v>6.8962159999999995E-2</v>
      </c>
      <c r="GC74" s="78">
        <v>8.3035880000000006E-2</v>
      </c>
      <c r="GD74" s="78">
        <v>0.10320377999999999</v>
      </c>
      <c r="GE74" s="78">
        <v>8.8386049999999994E-2</v>
      </c>
      <c r="GF74" s="78">
        <v>0.10622299</v>
      </c>
      <c r="GG74" s="78">
        <v>9.1891619999999993E-2</v>
      </c>
      <c r="GH74" s="78">
        <v>7.437742E-2</v>
      </c>
      <c r="GI74" s="78">
        <v>6.8224259999999995E-2</v>
      </c>
      <c r="GJ74" s="78">
        <v>5.6247999999999999E-2</v>
      </c>
      <c r="GK74" s="78">
        <v>5.2305237173040302E-2</v>
      </c>
      <c r="GL74" s="78">
        <v>5.5812439999999998E-2</v>
      </c>
      <c r="GM74" s="78">
        <v>5.8784629999999997E-2</v>
      </c>
      <c r="GN74" s="78">
        <v>5.7165470000000003E-2</v>
      </c>
      <c r="GO74" s="78">
        <v>6.5625240000000001E-2</v>
      </c>
      <c r="GP74" s="78">
        <v>7.2752590000000006E-2</v>
      </c>
      <c r="GQ74" s="78">
        <v>9.6411440000000001E-2</v>
      </c>
      <c r="GR74" s="78">
        <v>7.1170430000000007E-2</v>
      </c>
      <c r="GS74" s="78">
        <v>0.10117723000000001</v>
      </c>
      <c r="GT74" s="78">
        <v>9.027193E-2</v>
      </c>
      <c r="GU74" s="78">
        <v>7.3742039999999995E-2</v>
      </c>
      <c r="GV74" s="78">
        <v>6.7436524999999997E-2</v>
      </c>
      <c r="GW74" s="78">
        <v>5.7000000000000002E-2</v>
      </c>
      <c r="GX74" s="78">
        <v>5.2618730000000002E-2</v>
      </c>
      <c r="GY74" s="78">
        <v>5.6000000000000001E-2</v>
      </c>
      <c r="GZ74" s="78">
        <v>5.9613119999999999E-2</v>
      </c>
      <c r="HA74" s="78">
        <v>5.7379739999999999E-2</v>
      </c>
      <c r="HB74" s="78">
        <v>6.4681959999999997E-2</v>
      </c>
      <c r="HC74" s="78">
        <v>7.2983149999999997E-2</v>
      </c>
      <c r="HD74" s="78">
        <v>9.486841E-2</v>
      </c>
      <c r="HE74" s="78">
        <v>7.0508779999999993E-2</v>
      </c>
      <c r="HF74" s="78">
        <v>0.10360216999999999</v>
      </c>
      <c r="HG74" s="78">
        <v>9.217388E-2</v>
      </c>
      <c r="HH74" s="78">
        <v>7.7877474463285398E-2</v>
      </c>
      <c r="HI74" s="78">
        <v>1</v>
      </c>
    </row>
    <row r="75" spans="1:217" ht="15.75" x14ac:dyDescent="0.3">
      <c r="A75" s="1" t="str">
        <f t="shared" si="79"/>
        <v>KärntenArbeitsloseGesamt</v>
      </c>
      <c r="B75" s="1">
        <v>75</v>
      </c>
      <c r="C75" s="77" t="s">
        <v>2</v>
      </c>
      <c r="D75" s="77" t="s">
        <v>124</v>
      </c>
      <c r="E75" s="77" t="s">
        <v>132</v>
      </c>
      <c r="F75" s="78">
        <v>22426</v>
      </c>
      <c r="G75" s="78">
        <v>20155</v>
      </c>
      <c r="H75" s="78">
        <v>16537</v>
      </c>
      <c r="I75" s="78">
        <v>15744</v>
      </c>
      <c r="J75" s="78">
        <v>12149</v>
      </c>
      <c r="K75" s="78">
        <v>10616</v>
      </c>
      <c r="L75" s="78">
        <v>11563</v>
      </c>
      <c r="M75" s="78">
        <v>12017</v>
      </c>
      <c r="N75" s="78">
        <v>13177</v>
      </c>
      <c r="O75" s="78">
        <v>16082</v>
      </c>
      <c r="P75" s="78">
        <v>18658</v>
      </c>
      <c r="Q75" s="78">
        <v>25922</v>
      </c>
      <c r="R75" s="78">
        <v>16253.833329999999</v>
      </c>
      <c r="S75" s="78">
        <v>27149</v>
      </c>
      <c r="T75" s="78">
        <v>26201</v>
      </c>
      <c r="U75" s="78">
        <v>22919</v>
      </c>
      <c r="V75" s="78">
        <v>21169</v>
      </c>
      <c r="W75" s="78">
        <v>17814</v>
      </c>
      <c r="X75" s="78">
        <v>16200</v>
      </c>
      <c r="Y75" s="78">
        <v>16968</v>
      </c>
      <c r="Z75" s="78">
        <v>17204</v>
      </c>
      <c r="AA75" s="78">
        <v>17678</v>
      </c>
      <c r="AB75" s="78">
        <v>19698</v>
      </c>
      <c r="AC75" s="78">
        <v>21471</v>
      </c>
      <c r="AD75" s="78">
        <v>27782</v>
      </c>
      <c r="AE75" s="78">
        <v>21021.083330000001</v>
      </c>
      <c r="AF75" s="78">
        <v>29050</v>
      </c>
      <c r="AG75" s="78">
        <v>27704</v>
      </c>
      <c r="AH75" s="78">
        <v>23304</v>
      </c>
      <c r="AI75" s="78">
        <v>19996</v>
      </c>
      <c r="AJ75" s="78">
        <v>16409</v>
      </c>
      <c r="AK75" s="78">
        <v>14440</v>
      </c>
      <c r="AL75" s="78">
        <v>14815</v>
      </c>
      <c r="AM75" s="78">
        <v>15378</v>
      </c>
      <c r="AN75" s="78">
        <v>15874</v>
      </c>
      <c r="AO75" s="78">
        <v>18108</v>
      </c>
      <c r="AP75" s="78">
        <v>20773</v>
      </c>
      <c r="AQ75" s="78">
        <v>27015</v>
      </c>
      <c r="AR75" s="78">
        <v>20238.833330000001</v>
      </c>
      <c r="AS75" s="78">
        <v>28076</v>
      </c>
      <c r="AT75" s="78">
        <v>26044</v>
      </c>
      <c r="AU75" s="78">
        <v>22128</v>
      </c>
      <c r="AV75" s="78">
        <v>19493</v>
      </c>
      <c r="AW75" s="78">
        <v>16637</v>
      </c>
      <c r="AX75" s="78">
        <v>14646</v>
      </c>
      <c r="AY75" s="78">
        <v>15064</v>
      </c>
      <c r="AZ75" s="78">
        <v>15533</v>
      </c>
      <c r="BA75" s="78">
        <v>16469</v>
      </c>
      <c r="BB75" s="78">
        <v>18965</v>
      </c>
      <c r="BC75" s="78">
        <v>21317</v>
      </c>
      <c r="BD75" s="78">
        <v>27265</v>
      </c>
      <c r="BE75" s="78">
        <v>20136.416669999999</v>
      </c>
      <c r="BF75" s="78">
        <v>28395</v>
      </c>
      <c r="BG75" s="78">
        <v>27263</v>
      </c>
      <c r="BH75" s="78">
        <v>22475</v>
      </c>
      <c r="BI75" s="78">
        <v>20065</v>
      </c>
      <c r="BJ75" s="78">
        <v>16608</v>
      </c>
      <c r="BK75" s="78">
        <v>14960</v>
      </c>
      <c r="BL75" s="78">
        <v>15688</v>
      </c>
      <c r="BM75" s="78">
        <v>16159</v>
      </c>
      <c r="BN75" s="78">
        <v>16788</v>
      </c>
      <c r="BO75" s="78">
        <v>20165</v>
      </c>
      <c r="BP75" s="78">
        <v>22986</v>
      </c>
      <c r="BQ75" s="78">
        <v>28688</v>
      </c>
      <c r="BR75" s="78">
        <v>20853.333330000001</v>
      </c>
      <c r="BS75" s="78">
        <v>30222</v>
      </c>
      <c r="BT75" s="78">
        <v>29024</v>
      </c>
      <c r="BU75" s="78">
        <v>26547</v>
      </c>
      <c r="BV75" s="78">
        <v>22730</v>
      </c>
      <c r="BW75" s="78">
        <v>19057</v>
      </c>
      <c r="BX75" s="78">
        <v>17230</v>
      </c>
      <c r="BY75" s="78">
        <v>18189</v>
      </c>
      <c r="BZ75" s="78">
        <v>18660</v>
      </c>
      <c r="CA75" s="78">
        <v>19466</v>
      </c>
      <c r="CB75" s="78">
        <v>22466</v>
      </c>
      <c r="CC75" s="78">
        <v>25245</v>
      </c>
      <c r="CD75" s="78">
        <v>31126</v>
      </c>
      <c r="CE75" s="78">
        <v>23330.166669999999</v>
      </c>
      <c r="CF75" s="78">
        <v>32204</v>
      </c>
      <c r="CG75" s="78">
        <v>30990</v>
      </c>
      <c r="CH75" s="78">
        <v>26691</v>
      </c>
      <c r="CI75" s="78">
        <v>24088</v>
      </c>
      <c r="CJ75" s="78">
        <v>20970</v>
      </c>
      <c r="CK75" s="78">
        <v>19161</v>
      </c>
      <c r="CL75" s="78">
        <v>19571</v>
      </c>
      <c r="CM75" s="78">
        <v>20127</v>
      </c>
      <c r="CN75" s="78">
        <v>20960</v>
      </c>
      <c r="CO75" s="78">
        <v>23532</v>
      </c>
      <c r="CP75" s="78">
        <v>26009</v>
      </c>
      <c r="CQ75" s="78">
        <v>31690</v>
      </c>
      <c r="CR75" s="78">
        <v>24666.083330000001</v>
      </c>
      <c r="CS75" s="78">
        <v>32949</v>
      </c>
      <c r="CT75" s="78">
        <v>31408</v>
      </c>
      <c r="CU75" s="78">
        <v>27697</v>
      </c>
      <c r="CV75" s="78">
        <v>25615</v>
      </c>
      <c r="CW75" s="78">
        <v>22115</v>
      </c>
      <c r="CX75" s="78">
        <v>20605</v>
      </c>
      <c r="CY75" s="78">
        <v>20990</v>
      </c>
      <c r="CZ75" s="78">
        <v>21315</v>
      </c>
      <c r="DA75" s="78">
        <v>21879</v>
      </c>
      <c r="DB75" s="78">
        <v>24380</v>
      </c>
      <c r="DC75" s="78">
        <v>26647</v>
      </c>
      <c r="DD75" s="78">
        <v>32436</v>
      </c>
      <c r="DE75" s="78">
        <v>25669.666669999999</v>
      </c>
      <c r="DF75" s="78">
        <v>33476</v>
      </c>
      <c r="DG75" s="78">
        <v>31692</v>
      </c>
      <c r="DH75" s="78">
        <v>28044</v>
      </c>
      <c r="DI75" s="78">
        <v>25341</v>
      </c>
      <c r="DJ75" s="78">
        <v>22075</v>
      </c>
      <c r="DK75" s="78">
        <v>20251</v>
      </c>
      <c r="DL75" s="78">
        <v>20401</v>
      </c>
      <c r="DM75" s="78">
        <v>20912</v>
      </c>
      <c r="DN75" s="78">
        <v>21339</v>
      </c>
      <c r="DO75" s="78">
        <v>24121</v>
      </c>
      <c r="DP75" s="78">
        <v>26352</v>
      </c>
      <c r="DQ75" s="78">
        <v>31556</v>
      </c>
      <c r="DR75" s="78">
        <v>25463.333330000001</v>
      </c>
      <c r="DS75" s="78">
        <v>32819</v>
      </c>
      <c r="DT75" s="78">
        <v>30484</v>
      </c>
      <c r="DU75" s="78">
        <v>26401</v>
      </c>
      <c r="DV75" s="78">
        <v>23766</v>
      </c>
      <c r="DW75" s="78">
        <v>20447</v>
      </c>
      <c r="DX75" s="78">
        <v>18724</v>
      </c>
      <c r="DY75" s="78">
        <v>19255</v>
      </c>
      <c r="DZ75" s="78">
        <v>19247</v>
      </c>
      <c r="EA75" s="78">
        <v>19768</v>
      </c>
      <c r="EB75" s="78">
        <v>22144</v>
      </c>
      <c r="EC75" s="78">
        <v>24272</v>
      </c>
      <c r="ED75" s="78">
        <v>28917</v>
      </c>
      <c r="EE75" s="78">
        <v>23853.666669999999</v>
      </c>
      <c r="EF75" s="78">
        <v>29442</v>
      </c>
      <c r="EG75" s="78">
        <v>28115</v>
      </c>
      <c r="EH75" s="78">
        <v>24253</v>
      </c>
      <c r="EI75" s="78">
        <v>21694</v>
      </c>
      <c r="EJ75" s="78">
        <v>18158</v>
      </c>
      <c r="EK75" s="78">
        <v>16564</v>
      </c>
      <c r="EL75" s="78">
        <v>17314</v>
      </c>
      <c r="EM75" s="78">
        <v>17587</v>
      </c>
      <c r="EN75" s="78">
        <v>17664</v>
      </c>
      <c r="EO75" s="78">
        <v>20249</v>
      </c>
      <c r="EP75" s="78">
        <v>22347</v>
      </c>
      <c r="EQ75" s="78">
        <v>26504</v>
      </c>
      <c r="ER75" s="78">
        <v>21657.583330000001</v>
      </c>
      <c r="ES75" s="78">
        <v>27942</v>
      </c>
      <c r="ET75" s="78">
        <v>25634</v>
      </c>
      <c r="EU75" s="78">
        <v>22239</v>
      </c>
      <c r="EV75" s="78">
        <v>20188</v>
      </c>
      <c r="EW75" s="78">
        <v>17556</v>
      </c>
      <c r="EX75" s="78">
        <v>15423</v>
      </c>
      <c r="EY75" s="78">
        <v>16732</v>
      </c>
      <c r="EZ75" s="78">
        <v>17248</v>
      </c>
      <c r="FA75" s="78">
        <v>17503</v>
      </c>
      <c r="FB75" s="78">
        <v>19895</v>
      </c>
      <c r="FC75" s="78">
        <v>21898</v>
      </c>
      <c r="FD75" s="78">
        <v>26724</v>
      </c>
      <c r="FE75" s="78">
        <v>20748.5</v>
      </c>
      <c r="FF75" s="78">
        <v>27551</v>
      </c>
      <c r="FG75" s="78">
        <v>24681</v>
      </c>
      <c r="FH75" s="78">
        <v>37266</v>
      </c>
      <c r="FI75" s="78">
        <v>36067</v>
      </c>
      <c r="FJ75" s="78">
        <v>29953</v>
      </c>
      <c r="FK75" s="78">
        <v>23544</v>
      </c>
      <c r="FL75" s="78">
        <v>21209</v>
      </c>
      <c r="FM75" s="78">
        <v>20780</v>
      </c>
      <c r="FN75" s="78">
        <v>19738</v>
      </c>
      <c r="FO75" s="78">
        <v>21783</v>
      </c>
      <c r="FP75" s="78">
        <v>25558</v>
      </c>
      <c r="FQ75" s="78">
        <v>32853</v>
      </c>
      <c r="FR75" s="78">
        <v>26748.583330000001</v>
      </c>
      <c r="FS75" s="78">
        <v>34049</v>
      </c>
      <c r="FT75" s="78">
        <v>30842</v>
      </c>
      <c r="FU75" s="78">
        <v>24991</v>
      </c>
      <c r="FV75" s="78">
        <v>22326</v>
      </c>
      <c r="FW75" s="78">
        <v>17890</v>
      </c>
      <c r="FX75" s="78">
        <v>15408</v>
      </c>
      <c r="FY75" s="78">
        <v>15552</v>
      </c>
      <c r="FZ75" s="78">
        <v>15642</v>
      </c>
      <c r="GA75" s="78">
        <v>14714</v>
      </c>
      <c r="GB75" s="78">
        <v>16305</v>
      </c>
      <c r="GC75" s="78">
        <v>19634</v>
      </c>
      <c r="GD75" s="78">
        <v>24279</v>
      </c>
      <c r="GE75" s="78">
        <v>20969.333330000001</v>
      </c>
      <c r="GF75" s="78">
        <v>25075</v>
      </c>
      <c r="GG75" s="78">
        <v>21698</v>
      </c>
      <c r="GH75" s="78">
        <v>17481</v>
      </c>
      <c r="GI75" s="78">
        <v>16037</v>
      </c>
      <c r="GJ75" s="78">
        <v>13385</v>
      </c>
      <c r="GK75" s="78">
        <v>12586</v>
      </c>
      <c r="GL75" s="78">
        <v>13748</v>
      </c>
      <c r="GM75" s="78">
        <v>14402</v>
      </c>
      <c r="GN75" s="78">
        <v>13724</v>
      </c>
      <c r="GO75" s="78">
        <v>15657</v>
      </c>
      <c r="GP75" s="78">
        <v>17297</v>
      </c>
      <c r="GQ75" s="78">
        <v>22874</v>
      </c>
      <c r="GR75" s="78">
        <v>16997</v>
      </c>
      <c r="GS75" s="78">
        <v>24056</v>
      </c>
      <c r="GT75" s="78">
        <v>21432</v>
      </c>
      <c r="GU75" s="78">
        <v>17463</v>
      </c>
      <c r="GV75" s="78">
        <v>15960</v>
      </c>
      <c r="GW75" s="78">
        <v>13539</v>
      </c>
      <c r="GX75" s="78">
        <v>12719</v>
      </c>
      <c r="GY75" s="78">
        <v>13987</v>
      </c>
      <c r="GZ75" s="78">
        <v>14660</v>
      </c>
      <c r="HA75" s="78">
        <v>13793</v>
      </c>
      <c r="HB75" s="78">
        <v>15489</v>
      </c>
      <c r="HC75" s="78">
        <v>17404</v>
      </c>
      <c r="HD75" s="78">
        <v>22558</v>
      </c>
      <c r="HE75" s="78">
        <v>16921.666669999999</v>
      </c>
      <c r="HF75" s="78">
        <v>24677</v>
      </c>
      <c r="HG75" s="78">
        <v>21936</v>
      </c>
      <c r="HH75" s="78">
        <v>18435</v>
      </c>
      <c r="HI75" s="78">
        <v>16738</v>
      </c>
    </row>
    <row r="76" spans="1:217" ht="15.75" x14ac:dyDescent="0.3">
      <c r="A76" s="1" t="str">
        <f t="shared" si="79"/>
        <v>Kärntendarunter bis 24 JahreGesamt</v>
      </c>
      <c r="B76" s="1">
        <v>76</v>
      </c>
      <c r="C76" s="77" t="s">
        <v>2</v>
      </c>
      <c r="D76" s="77" t="s">
        <v>125</v>
      </c>
      <c r="E76" s="77" t="s">
        <v>132</v>
      </c>
      <c r="F76" s="78">
        <v>2826</v>
      </c>
      <c r="G76" s="78">
        <v>2476</v>
      </c>
      <c r="H76" s="78">
        <v>2269</v>
      </c>
      <c r="I76" s="78">
        <v>2508</v>
      </c>
      <c r="J76" s="78">
        <v>1961</v>
      </c>
      <c r="K76" s="78">
        <v>1669</v>
      </c>
      <c r="L76" s="78">
        <v>1992</v>
      </c>
      <c r="M76" s="78">
        <v>2073</v>
      </c>
      <c r="N76" s="78">
        <v>2457</v>
      </c>
      <c r="O76" s="78">
        <v>2743</v>
      </c>
      <c r="P76" s="78">
        <v>3038</v>
      </c>
      <c r="Q76" s="78">
        <v>3938</v>
      </c>
      <c r="R76" s="78">
        <v>2495.833333</v>
      </c>
      <c r="S76" s="78">
        <v>3977</v>
      </c>
      <c r="T76" s="78">
        <v>3642</v>
      </c>
      <c r="U76" s="78">
        <v>3436</v>
      </c>
      <c r="V76" s="78">
        <v>3532</v>
      </c>
      <c r="W76" s="78">
        <v>2918</v>
      </c>
      <c r="X76" s="78">
        <v>2634</v>
      </c>
      <c r="Y76" s="78">
        <v>2810</v>
      </c>
      <c r="Z76" s="78">
        <v>2861</v>
      </c>
      <c r="AA76" s="78">
        <v>2912</v>
      </c>
      <c r="AB76" s="78">
        <v>3101</v>
      </c>
      <c r="AC76" s="78">
        <v>3187</v>
      </c>
      <c r="AD76" s="78">
        <v>3856</v>
      </c>
      <c r="AE76" s="78">
        <v>3238.833333</v>
      </c>
      <c r="AF76" s="78">
        <v>3894</v>
      </c>
      <c r="AG76" s="78">
        <v>3572</v>
      </c>
      <c r="AH76" s="78">
        <v>3200</v>
      </c>
      <c r="AI76" s="78">
        <v>3071</v>
      </c>
      <c r="AJ76" s="78">
        <v>2452</v>
      </c>
      <c r="AK76" s="78">
        <v>2139</v>
      </c>
      <c r="AL76" s="78">
        <v>2326</v>
      </c>
      <c r="AM76" s="78">
        <v>2576</v>
      </c>
      <c r="AN76" s="78">
        <v>2645</v>
      </c>
      <c r="AO76" s="78">
        <v>2864</v>
      </c>
      <c r="AP76" s="78">
        <v>3127</v>
      </c>
      <c r="AQ76" s="78">
        <v>3812</v>
      </c>
      <c r="AR76" s="78">
        <v>2973.166667</v>
      </c>
      <c r="AS76" s="78">
        <v>3714</v>
      </c>
      <c r="AT76" s="78">
        <v>3412</v>
      </c>
      <c r="AU76" s="78">
        <v>3039</v>
      </c>
      <c r="AV76" s="78">
        <v>2901</v>
      </c>
      <c r="AW76" s="78">
        <v>2411</v>
      </c>
      <c r="AX76" s="78">
        <v>2165</v>
      </c>
      <c r="AY76" s="78">
        <v>2337</v>
      </c>
      <c r="AZ76" s="78">
        <v>2454</v>
      </c>
      <c r="BA76" s="78">
        <v>2699</v>
      </c>
      <c r="BB76" s="78">
        <v>2906</v>
      </c>
      <c r="BC76" s="78">
        <v>3140</v>
      </c>
      <c r="BD76" s="78">
        <v>3764</v>
      </c>
      <c r="BE76" s="78">
        <v>2911.833333</v>
      </c>
      <c r="BF76" s="78">
        <v>3736</v>
      </c>
      <c r="BG76" s="78">
        <v>3488</v>
      </c>
      <c r="BH76" s="78">
        <v>3029</v>
      </c>
      <c r="BI76" s="78">
        <v>2905</v>
      </c>
      <c r="BJ76" s="78">
        <v>2370</v>
      </c>
      <c r="BK76" s="78">
        <v>2168</v>
      </c>
      <c r="BL76" s="78">
        <v>2441</v>
      </c>
      <c r="BM76" s="78">
        <v>2572</v>
      </c>
      <c r="BN76" s="78">
        <v>2713</v>
      </c>
      <c r="BO76" s="78">
        <v>3121</v>
      </c>
      <c r="BP76" s="78">
        <v>3296</v>
      </c>
      <c r="BQ76" s="78">
        <v>3938</v>
      </c>
      <c r="BR76" s="78">
        <v>2981.416667</v>
      </c>
      <c r="BS76" s="78">
        <v>3991</v>
      </c>
      <c r="BT76" s="78">
        <v>3702</v>
      </c>
      <c r="BU76" s="78">
        <v>3525</v>
      </c>
      <c r="BV76" s="78">
        <v>3332</v>
      </c>
      <c r="BW76" s="78">
        <v>2721</v>
      </c>
      <c r="BX76" s="78">
        <v>2478</v>
      </c>
      <c r="BY76" s="78">
        <v>2758</v>
      </c>
      <c r="BZ76" s="78">
        <v>2881</v>
      </c>
      <c r="CA76" s="78">
        <v>3043</v>
      </c>
      <c r="CB76" s="78">
        <v>3279</v>
      </c>
      <c r="CC76" s="78">
        <v>3485</v>
      </c>
      <c r="CD76" s="78">
        <v>4215</v>
      </c>
      <c r="CE76" s="78">
        <v>3284.166667</v>
      </c>
      <c r="CF76" s="78">
        <v>4176</v>
      </c>
      <c r="CG76" s="78">
        <v>3951</v>
      </c>
      <c r="CH76" s="78">
        <v>3513</v>
      </c>
      <c r="CI76" s="78">
        <v>3259</v>
      </c>
      <c r="CJ76" s="78">
        <v>2817</v>
      </c>
      <c r="CK76" s="78">
        <v>2564</v>
      </c>
      <c r="CL76" s="78">
        <v>2709</v>
      </c>
      <c r="CM76" s="78">
        <v>2833</v>
      </c>
      <c r="CN76" s="78">
        <v>3057</v>
      </c>
      <c r="CO76" s="78">
        <v>3215</v>
      </c>
      <c r="CP76" s="78">
        <v>3489</v>
      </c>
      <c r="CQ76" s="78">
        <v>4158</v>
      </c>
      <c r="CR76" s="78">
        <v>3311.75</v>
      </c>
      <c r="CS76" s="78">
        <v>4106</v>
      </c>
      <c r="CT76" s="78">
        <v>3818</v>
      </c>
      <c r="CU76" s="78">
        <v>3403</v>
      </c>
      <c r="CV76" s="78">
        <v>3344</v>
      </c>
      <c r="CW76" s="78">
        <v>2859</v>
      </c>
      <c r="CX76" s="78">
        <v>2665</v>
      </c>
      <c r="CY76" s="78">
        <v>2747</v>
      </c>
      <c r="CZ76" s="78">
        <v>2927</v>
      </c>
      <c r="DA76" s="78">
        <v>3048</v>
      </c>
      <c r="DB76" s="78">
        <v>3220</v>
      </c>
      <c r="DC76" s="78">
        <v>3391</v>
      </c>
      <c r="DD76" s="78">
        <v>4062</v>
      </c>
      <c r="DE76" s="78">
        <v>3299.166667</v>
      </c>
      <c r="DF76" s="78">
        <v>3957</v>
      </c>
      <c r="DG76" s="78">
        <v>3689</v>
      </c>
      <c r="DH76" s="78">
        <v>3318</v>
      </c>
      <c r="DI76" s="78">
        <v>3143</v>
      </c>
      <c r="DJ76" s="78">
        <v>2634</v>
      </c>
      <c r="DK76" s="78">
        <v>2354</v>
      </c>
      <c r="DL76" s="78">
        <v>2499</v>
      </c>
      <c r="DM76" s="78">
        <v>2654</v>
      </c>
      <c r="DN76" s="78">
        <v>2705</v>
      </c>
      <c r="DO76" s="78">
        <v>2956</v>
      </c>
      <c r="DP76" s="78">
        <v>3017</v>
      </c>
      <c r="DQ76" s="78">
        <v>3588</v>
      </c>
      <c r="DR76" s="78">
        <v>3042.833333</v>
      </c>
      <c r="DS76" s="78">
        <v>3521</v>
      </c>
      <c r="DT76" s="78">
        <v>3174</v>
      </c>
      <c r="DU76" s="78">
        <v>2720</v>
      </c>
      <c r="DV76" s="78">
        <v>2592</v>
      </c>
      <c r="DW76" s="78">
        <v>2227</v>
      </c>
      <c r="DX76" s="78">
        <v>2029</v>
      </c>
      <c r="DY76" s="78">
        <v>2188</v>
      </c>
      <c r="DZ76" s="78">
        <v>2228</v>
      </c>
      <c r="EA76" s="78">
        <v>2341</v>
      </c>
      <c r="EB76" s="78">
        <v>2438</v>
      </c>
      <c r="EC76" s="78">
        <v>2539</v>
      </c>
      <c r="ED76" s="78">
        <v>2965</v>
      </c>
      <c r="EE76" s="78">
        <v>2580.166667</v>
      </c>
      <c r="EF76" s="78">
        <v>2792</v>
      </c>
      <c r="EG76" s="78">
        <v>2568</v>
      </c>
      <c r="EH76" s="78">
        <v>2238</v>
      </c>
      <c r="EI76" s="78">
        <v>2212</v>
      </c>
      <c r="EJ76" s="78">
        <v>1764</v>
      </c>
      <c r="EK76" s="78">
        <v>1579</v>
      </c>
      <c r="EL76" s="78">
        <v>1691</v>
      </c>
      <c r="EM76" s="78">
        <v>1775</v>
      </c>
      <c r="EN76" s="78">
        <v>1836</v>
      </c>
      <c r="EO76" s="78">
        <v>2035</v>
      </c>
      <c r="EP76" s="78">
        <v>2162</v>
      </c>
      <c r="EQ76" s="78">
        <v>2559</v>
      </c>
      <c r="ER76" s="78">
        <v>2100.916667</v>
      </c>
      <c r="ES76" s="78">
        <v>2511</v>
      </c>
      <c r="ET76" s="78">
        <v>2239</v>
      </c>
      <c r="EU76" s="78">
        <v>1968</v>
      </c>
      <c r="EV76" s="78">
        <v>1908</v>
      </c>
      <c r="EW76" s="78">
        <v>1652</v>
      </c>
      <c r="EX76" s="78">
        <v>1368</v>
      </c>
      <c r="EY76" s="78">
        <v>1584</v>
      </c>
      <c r="EZ76" s="78">
        <v>1682</v>
      </c>
      <c r="FA76" s="78">
        <v>1793</v>
      </c>
      <c r="FB76" s="78">
        <v>1878</v>
      </c>
      <c r="FC76" s="78">
        <v>1949</v>
      </c>
      <c r="FD76" s="78">
        <v>2442</v>
      </c>
      <c r="FE76" s="78">
        <v>1914.5</v>
      </c>
      <c r="FF76" s="78">
        <v>2386</v>
      </c>
      <c r="FG76" s="78">
        <v>2097</v>
      </c>
      <c r="FH76" s="78">
        <v>3828</v>
      </c>
      <c r="FI76" s="78">
        <v>3851</v>
      </c>
      <c r="FJ76" s="78">
        <v>3047</v>
      </c>
      <c r="FK76" s="78">
        <v>2249</v>
      </c>
      <c r="FL76" s="78">
        <v>2000</v>
      </c>
      <c r="FM76" s="78">
        <v>1901</v>
      </c>
      <c r="FN76" s="78">
        <v>1782</v>
      </c>
      <c r="FO76" s="78">
        <v>1943</v>
      </c>
      <c r="FP76" s="78">
        <v>2257</v>
      </c>
      <c r="FQ76" s="78">
        <v>2995</v>
      </c>
      <c r="FR76" s="78">
        <v>2528</v>
      </c>
      <c r="FS76" s="78">
        <v>2921</v>
      </c>
      <c r="FT76" s="78">
        <v>2427</v>
      </c>
      <c r="FU76" s="78">
        <v>1757</v>
      </c>
      <c r="FV76" s="78">
        <v>1521</v>
      </c>
      <c r="FW76" s="78">
        <v>1196</v>
      </c>
      <c r="FX76" s="78">
        <v>1053</v>
      </c>
      <c r="FY76" s="78">
        <v>1171</v>
      </c>
      <c r="FZ76" s="78">
        <v>1269</v>
      </c>
      <c r="GA76" s="78">
        <v>1145</v>
      </c>
      <c r="GB76" s="78">
        <v>1306</v>
      </c>
      <c r="GC76" s="78">
        <v>1577</v>
      </c>
      <c r="GD76" s="78">
        <v>1952</v>
      </c>
      <c r="GE76" s="78">
        <v>1607.916667</v>
      </c>
      <c r="GF76" s="78">
        <v>1840</v>
      </c>
      <c r="GG76" s="78">
        <v>1546</v>
      </c>
      <c r="GH76" s="78">
        <v>1194</v>
      </c>
      <c r="GI76" s="78">
        <v>1251</v>
      </c>
      <c r="GJ76" s="78">
        <v>988</v>
      </c>
      <c r="GK76" s="78">
        <v>947</v>
      </c>
      <c r="GL76" s="78">
        <v>1094</v>
      </c>
      <c r="GM76" s="78">
        <v>1204</v>
      </c>
      <c r="GN76" s="78">
        <v>1217</v>
      </c>
      <c r="GO76" s="78">
        <v>1300</v>
      </c>
      <c r="GP76" s="78">
        <v>1404</v>
      </c>
      <c r="GQ76" s="78">
        <v>1952</v>
      </c>
      <c r="GR76" s="78">
        <v>1328.083333</v>
      </c>
      <c r="GS76" s="78">
        <v>1951</v>
      </c>
      <c r="GT76" s="78">
        <v>1626</v>
      </c>
      <c r="GU76" s="78">
        <v>1340</v>
      </c>
      <c r="GV76" s="78">
        <v>1334</v>
      </c>
      <c r="GW76" s="78">
        <v>1082</v>
      </c>
      <c r="GX76" s="78">
        <v>1041</v>
      </c>
      <c r="GY76" s="78">
        <v>1233</v>
      </c>
      <c r="GZ76" s="78">
        <v>1369</v>
      </c>
      <c r="HA76" s="78">
        <v>1389</v>
      </c>
      <c r="HB76" s="78">
        <v>1432</v>
      </c>
      <c r="HC76" s="78">
        <v>1519</v>
      </c>
      <c r="HD76" s="78">
        <v>2017</v>
      </c>
      <c r="HE76" s="78">
        <v>1444.416667</v>
      </c>
      <c r="HF76" s="78">
        <v>2170</v>
      </c>
      <c r="HG76" s="78">
        <v>1902</v>
      </c>
      <c r="HH76" s="78">
        <v>1656</v>
      </c>
      <c r="HI76" s="78">
        <v>1543</v>
      </c>
    </row>
    <row r="77" spans="1:217" ht="15.75" x14ac:dyDescent="0.3">
      <c r="A77" s="1" t="str">
        <f t="shared" si="79"/>
        <v>Kärnten50 Jahre und älterGesamt</v>
      </c>
      <c r="B77" s="1">
        <v>77</v>
      </c>
      <c r="C77" s="77" t="s">
        <v>2</v>
      </c>
      <c r="D77" s="77" t="s">
        <v>126</v>
      </c>
      <c r="E77" s="77" t="s">
        <v>132</v>
      </c>
      <c r="F77" s="78">
        <v>4712</v>
      </c>
      <c r="G77" s="78">
        <v>4433</v>
      </c>
      <c r="H77" s="78">
        <v>3748</v>
      </c>
      <c r="I77" s="78">
        <v>3363</v>
      </c>
      <c r="J77" s="78">
        <v>2618</v>
      </c>
      <c r="K77" s="78">
        <v>2304</v>
      </c>
      <c r="L77" s="78">
        <v>2307</v>
      </c>
      <c r="M77" s="78">
        <v>2407</v>
      </c>
      <c r="N77" s="78">
        <v>2709</v>
      </c>
      <c r="O77" s="78">
        <v>3497</v>
      </c>
      <c r="P77" s="78">
        <v>3987</v>
      </c>
      <c r="Q77" s="78">
        <v>5045</v>
      </c>
      <c r="R77" s="78">
        <v>3427.5</v>
      </c>
      <c r="S77" s="78">
        <v>5492</v>
      </c>
      <c r="T77" s="78">
        <v>5441</v>
      </c>
      <c r="U77" s="78">
        <v>4930</v>
      </c>
      <c r="V77" s="78">
        <v>4334</v>
      </c>
      <c r="W77" s="78">
        <v>3665</v>
      </c>
      <c r="X77" s="78">
        <v>3335</v>
      </c>
      <c r="Y77" s="78">
        <v>3353</v>
      </c>
      <c r="Z77" s="78">
        <v>3290</v>
      </c>
      <c r="AA77" s="78">
        <v>3538</v>
      </c>
      <c r="AB77" s="78">
        <v>4148</v>
      </c>
      <c r="AC77" s="78">
        <v>4592</v>
      </c>
      <c r="AD77" s="78">
        <v>5633</v>
      </c>
      <c r="AE77" s="78">
        <v>4312.5833329999996</v>
      </c>
      <c r="AF77" s="78">
        <v>6161</v>
      </c>
      <c r="AG77" s="78">
        <v>6107</v>
      </c>
      <c r="AH77" s="78">
        <v>5316</v>
      </c>
      <c r="AI77" s="78">
        <v>4452</v>
      </c>
      <c r="AJ77" s="78">
        <v>3764</v>
      </c>
      <c r="AK77" s="78">
        <v>3295</v>
      </c>
      <c r="AL77" s="78">
        <v>3287</v>
      </c>
      <c r="AM77" s="78">
        <v>3306</v>
      </c>
      <c r="AN77" s="78">
        <v>3539</v>
      </c>
      <c r="AO77" s="78">
        <v>4129</v>
      </c>
      <c r="AP77" s="78">
        <v>4766</v>
      </c>
      <c r="AQ77" s="78">
        <v>5748</v>
      </c>
      <c r="AR77" s="78">
        <v>4489.1666670000004</v>
      </c>
      <c r="AS77" s="78">
        <v>6265</v>
      </c>
      <c r="AT77" s="78">
        <v>6027</v>
      </c>
      <c r="AU77" s="78">
        <v>5327</v>
      </c>
      <c r="AV77" s="78">
        <v>4547</v>
      </c>
      <c r="AW77" s="78">
        <v>3875</v>
      </c>
      <c r="AX77" s="78">
        <v>3402</v>
      </c>
      <c r="AY77" s="78">
        <v>3318</v>
      </c>
      <c r="AZ77" s="78">
        <v>3390</v>
      </c>
      <c r="BA77" s="78">
        <v>3723</v>
      </c>
      <c r="BB77" s="78">
        <v>4419</v>
      </c>
      <c r="BC77" s="78">
        <v>5097</v>
      </c>
      <c r="BD77" s="78">
        <v>6138</v>
      </c>
      <c r="BE77" s="78">
        <v>4627.3333329999996</v>
      </c>
      <c r="BF77" s="78">
        <v>6677</v>
      </c>
      <c r="BG77" s="78">
        <v>6584</v>
      </c>
      <c r="BH77" s="78">
        <v>5621</v>
      </c>
      <c r="BI77" s="78">
        <v>4825</v>
      </c>
      <c r="BJ77" s="78">
        <v>4095</v>
      </c>
      <c r="BK77" s="78">
        <v>3629</v>
      </c>
      <c r="BL77" s="78">
        <v>3616</v>
      </c>
      <c r="BM77" s="78">
        <v>3721</v>
      </c>
      <c r="BN77" s="78">
        <v>3883</v>
      </c>
      <c r="BO77" s="78">
        <v>4743</v>
      </c>
      <c r="BP77" s="78">
        <v>5520</v>
      </c>
      <c r="BQ77" s="78">
        <v>6537</v>
      </c>
      <c r="BR77" s="78">
        <v>4954.25</v>
      </c>
      <c r="BS77" s="78">
        <v>7193</v>
      </c>
      <c r="BT77" s="78">
        <v>7134</v>
      </c>
      <c r="BU77" s="78">
        <v>6675</v>
      </c>
      <c r="BV77" s="78">
        <v>5706</v>
      </c>
      <c r="BW77" s="78">
        <v>4916</v>
      </c>
      <c r="BX77" s="78">
        <v>4461</v>
      </c>
      <c r="BY77" s="78">
        <v>4534</v>
      </c>
      <c r="BZ77" s="78">
        <v>4581</v>
      </c>
      <c r="CA77" s="78">
        <v>4891</v>
      </c>
      <c r="CB77" s="78">
        <v>5807</v>
      </c>
      <c r="CC77" s="78">
        <v>6607</v>
      </c>
      <c r="CD77" s="78">
        <v>7787</v>
      </c>
      <c r="CE77" s="78">
        <v>5857.6666670000004</v>
      </c>
      <c r="CF77" s="78">
        <v>8325</v>
      </c>
      <c r="CG77" s="78">
        <v>8305</v>
      </c>
      <c r="CH77" s="78">
        <v>7355</v>
      </c>
      <c r="CI77" s="78">
        <v>6489</v>
      </c>
      <c r="CJ77" s="78">
        <v>5675</v>
      </c>
      <c r="CK77" s="78">
        <v>5189</v>
      </c>
      <c r="CL77" s="78">
        <v>5165</v>
      </c>
      <c r="CM77" s="78">
        <v>5200</v>
      </c>
      <c r="CN77" s="78">
        <v>5620</v>
      </c>
      <c r="CO77" s="78">
        <v>6523</v>
      </c>
      <c r="CP77" s="78">
        <v>7233</v>
      </c>
      <c r="CQ77" s="78">
        <v>8427</v>
      </c>
      <c r="CR77" s="78">
        <v>6625.5</v>
      </c>
      <c r="CS77" s="78">
        <v>9000</v>
      </c>
      <c r="CT77" s="78">
        <v>8768</v>
      </c>
      <c r="CU77" s="78">
        <v>7912</v>
      </c>
      <c r="CV77" s="78">
        <v>7198</v>
      </c>
      <c r="CW77" s="78">
        <v>6160</v>
      </c>
      <c r="CX77" s="78">
        <v>5797</v>
      </c>
      <c r="CY77" s="78">
        <v>5798</v>
      </c>
      <c r="CZ77" s="78">
        <v>5847</v>
      </c>
      <c r="DA77" s="78">
        <v>6079</v>
      </c>
      <c r="DB77" s="78">
        <v>6966</v>
      </c>
      <c r="DC77" s="78">
        <v>7665</v>
      </c>
      <c r="DD77" s="78">
        <v>8952</v>
      </c>
      <c r="DE77" s="78">
        <v>7178.5</v>
      </c>
      <c r="DF77" s="78">
        <v>9477</v>
      </c>
      <c r="DG77" s="78">
        <v>9137</v>
      </c>
      <c r="DH77" s="78">
        <v>8281</v>
      </c>
      <c r="DI77" s="78">
        <v>7347</v>
      </c>
      <c r="DJ77" s="78">
        <v>6440</v>
      </c>
      <c r="DK77" s="78">
        <v>5894</v>
      </c>
      <c r="DL77" s="78">
        <v>5857</v>
      </c>
      <c r="DM77" s="78">
        <v>5897</v>
      </c>
      <c r="DN77" s="78">
        <v>6214</v>
      </c>
      <c r="DO77" s="78">
        <v>7213</v>
      </c>
      <c r="DP77" s="78">
        <v>8012</v>
      </c>
      <c r="DQ77" s="78">
        <v>9218</v>
      </c>
      <c r="DR77" s="78">
        <v>7415.5833329999996</v>
      </c>
      <c r="DS77" s="78">
        <v>9988</v>
      </c>
      <c r="DT77" s="78">
        <v>9531</v>
      </c>
      <c r="DU77" s="78">
        <v>8456</v>
      </c>
      <c r="DV77" s="78">
        <v>7546</v>
      </c>
      <c r="DW77" s="78">
        <v>6453</v>
      </c>
      <c r="DX77" s="78">
        <v>5924</v>
      </c>
      <c r="DY77" s="78">
        <v>5893</v>
      </c>
      <c r="DZ77" s="78">
        <v>5821</v>
      </c>
      <c r="EA77" s="78">
        <v>6087</v>
      </c>
      <c r="EB77" s="78">
        <v>7125</v>
      </c>
      <c r="EC77" s="78">
        <v>7978</v>
      </c>
      <c r="ED77" s="78">
        <v>9068</v>
      </c>
      <c r="EE77" s="78">
        <v>7489.1666670000004</v>
      </c>
      <c r="EF77" s="78">
        <v>9568</v>
      </c>
      <c r="EG77" s="78">
        <v>9281</v>
      </c>
      <c r="EH77" s="78">
        <v>8249</v>
      </c>
      <c r="EI77" s="78">
        <v>7215</v>
      </c>
      <c r="EJ77" s="78">
        <v>6128</v>
      </c>
      <c r="EK77" s="78">
        <v>5608</v>
      </c>
      <c r="EL77" s="78">
        <v>5797</v>
      </c>
      <c r="EM77" s="78">
        <v>5843</v>
      </c>
      <c r="EN77" s="78">
        <v>6012</v>
      </c>
      <c r="EO77" s="78">
        <v>7023</v>
      </c>
      <c r="EP77" s="78">
        <v>7918</v>
      </c>
      <c r="EQ77" s="78">
        <v>8876</v>
      </c>
      <c r="ER77" s="78">
        <v>7293.1666670000004</v>
      </c>
      <c r="ES77" s="78">
        <v>9649</v>
      </c>
      <c r="ET77" s="78">
        <v>9112</v>
      </c>
      <c r="EU77" s="78">
        <v>8094</v>
      </c>
      <c r="EV77" s="78">
        <v>7239</v>
      </c>
      <c r="EW77" s="78">
        <v>6271</v>
      </c>
      <c r="EX77" s="78">
        <v>5658</v>
      </c>
      <c r="EY77" s="78">
        <v>5905</v>
      </c>
      <c r="EZ77" s="78">
        <v>6012</v>
      </c>
      <c r="FA77" s="78">
        <v>6248</v>
      </c>
      <c r="FB77" s="78">
        <v>7279</v>
      </c>
      <c r="FC77" s="78">
        <v>8166</v>
      </c>
      <c r="FD77" s="78">
        <v>9288</v>
      </c>
      <c r="FE77" s="78">
        <v>7410.0833329999996</v>
      </c>
      <c r="FF77" s="78">
        <v>9864</v>
      </c>
      <c r="FG77" s="78">
        <v>9148</v>
      </c>
      <c r="FH77" s="78">
        <v>12231</v>
      </c>
      <c r="FI77" s="78">
        <v>11768</v>
      </c>
      <c r="FJ77" s="78">
        <v>10007</v>
      </c>
      <c r="FK77" s="78">
        <v>8139</v>
      </c>
      <c r="FL77" s="78">
        <v>7357</v>
      </c>
      <c r="FM77" s="78">
        <v>7296</v>
      </c>
      <c r="FN77" s="78">
        <v>7231</v>
      </c>
      <c r="FO77" s="78">
        <v>8136</v>
      </c>
      <c r="FP77" s="78">
        <v>9414</v>
      </c>
      <c r="FQ77" s="78">
        <v>11432</v>
      </c>
      <c r="FR77" s="78">
        <v>9335.25</v>
      </c>
      <c r="FS77" s="78">
        <v>12217</v>
      </c>
      <c r="FT77" s="78">
        <v>11503</v>
      </c>
      <c r="FU77" s="78">
        <v>9839</v>
      </c>
      <c r="FV77" s="78">
        <v>8831</v>
      </c>
      <c r="FW77" s="78">
        <v>7265</v>
      </c>
      <c r="FX77" s="78">
        <v>6301</v>
      </c>
      <c r="FY77" s="78">
        <v>6210</v>
      </c>
      <c r="FZ77" s="78">
        <v>6117</v>
      </c>
      <c r="GA77" s="78">
        <v>6051</v>
      </c>
      <c r="GB77" s="78">
        <v>6746</v>
      </c>
      <c r="GC77" s="78">
        <v>7931</v>
      </c>
      <c r="GD77" s="78">
        <v>9121</v>
      </c>
      <c r="GE77" s="78">
        <v>8177.6666670000004</v>
      </c>
      <c r="GF77" s="78">
        <v>9694</v>
      </c>
      <c r="GG77" s="78">
        <v>8782</v>
      </c>
      <c r="GH77" s="78">
        <v>7484</v>
      </c>
      <c r="GI77" s="78">
        <v>6678</v>
      </c>
      <c r="GJ77" s="78">
        <v>5705</v>
      </c>
      <c r="GK77" s="78">
        <v>5258</v>
      </c>
      <c r="GL77" s="78">
        <v>5461</v>
      </c>
      <c r="GM77" s="78">
        <v>5526</v>
      </c>
      <c r="GN77" s="78">
        <v>5546</v>
      </c>
      <c r="GO77" s="78">
        <v>6330</v>
      </c>
      <c r="GP77" s="78">
        <v>7055</v>
      </c>
      <c r="GQ77" s="78">
        <v>8538</v>
      </c>
      <c r="GR77" s="78">
        <v>6838.0833329999996</v>
      </c>
      <c r="GS77" s="78">
        <v>9221</v>
      </c>
      <c r="GT77" s="78">
        <v>8576</v>
      </c>
      <c r="GU77" s="78">
        <v>7239</v>
      </c>
      <c r="GV77" s="78">
        <v>6410</v>
      </c>
      <c r="GW77" s="78">
        <v>5375</v>
      </c>
      <c r="GX77" s="78">
        <v>4932</v>
      </c>
      <c r="GY77" s="78">
        <v>5215</v>
      </c>
      <c r="GZ77" s="78">
        <v>5318</v>
      </c>
      <c r="HA77" s="78">
        <v>5252</v>
      </c>
      <c r="HB77" s="78">
        <v>6013</v>
      </c>
      <c r="HC77" s="78">
        <v>6863</v>
      </c>
      <c r="HD77" s="78">
        <v>8188</v>
      </c>
      <c r="HE77" s="78">
        <v>6550.1666670000004</v>
      </c>
      <c r="HF77" s="78">
        <v>9031</v>
      </c>
      <c r="HG77" s="78">
        <v>8349</v>
      </c>
      <c r="HH77" s="78">
        <v>7128</v>
      </c>
      <c r="HI77" s="78">
        <v>6449</v>
      </c>
    </row>
    <row r="78" spans="1:217" ht="15.75" x14ac:dyDescent="0.3">
      <c r="A78" s="1" t="str">
        <f t="shared" si="79"/>
        <v>KärntenAusländerGesamt</v>
      </c>
      <c r="B78" s="1">
        <v>78</v>
      </c>
      <c r="C78" s="77" t="s">
        <v>2</v>
      </c>
      <c r="D78" s="77" t="s">
        <v>127</v>
      </c>
      <c r="E78" s="77" t="s">
        <v>132</v>
      </c>
      <c r="F78" s="78">
        <v>2599</v>
      </c>
      <c r="G78" s="78">
        <v>2175</v>
      </c>
      <c r="H78" s="78">
        <v>1803</v>
      </c>
      <c r="I78" s="78">
        <v>1907</v>
      </c>
      <c r="J78" s="78">
        <v>1382</v>
      </c>
      <c r="K78" s="78">
        <v>1149</v>
      </c>
      <c r="L78" s="78">
        <v>1196</v>
      </c>
      <c r="M78" s="78">
        <v>1272</v>
      </c>
      <c r="N78" s="78">
        <v>1633</v>
      </c>
      <c r="O78" s="78">
        <v>2195</v>
      </c>
      <c r="P78" s="78">
        <v>2543</v>
      </c>
      <c r="Q78" s="78">
        <v>3410</v>
      </c>
      <c r="R78" s="78">
        <v>1938.666667</v>
      </c>
      <c r="S78" s="78">
        <v>3356</v>
      </c>
      <c r="T78" s="78">
        <v>3245</v>
      </c>
      <c r="U78" s="78">
        <v>2897</v>
      </c>
      <c r="V78" s="78">
        <v>2776</v>
      </c>
      <c r="W78" s="78">
        <v>2232</v>
      </c>
      <c r="X78" s="78">
        <v>1930</v>
      </c>
      <c r="Y78" s="78">
        <v>1864</v>
      </c>
      <c r="Z78" s="78">
        <v>1949</v>
      </c>
      <c r="AA78" s="78">
        <v>2280</v>
      </c>
      <c r="AB78" s="78">
        <v>2722</v>
      </c>
      <c r="AC78" s="78">
        <v>2868</v>
      </c>
      <c r="AD78" s="78">
        <v>3635</v>
      </c>
      <c r="AE78" s="78">
        <v>2646.166667</v>
      </c>
      <c r="AF78" s="78">
        <v>3588</v>
      </c>
      <c r="AG78" s="78">
        <v>3392</v>
      </c>
      <c r="AH78" s="78">
        <v>2892</v>
      </c>
      <c r="AI78" s="78">
        <v>2616</v>
      </c>
      <c r="AJ78" s="78">
        <v>2082</v>
      </c>
      <c r="AK78" s="78">
        <v>1685</v>
      </c>
      <c r="AL78" s="78">
        <v>1635</v>
      </c>
      <c r="AM78" s="78">
        <v>1720</v>
      </c>
      <c r="AN78" s="78">
        <v>2038</v>
      </c>
      <c r="AO78" s="78">
        <v>2497</v>
      </c>
      <c r="AP78" s="78">
        <v>2783</v>
      </c>
      <c r="AQ78" s="78">
        <v>3506</v>
      </c>
      <c r="AR78" s="78">
        <v>2536.166667</v>
      </c>
      <c r="AS78" s="78">
        <v>3499</v>
      </c>
      <c r="AT78" s="78">
        <v>3239</v>
      </c>
      <c r="AU78" s="78">
        <v>2865</v>
      </c>
      <c r="AV78" s="78">
        <v>2550</v>
      </c>
      <c r="AW78" s="78">
        <v>2127</v>
      </c>
      <c r="AX78" s="78">
        <v>1756</v>
      </c>
      <c r="AY78" s="78">
        <v>1717</v>
      </c>
      <c r="AZ78" s="78">
        <v>1848</v>
      </c>
      <c r="BA78" s="78">
        <v>2193</v>
      </c>
      <c r="BB78" s="78">
        <v>2840</v>
      </c>
      <c r="BC78" s="78">
        <v>3073</v>
      </c>
      <c r="BD78" s="78">
        <v>3739</v>
      </c>
      <c r="BE78" s="78">
        <v>2620.5</v>
      </c>
      <c r="BF78" s="78">
        <v>3781</v>
      </c>
      <c r="BG78" s="78">
        <v>3599</v>
      </c>
      <c r="BH78" s="78">
        <v>3094</v>
      </c>
      <c r="BI78" s="78">
        <v>2966</v>
      </c>
      <c r="BJ78" s="78">
        <v>2344</v>
      </c>
      <c r="BK78" s="78">
        <v>1952</v>
      </c>
      <c r="BL78" s="78">
        <v>1959</v>
      </c>
      <c r="BM78" s="78">
        <v>2084</v>
      </c>
      <c r="BN78" s="78">
        <v>2425</v>
      </c>
      <c r="BO78" s="78">
        <v>3217</v>
      </c>
      <c r="BP78" s="78">
        <v>3618</v>
      </c>
      <c r="BQ78" s="78">
        <v>4240</v>
      </c>
      <c r="BR78" s="78">
        <v>2939.916667</v>
      </c>
      <c r="BS78" s="78">
        <v>4319</v>
      </c>
      <c r="BT78" s="78">
        <v>4186</v>
      </c>
      <c r="BU78" s="78">
        <v>3864</v>
      </c>
      <c r="BV78" s="78">
        <v>3567</v>
      </c>
      <c r="BW78" s="78">
        <v>2847</v>
      </c>
      <c r="BX78" s="78">
        <v>2471</v>
      </c>
      <c r="BY78" s="78">
        <v>2506</v>
      </c>
      <c r="BZ78" s="78">
        <v>2619</v>
      </c>
      <c r="CA78" s="78">
        <v>3062</v>
      </c>
      <c r="CB78" s="78">
        <v>3881</v>
      </c>
      <c r="CC78" s="78">
        <v>4290</v>
      </c>
      <c r="CD78" s="78">
        <v>4828</v>
      </c>
      <c r="CE78" s="78">
        <v>3536.666667</v>
      </c>
      <c r="CF78" s="78">
        <v>4841</v>
      </c>
      <c r="CG78" s="78">
        <v>4592</v>
      </c>
      <c r="CH78" s="78">
        <v>4126</v>
      </c>
      <c r="CI78" s="78">
        <v>3994</v>
      </c>
      <c r="CJ78" s="78">
        <v>3410</v>
      </c>
      <c r="CK78" s="78">
        <v>2909</v>
      </c>
      <c r="CL78" s="78">
        <v>2818</v>
      </c>
      <c r="CM78" s="78">
        <v>2962</v>
      </c>
      <c r="CN78" s="78">
        <v>3555</v>
      </c>
      <c r="CO78" s="78">
        <v>4295</v>
      </c>
      <c r="CP78" s="78">
        <v>4696</v>
      </c>
      <c r="CQ78" s="78">
        <v>5289</v>
      </c>
      <c r="CR78" s="78">
        <v>3957.25</v>
      </c>
      <c r="CS78" s="78">
        <v>5387</v>
      </c>
      <c r="CT78" s="78">
        <v>5125</v>
      </c>
      <c r="CU78" s="78">
        <v>4769</v>
      </c>
      <c r="CV78" s="78">
        <v>4658</v>
      </c>
      <c r="CW78" s="78">
        <v>3917</v>
      </c>
      <c r="CX78" s="78">
        <v>3480</v>
      </c>
      <c r="CY78" s="78">
        <v>3370</v>
      </c>
      <c r="CZ78" s="78">
        <v>3446</v>
      </c>
      <c r="DA78" s="78">
        <v>3894</v>
      </c>
      <c r="DB78" s="78">
        <v>4456</v>
      </c>
      <c r="DC78" s="78">
        <v>4872</v>
      </c>
      <c r="DD78" s="78">
        <v>5436</v>
      </c>
      <c r="DE78" s="78">
        <v>4400.8333329999996</v>
      </c>
      <c r="DF78" s="78">
        <v>5486</v>
      </c>
      <c r="DG78" s="78">
        <v>5178</v>
      </c>
      <c r="DH78" s="78">
        <v>4833</v>
      </c>
      <c r="DI78" s="78">
        <v>4530</v>
      </c>
      <c r="DJ78" s="78">
        <v>3813</v>
      </c>
      <c r="DK78" s="78">
        <v>3430</v>
      </c>
      <c r="DL78" s="78">
        <v>3345</v>
      </c>
      <c r="DM78" s="78">
        <v>3463</v>
      </c>
      <c r="DN78" s="78">
        <v>3890</v>
      </c>
      <c r="DO78" s="78">
        <v>4656</v>
      </c>
      <c r="DP78" s="78">
        <v>5102</v>
      </c>
      <c r="DQ78" s="78">
        <v>5728</v>
      </c>
      <c r="DR78" s="78">
        <v>4454.5</v>
      </c>
      <c r="DS78" s="78">
        <v>5788</v>
      </c>
      <c r="DT78" s="78">
        <v>5365</v>
      </c>
      <c r="DU78" s="78">
        <v>4994</v>
      </c>
      <c r="DV78" s="78">
        <v>4603</v>
      </c>
      <c r="DW78" s="78">
        <v>3850</v>
      </c>
      <c r="DX78" s="78">
        <v>3407</v>
      </c>
      <c r="DY78" s="78">
        <v>3339</v>
      </c>
      <c r="DZ78" s="78">
        <v>3417</v>
      </c>
      <c r="EA78" s="78">
        <v>3971</v>
      </c>
      <c r="EB78" s="78">
        <v>4548</v>
      </c>
      <c r="EC78" s="78">
        <v>4922</v>
      </c>
      <c r="ED78" s="78">
        <v>5645</v>
      </c>
      <c r="EE78" s="78">
        <v>4487.4166670000004</v>
      </c>
      <c r="EF78" s="78">
        <v>5495</v>
      </c>
      <c r="EG78" s="78">
        <v>5193</v>
      </c>
      <c r="EH78" s="78">
        <v>4701</v>
      </c>
      <c r="EI78" s="78">
        <v>4406</v>
      </c>
      <c r="EJ78" s="78">
        <v>3626</v>
      </c>
      <c r="EK78" s="78">
        <v>3182</v>
      </c>
      <c r="EL78" s="78">
        <v>3170</v>
      </c>
      <c r="EM78" s="78">
        <v>3300</v>
      </c>
      <c r="EN78" s="78">
        <v>3645</v>
      </c>
      <c r="EO78" s="78">
        <v>4272</v>
      </c>
      <c r="EP78" s="78">
        <v>4689</v>
      </c>
      <c r="EQ78" s="78">
        <v>5503</v>
      </c>
      <c r="ER78" s="78">
        <v>4265.1666670000004</v>
      </c>
      <c r="ES78" s="78">
        <v>5617</v>
      </c>
      <c r="ET78" s="78">
        <v>5046</v>
      </c>
      <c r="EU78" s="78">
        <v>4562</v>
      </c>
      <c r="EV78" s="78">
        <v>4194</v>
      </c>
      <c r="EW78" s="78">
        <v>3568</v>
      </c>
      <c r="EX78" s="78">
        <v>3005</v>
      </c>
      <c r="EY78" s="78">
        <v>3199</v>
      </c>
      <c r="EZ78" s="78">
        <v>3372</v>
      </c>
      <c r="FA78" s="78">
        <v>3660</v>
      </c>
      <c r="FB78" s="78">
        <v>4345</v>
      </c>
      <c r="FC78" s="78">
        <v>4704</v>
      </c>
      <c r="FD78" s="78">
        <v>5605</v>
      </c>
      <c r="FE78" s="78">
        <v>4239.75</v>
      </c>
      <c r="FF78" s="78">
        <v>5560</v>
      </c>
      <c r="FG78" s="78">
        <v>4968</v>
      </c>
      <c r="FH78" s="78">
        <v>8247</v>
      </c>
      <c r="FI78" s="78">
        <v>8210</v>
      </c>
      <c r="FJ78" s="78">
        <v>6802</v>
      </c>
      <c r="FK78" s="78">
        <v>4959</v>
      </c>
      <c r="FL78" s="78">
        <v>4269</v>
      </c>
      <c r="FM78" s="78">
        <v>4221</v>
      </c>
      <c r="FN78" s="78">
        <v>4170</v>
      </c>
      <c r="FO78" s="78">
        <v>4836</v>
      </c>
      <c r="FP78" s="78">
        <v>5843</v>
      </c>
      <c r="FQ78" s="78">
        <v>7536</v>
      </c>
      <c r="FR78" s="78">
        <v>5801.75</v>
      </c>
      <c r="FS78" s="78">
        <v>7606</v>
      </c>
      <c r="FT78" s="78">
        <v>6848</v>
      </c>
      <c r="FU78" s="78">
        <v>5621</v>
      </c>
      <c r="FV78" s="78">
        <v>5078</v>
      </c>
      <c r="FW78" s="78">
        <v>3826</v>
      </c>
      <c r="FX78" s="78">
        <v>3123</v>
      </c>
      <c r="FY78" s="78">
        <v>3002</v>
      </c>
      <c r="FZ78" s="78">
        <v>3024</v>
      </c>
      <c r="GA78" s="78">
        <v>2991</v>
      </c>
      <c r="GB78" s="78">
        <v>3515</v>
      </c>
      <c r="GC78" s="78">
        <v>4432</v>
      </c>
      <c r="GD78" s="78">
        <v>5451</v>
      </c>
      <c r="GE78" s="78">
        <v>4543.0833329999996</v>
      </c>
      <c r="GF78" s="78">
        <v>5284</v>
      </c>
      <c r="GG78" s="78">
        <v>4513</v>
      </c>
      <c r="GH78" s="78">
        <v>3708</v>
      </c>
      <c r="GI78" s="78">
        <v>3513</v>
      </c>
      <c r="GJ78" s="78">
        <v>2757</v>
      </c>
      <c r="GK78" s="78">
        <v>2538</v>
      </c>
      <c r="GL78" s="78">
        <v>2769</v>
      </c>
      <c r="GM78" s="78">
        <v>3030</v>
      </c>
      <c r="GN78" s="78">
        <v>3021</v>
      </c>
      <c r="GO78" s="78">
        <v>3679</v>
      </c>
      <c r="GP78" s="78">
        <v>4101</v>
      </c>
      <c r="GQ78" s="78">
        <v>5341</v>
      </c>
      <c r="GR78" s="78">
        <v>3687.833333</v>
      </c>
      <c r="GS78" s="78">
        <v>5500</v>
      </c>
      <c r="GT78" s="78">
        <v>4875</v>
      </c>
      <c r="GU78" s="78">
        <v>4018</v>
      </c>
      <c r="GV78" s="78">
        <v>3792</v>
      </c>
      <c r="GW78" s="78">
        <v>3138</v>
      </c>
      <c r="GX78" s="78">
        <v>2915</v>
      </c>
      <c r="GY78" s="78">
        <v>3163</v>
      </c>
      <c r="GZ78" s="78">
        <v>3284</v>
      </c>
      <c r="HA78" s="78">
        <v>3263</v>
      </c>
      <c r="HB78" s="78">
        <v>3882</v>
      </c>
      <c r="HC78" s="78">
        <v>4309</v>
      </c>
      <c r="HD78" s="78">
        <v>5551</v>
      </c>
      <c r="HE78" s="78">
        <v>3974.166667</v>
      </c>
      <c r="HF78" s="78">
        <v>5918</v>
      </c>
      <c r="HG78" s="78">
        <v>5286</v>
      </c>
      <c r="HH78" s="78">
        <v>4575</v>
      </c>
      <c r="HI78" s="78">
        <v>4309</v>
      </c>
    </row>
    <row r="79" spans="1:217" ht="15.75" x14ac:dyDescent="0.3">
      <c r="A79" s="1" t="str">
        <f t="shared" si="79"/>
        <v>Kärntenoffene StellenGesamt</v>
      </c>
      <c r="B79" s="1">
        <v>79</v>
      </c>
      <c r="C79" s="77" t="s">
        <v>2</v>
      </c>
      <c r="D79" s="77" t="s">
        <v>128</v>
      </c>
      <c r="E79" s="77" t="s">
        <v>132</v>
      </c>
      <c r="F79" s="78">
        <v>2455</v>
      </c>
      <c r="G79" s="78">
        <v>2964</v>
      </c>
      <c r="H79" s="78">
        <v>3283</v>
      </c>
      <c r="I79" s="78">
        <v>3434</v>
      </c>
      <c r="J79" s="78">
        <v>3750</v>
      </c>
      <c r="K79" s="78">
        <v>3167</v>
      </c>
      <c r="L79" s="78">
        <v>2756</v>
      </c>
      <c r="M79" s="78">
        <v>2795</v>
      </c>
      <c r="N79" s="78">
        <v>2579</v>
      </c>
      <c r="O79" s="78">
        <v>2195</v>
      </c>
      <c r="P79" s="78">
        <v>1815</v>
      </c>
      <c r="Q79" s="78">
        <v>1872</v>
      </c>
      <c r="R79" s="78">
        <v>2755.416667</v>
      </c>
      <c r="S79" s="78">
        <v>1614</v>
      </c>
      <c r="T79" s="78">
        <v>1729</v>
      </c>
      <c r="U79" s="78">
        <v>1804</v>
      </c>
      <c r="V79" s="78">
        <v>1823</v>
      </c>
      <c r="W79" s="78">
        <v>2020</v>
      </c>
      <c r="X79" s="78">
        <v>1588</v>
      </c>
      <c r="Y79" s="78">
        <v>1515</v>
      </c>
      <c r="Z79" s="78">
        <v>1626</v>
      </c>
      <c r="AA79" s="78">
        <v>1745</v>
      </c>
      <c r="AB79" s="78">
        <v>1775</v>
      </c>
      <c r="AC79" s="78">
        <v>1823</v>
      </c>
      <c r="AD79" s="78">
        <v>1283</v>
      </c>
      <c r="AE79" s="78">
        <v>1695.416667</v>
      </c>
      <c r="AF79" s="78">
        <v>1098</v>
      </c>
      <c r="AG79" s="78">
        <v>1174</v>
      </c>
      <c r="AH79" s="78">
        <v>1196</v>
      </c>
      <c r="AI79" s="78">
        <v>1865</v>
      </c>
      <c r="AJ79" s="78">
        <v>2283</v>
      </c>
      <c r="AK79" s="78">
        <v>2225</v>
      </c>
      <c r="AL79" s="78">
        <v>2297</v>
      </c>
      <c r="AM79" s="78">
        <v>1928</v>
      </c>
      <c r="AN79" s="78">
        <v>2020</v>
      </c>
      <c r="AO79" s="78">
        <v>1774</v>
      </c>
      <c r="AP79" s="78">
        <v>1672</v>
      </c>
      <c r="AQ79" s="78">
        <v>1651</v>
      </c>
      <c r="AR79" s="78">
        <v>1765.25</v>
      </c>
      <c r="AS79" s="78">
        <v>1707</v>
      </c>
      <c r="AT79" s="78">
        <v>1881</v>
      </c>
      <c r="AU79" s="78">
        <v>1814</v>
      </c>
      <c r="AV79" s="78">
        <v>2529</v>
      </c>
      <c r="AW79" s="78">
        <v>2452</v>
      </c>
      <c r="AX79" s="78">
        <v>2578</v>
      </c>
      <c r="AY79" s="78">
        <v>2387</v>
      </c>
      <c r="AZ79" s="78">
        <v>1941</v>
      </c>
      <c r="BA79" s="78">
        <v>2069</v>
      </c>
      <c r="BB79" s="78">
        <v>1966</v>
      </c>
      <c r="BC79" s="78">
        <v>1440</v>
      </c>
      <c r="BD79" s="78">
        <v>1235</v>
      </c>
      <c r="BE79" s="78">
        <v>1999.916667</v>
      </c>
      <c r="BF79" s="78">
        <v>1276</v>
      </c>
      <c r="BG79" s="78">
        <v>1308</v>
      </c>
      <c r="BH79" s="78">
        <v>1526</v>
      </c>
      <c r="BI79" s="78">
        <v>1992</v>
      </c>
      <c r="BJ79" s="78">
        <v>2300</v>
      </c>
      <c r="BK79" s="78">
        <v>1944</v>
      </c>
      <c r="BL79" s="78">
        <v>1806</v>
      </c>
      <c r="BM79" s="78">
        <v>1455</v>
      </c>
      <c r="BN79" s="78">
        <v>1675</v>
      </c>
      <c r="BO79" s="78">
        <v>1411</v>
      </c>
      <c r="BP79" s="78">
        <v>1092</v>
      </c>
      <c r="BQ79" s="78">
        <v>922</v>
      </c>
      <c r="BR79" s="78">
        <v>1558.916667</v>
      </c>
      <c r="BS79" s="78">
        <v>1050</v>
      </c>
      <c r="BT79" s="78">
        <v>1448</v>
      </c>
      <c r="BU79" s="78">
        <v>1370</v>
      </c>
      <c r="BV79" s="78">
        <v>1880</v>
      </c>
      <c r="BW79" s="78">
        <v>1932</v>
      </c>
      <c r="BX79" s="78">
        <v>2011</v>
      </c>
      <c r="BY79" s="78">
        <v>1657</v>
      </c>
      <c r="BZ79" s="78">
        <v>1591</v>
      </c>
      <c r="CA79" s="78">
        <v>1489</v>
      </c>
      <c r="CB79" s="78">
        <v>1438</v>
      </c>
      <c r="CC79" s="78">
        <v>1239</v>
      </c>
      <c r="CD79" s="78">
        <v>1327</v>
      </c>
      <c r="CE79" s="78">
        <v>1536</v>
      </c>
      <c r="CF79" s="78">
        <v>1004</v>
      </c>
      <c r="CG79" s="78">
        <v>1433</v>
      </c>
      <c r="CH79" s="78">
        <v>1697</v>
      </c>
      <c r="CI79" s="78">
        <v>1785</v>
      </c>
      <c r="CJ79" s="78">
        <v>2189</v>
      </c>
      <c r="CK79" s="78">
        <v>2019</v>
      </c>
      <c r="CL79" s="78">
        <v>1763</v>
      </c>
      <c r="CM79" s="78">
        <v>1585</v>
      </c>
      <c r="CN79" s="78">
        <v>1673</v>
      </c>
      <c r="CO79" s="78">
        <v>1522</v>
      </c>
      <c r="CP79" s="78">
        <v>1417</v>
      </c>
      <c r="CQ79" s="78">
        <v>1347</v>
      </c>
      <c r="CR79" s="78">
        <v>1619.5</v>
      </c>
      <c r="CS79" s="78">
        <v>1208</v>
      </c>
      <c r="CT79" s="78">
        <v>1405</v>
      </c>
      <c r="CU79" s="78">
        <v>1841</v>
      </c>
      <c r="CV79" s="78">
        <v>1901</v>
      </c>
      <c r="CW79" s="78">
        <v>2210</v>
      </c>
      <c r="CX79" s="78">
        <v>2242</v>
      </c>
      <c r="CY79" s="78">
        <v>2332</v>
      </c>
      <c r="CZ79" s="78">
        <v>1966</v>
      </c>
      <c r="DA79" s="78">
        <v>2164</v>
      </c>
      <c r="DB79" s="78">
        <v>1905</v>
      </c>
      <c r="DC79" s="78">
        <v>1714</v>
      </c>
      <c r="DD79" s="78">
        <v>1674</v>
      </c>
      <c r="DE79" s="78">
        <v>1880.166667</v>
      </c>
      <c r="DF79" s="78">
        <v>1669</v>
      </c>
      <c r="DG79" s="78">
        <v>1774</v>
      </c>
      <c r="DH79" s="78">
        <v>2002</v>
      </c>
      <c r="DI79" s="78">
        <v>2193</v>
      </c>
      <c r="DJ79" s="78">
        <v>2912</v>
      </c>
      <c r="DK79" s="78">
        <v>2901</v>
      </c>
      <c r="DL79" s="78">
        <v>2651</v>
      </c>
      <c r="DM79" s="78">
        <v>2487</v>
      </c>
      <c r="DN79" s="78">
        <v>2027</v>
      </c>
      <c r="DO79" s="78">
        <v>1971</v>
      </c>
      <c r="DP79" s="78">
        <v>1733</v>
      </c>
      <c r="DQ79" s="78">
        <v>1689</v>
      </c>
      <c r="DR79" s="78">
        <v>2167.416667</v>
      </c>
      <c r="DS79" s="78">
        <v>1866</v>
      </c>
      <c r="DT79" s="78">
        <v>2344</v>
      </c>
      <c r="DU79" s="78">
        <v>2661</v>
      </c>
      <c r="DV79" s="78">
        <v>3193</v>
      </c>
      <c r="DW79" s="78">
        <v>3901</v>
      </c>
      <c r="DX79" s="78">
        <v>3624</v>
      </c>
      <c r="DY79" s="78">
        <v>3691</v>
      </c>
      <c r="DZ79" s="78">
        <v>3591</v>
      </c>
      <c r="EA79" s="78">
        <v>3756</v>
      </c>
      <c r="EB79" s="78">
        <v>3258</v>
      </c>
      <c r="EC79" s="78">
        <v>2784</v>
      </c>
      <c r="ED79" s="78">
        <v>2922</v>
      </c>
      <c r="EE79" s="78">
        <v>3132.583333</v>
      </c>
      <c r="EF79" s="78">
        <v>3614</v>
      </c>
      <c r="EG79" s="78">
        <v>3955</v>
      </c>
      <c r="EH79" s="78">
        <v>3706</v>
      </c>
      <c r="EI79" s="78">
        <v>4289</v>
      </c>
      <c r="EJ79" s="78">
        <v>4872</v>
      </c>
      <c r="EK79" s="78">
        <v>5012</v>
      </c>
      <c r="EL79" s="78">
        <v>4498</v>
      </c>
      <c r="EM79" s="78">
        <v>4408</v>
      </c>
      <c r="EN79" s="78">
        <v>4479</v>
      </c>
      <c r="EO79" s="78">
        <v>3655</v>
      </c>
      <c r="EP79" s="78">
        <v>3602</v>
      </c>
      <c r="EQ79" s="78">
        <v>3277</v>
      </c>
      <c r="ER79" s="78">
        <v>4113.9166670000004</v>
      </c>
      <c r="ES79" s="78">
        <v>3505</v>
      </c>
      <c r="ET79" s="78">
        <v>4208</v>
      </c>
      <c r="EU79" s="78">
        <v>4005</v>
      </c>
      <c r="EV79" s="78">
        <v>4658</v>
      </c>
      <c r="EW79" s="78">
        <v>5033</v>
      </c>
      <c r="EX79" s="78">
        <v>5086</v>
      </c>
      <c r="EY79" s="78">
        <v>4859</v>
      </c>
      <c r="EZ79" s="78">
        <v>3979</v>
      </c>
      <c r="FA79" s="78">
        <v>4167</v>
      </c>
      <c r="FB79" s="78">
        <v>3744</v>
      </c>
      <c r="FC79" s="78">
        <v>3243</v>
      </c>
      <c r="FD79" s="78">
        <v>3138</v>
      </c>
      <c r="FE79" s="78">
        <v>4135.4166670000004</v>
      </c>
      <c r="FF79" s="78">
        <v>3533</v>
      </c>
      <c r="FG79" s="78">
        <v>3893</v>
      </c>
      <c r="FH79" s="78">
        <v>2373</v>
      </c>
      <c r="FI79" s="78">
        <v>2661</v>
      </c>
      <c r="FJ79" s="78">
        <v>3624</v>
      </c>
      <c r="FK79" s="78">
        <v>4597</v>
      </c>
      <c r="FL79" s="78">
        <v>4530</v>
      </c>
      <c r="FM79" s="78">
        <v>4259</v>
      </c>
      <c r="FN79" s="78">
        <v>4251</v>
      </c>
      <c r="FO79" s="78">
        <v>4172</v>
      </c>
      <c r="FP79" s="78">
        <v>3259</v>
      </c>
      <c r="FQ79" s="78">
        <v>2387</v>
      </c>
      <c r="FR79" s="78">
        <v>3628.25</v>
      </c>
      <c r="FS79" s="78">
        <v>3283</v>
      </c>
      <c r="FT79" s="78">
        <v>4000</v>
      </c>
      <c r="FU79" s="78">
        <v>4762</v>
      </c>
      <c r="FV79" s="78">
        <v>5292</v>
      </c>
      <c r="FW79" s="78">
        <v>7397</v>
      </c>
      <c r="FX79" s="78">
        <v>8177</v>
      </c>
      <c r="FY79" s="78">
        <v>8152</v>
      </c>
      <c r="FZ79" s="78">
        <v>7720</v>
      </c>
      <c r="GA79" s="78">
        <v>7217</v>
      </c>
      <c r="GB79" s="78">
        <v>6933</v>
      </c>
      <c r="GC79" s="78">
        <v>5393</v>
      </c>
      <c r="GD79" s="78">
        <v>5112</v>
      </c>
      <c r="GE79" s="78">
        <v>6119.8333329999996</v>
      </c>
      <c r="GF79" s="78">
        <v>6378</v>
      </c>
      <c r="GG79" s="78">
        <v>7424</v>
      </c>
      <c r="GH79" s="78">
        <v>7911</v>
      </c>
      <c r="GI79" s="78">
        <v>8777</v>
      </c>
      <c r="GJ79" s="78">
        <v>10632</v>
      </c>
      <c r="GK79" s="78">
        <v>10821</v>
      </c>
      <c r="GL79" s="78">
        <v>9613</v>
      </c>
      <c r="GM79" s="78">
        <v>8929</v>
      </c>
      <c r="GN79" s="78">
        <v>8446</v>
      </c>
      <c r="GO79" s="78">
        <v>8280</v>
      </c>
      <c r="GP79" s="78">
        <v>7259</v>
      </c>
      <c r="GQ79" s="78">
        <v>6561</v>
      </c>
      <c r="GR79" s="78">
        <v>8419.25</v>
      </c>
      <c r="GS79" s="78">
        <v>6987</v>
      </c>
      <c r="GT79" s="78">
        <v>7628</v>
      </c>
      <c r="GU79" s="78">
        <v>8281</v>
      </c>
      <c r="GV79" s="78">
        <v>8720</v>
      </c>
      <c r="GW79" s="78">
        <v>9194</v>
      </c>
      <c r="GX79" s="78">
        <v>8923</v>
      </c>
      <c r="GY79" s="78">
        <v>7752</v>
      </c>
      <c r="GZ79" s="78">
        <v>7154</v>
      </c>
      <c r="HA79" s="78">
        <v>7245</v>
      </c>
      <c r="HB79" s="78">
        <v>6428</v>
      </c>
      <c r="HC79" s="78">
        <v>6183</v>
      </c>
      <c r="HD79" s="78">
        <v>4857</v>
      </c>
      <c r="HE79" s="78">
        <v>7446</v>
      </c>
      <c r="HF79" s="78">
        <v>5659</v>
      </c>
      <c r="HG79" s="78">
        <v>5471</v>
      </c>
      <c r="HH79" s="78">
        <v>5568</v>
      </c>
      <c r="HI79" s="78">
        <v>6295</v>
      </c>
    </row>
    <row r="80" spans="1:217" ht="15.75" x14ac:dyDescent="0.3">
      <c r="A80" s="1" t="str">
        <f t="shared" si="79"/>
        <v>KärntenStellenandrangzifferGesamt</v>
      </c>
      <c r="B80" s="1">
        <v>80</v>
      </c>
      <c r="C80" s="77" t="s">
        <v>2</v>
      </c>
      <c r="D80" s="77" t="s">
        <v>129</v>
      </c>
      <c r="E80" s="77" t="s">
        <v>132</v>
      </c>
      <c r="F80" s="78">
        <v>9.1348268839099998</v>
      </c>
      <c r="G80" s="78">
        <v>6.7999325236160004</v>
      </c>
      <c r="H80" s="78">
        <v>5.0371611331089996</v>
      </c>
      <c r="I80" s="78">
        <v>4.5847408270230003</v>
      </c>
      <c r="J80" s="78">
        <v>3.2397333333330001</v>
      </c>
      <c r="K80" s="78">
        <v>3.3520682033470002</v>
      </c>
      <c r="L80" s="78">
        <v>4.1955732946289999</v>
      </c>
      <c r="M80" s="78">
        <v>4.2994633273699998</v>
      </c>
      <c r="N80" s="78">
        <v>5.10934470725</v>
      </c>
      <c r="O80" s="78">
        <v>7.3266514806369996</v>
      </c>
      <c r="P80" s="78">
        <v>10.279889807162</v>
      </c>
      <c r="Q80" s="78">
        <v>13.847222222221999</v>
      </c>
      <c r="R80" s="78">
        <v>5.8988658699999998</v>
      </c>
      <c r="S80" s="78">
        <v>16.820941759602999</v>
      </c>
      <c r="T80" s="78">
        <v>15.153846153846001</v>
      </c>
      <c r="U80" s="78">
        <v>12.704545454545</v>
      </c>
      <c r="V80" s="78">
        <v>11.612177729018001</v>
      </c>
      <c r="W80" s="78">
        <v>8.8188118811879992</v>
      </c>
      <c r="X80" s="78">
        <v>10.201511335012</v>
      </c>
      <c r="Y80" s="78">
        <v>11.2</v>
      </c>
      <c r="Z80" s="78">
        <v>10.580565805658001</v>
      </c>
      <c r="AA80" s="78">
        <v>10.130659025788001</v>
      </c>
      <c r="AB80" s="78">
        <v>11.097464788731999</v>
      </c>
      <c r="AC80" s="78">
        <v>11.777838727372</v>
      </c>
      <c r="AD80" s="78">
        <v>21.653936087295001</v>
      </c>
      <c r="AE80" s="78">
        <v>12.398771200000001</v>
      </c>
      <c r="AF80" s="78">
        <v>26.457194899817001</v>
      </c>
      <c r="AG80" s="78">
        <v>23.597955706983999</v>
      </c>
      <c r="AH80" s="78">
        <v>19.484949832775001</v>
      </c>
      <c r="AI80" s="78">
        <v>10.721715817693999</v>
      </c>
      <c r="AJ80" s="78">
        <v>7.1874726237399997</v>
      </c>
      <c r="AK80" s="78">
        <v>6.489887640449</v>
      </c>
      <c r="AL80" s="78">
        <v>6.4497170222019999</v>
      </c>
      <c r="AM80" s="78">
        <v>7.9761410788380003</v>
      </c>
      <c r="AN80" s="78">
        <v>7.8584158415839998</v>
      </c>
      <c r="AO80" s="78">
        <v>10.207440811724</v>
      </c>
      <c r="AP80" s="78">
        <v>12.424043062200999</v>
      </c>
      <c r="AQ80" s="78">
        <v>16.362810417927999</v>
      </c>
      <c r="AR80" s="78">
        <v>11.46513714</v>
      </c>
      <c r="AS80" s="78">
        <v>16.447568834211999</v>
      </c>
      <c r="AT80" s="78">
        <v>13.845826687932</v>
      </c>
      <c r="AU80" s="78">
        <v>12.198456449834</v>
      </c>
      <c r="AV80" s="78">
        <v>7.7077896401729999</v>
      </c>
      <c r="AW80" s="78">
        <v>6.7850734094609999</v>
      </c>
      <c r="AX80" s="78">
        <v>5.6811481768809999</v>
      </c>
      <c r="AY80" s="78">
        <v>6.3108504398819996</v>
      </c>
      <c r="AZ80" s="78">
        <v>8.0025759917560002</v>
      </c>
      <c r="BA80" s="78">
        <v>7.9598840019330002</v>
      </c>
      <c r="BB80" s="78">
        <v>9.646490335707</v>
      </c>
      <c r="BC80" s="78">
        <v>14.803472222222</v>
      </c>
      <c r="BD80" s="78">
        <v>22.076923076922998</v>
      </c>
      <c r="BE80" s="78">
        <v>10.068627859999999</v>
      </c>
      <c r="BF80" s="78">
        <v>22.253134796238001</v>
      </c>
      <c r="BG80" s="78">
        <v>20.843272171252998</v>
      </c>
      <c r="BH80" s="78">
        <v>14.728047182175001</v>
      </c>
      <c r="BI80" s="78">
        <v>10.072791164658</v>
      </c>
      <c r="BJ80" s="78">
        <v>7.2208695652169999</v>
      </c>
      <c r="BK80" s="78">
        <v>7.695473251028</v>
      </c>
      <c r="BL80" s="78">
        <v>8.6866002214829994</v>
      </c>
      <c r="BM80" s="78">
        <v>11.105841924398</v>
      </c>
      <c r="BN80" s="78">
        <v>10.022686567164</v>
      </c>
      <c r="BO80" s="78">
        <v>14.291282778171</v>
      </c>
      <c r="BP80" s="78">
        <v>21.04945054945</v>
      </c>
      <c r="BQ80" s="78">
        <v>31.114967462039001</v>
      </c>
      <c r="BR80" s="78">
        <v>13.376810819999999</v>
      </c>
      <c r="BS80" s="78">
        <v>28.782857142857001</v>
      </c>
      <c r="BT80" s="78">
        <v>20.044198895027002</v>
      </c>
      <c r="BU80" s="78">
        <v>19.377372262773001</v>
      </c>
      <c r="BV80" s="78">
        <v>12.090425531914001</v>
      </c>
      <c r="BW80" s="78">
        <v>9.8638716356099998</v>
      </c>
      <c r="BX80" s="78">
        <v>8.5678766782690001</v>
      </c>
      <c r="BY80" s="78">
        <v>10.977066988533</v>
      </c>
      <c r="BZ80" s="78">
        <v>11.728472658705</v>
      </c>
      <c r="CA80" s="78">
        <v>13.073203492276001</v>
      </c>
      <c r="CB80" s="78">
        <v>15.623087621696</v>
      </c>
      <c r="CC80" s="78">
        <v>20.375302663437999</v>
      </c>
      <c r="CD80" s="78">
        <v>23.455915599095</v>
      </c>
      <c r="CE80" s="78">
        <v>15.188910590000001</v>
      </c>
      <c r="CF80" s="78">
        <v>32.075697211155003</v>
      </c>
      <c r="CG80" s="78">
        <v>21.625959525471</v>
      </c>
      <c r="CH80" s="78">
        <v>15.728344136711</v>
      </c>
      <c r="CI80" s="78">
        <v>13.494677871147999</v>
      </c>
      <c r="CJ80" s="78">
        <v>9.5797167656459994</v>
      </c>
      <c r="CK80" s="78">
        <v>9.4903417533429995</v>
      </c>
      <c r="CL80" s="78">
        <v>11.100964265456</v>
      </c>
      <c r="CM80" s="78">
        <v>12.698422712933001</v>
      </c>
      <c r="CN80" s="78">
        <v>12.528392109982001</v>
      </c>
      <c r="CO80" s="78">
        <v>15.46123521682</v>
      </c>
      <c r="CP80" s="78">
        <v>18.354975299928999</v>
      </c>
      <c r="CQ80" s="78">
        <v>23.526354862657001</v>
      </c>
      <c r="CR80" s="78">
        <v>15.230678190000001</v>
      </c>
      <c r="CS80" s="79"/>
      <c r="CT80" s="79"/>
      <c r="CU80" s="79"/>
      <c r="CV80" s="79"/>
      <c r="CW80" s="79"/>
      <c r="CX80" s="79"/>
      <c r="CY80" s="79"/>
      <c r="CZ80" s="79"/>
      <c r="DA80" s="79"/>
      <c r="DB80" s="79"/>
      <c r="DC80" s="79"/>
      <c r="DD80" s="79"/>
      <c r="DE80" s="79"/>
      <c r="DF80" s="79"/>
      <c r="DG80" s="79"/>
      <c r="DH80" s="79"/>
      <c r="DI80" s="79"/>
      <c r="DJ80" s="79"/>
      <c r="DK80" s="79"/>
      <c r="DL80" s="79"/>
      <c r="DM80" s="79"/>
      <c r="DN80" s="79"/>
      <c r="DO80" s="79"/>
      <c r="DP80" s="79"/>
      <c r="DQ80" s="79"/>
      <c r="DR80" s="79"/>
      <c r="DS80" s="79"/>
      <c r="DT80" s="79"/>
      <c r="DU80" s="79"/>
      <c r="DV80" s="79"/>
      <c r="DW80" s="79"/>
      <c r="DX80" s="79"/>
      <c r="DY80" s="79"/>
      <c r="DZ80" s="79"/>
      <c r="EA80" s="79"/>
      <c r="EB80" s="79"/>
      <c r="EC80" s="79"/>
      <c r="ED80" s="79"/>
      <c r="EE80" s="79"/>
      <c r="EF80" s="79"/>
      <c r="EG80" s="79"/>
      <c r="EH80" s="79"/>
      <c r="EI80" s="79"/>
      <c r="EJ80" s="79"/>
      <c r="EK80" s="79"/>
      <c r="EL80" s="79"/>
      <c r="EM80" s="79"/>
      <c r="EN80" s="79"/>
      <c r="EO80" s="79"/>
      <c r="EP80" s="79"/>
      <c r="EQ80" s="79"/>
      <c r="ER80" s="79"/>
      <c r="ES80" s="79"/>
      <c r="ET80" s="79"/>
      <c r="EU80" s="79"/>
      <c r="EV80" s="79"/>
      <c r="EW80" s="79"/>
      <c r="EX80" s="79"/>
      <c r="EY80" s="79"/>
      <c r="EZ80" s="79"/>
      <c r="FA80" s="79"/>
      <c r="FB80" s="79"/>
      <c r="FC80" s="79"/>
      <c r="FD80" s="79"/>
      <c r="FE80" s="79"/>
      <c r="FF80" s="79"/>
      <c r="FG80" s="79"/>
      <c r="FH80" s="79"/>
      <c r="FI80" s="79"/>
      <c r="FJ80" s="79"/>
      <c r="FK80" s="79"/>
      <c r="FL80" s="79"/>
      <c r="FM80" s="79"/>
      <c r="FN80" s="79"/>
      <c r="FO80" s="79"/>
      <c r="FP80" s="79"/>
      <c r="FQ80" s="79"/>
      <c r="FR80" s="79"/>
      <c r="FS80" s="79"/>
      <c r="FT80" s="79"/>
      <c r="FU80" s="79"/>
      <c r="FV80" s="79"/>
      <c r="FW80" s="79"/>
      <c r="FX80" s="79"/>
      <c r="FY80" s="79"/>
      <c r="FZ80" s="79"/>
      <c r="GA80" s="79"/>
      <c r="GB80" s="79"/>
      <c r="GC80" s="79"/>
      <c r="GD80" s="79"/>
      <c r="GE80" s="79"/>
      <c r="GF80" s="79"/>
      <c r="GG80" s="79"/>
      <c r="GH80" s="79"/>
      <c r="GI80" s="79"/>
      <c r="GJ80" s="79"/>
      <c r="GK80" s="79"/>
      <c r="GL80" s="79"/>
      <c r="GM80" s="79"/>
      <c r="GN80" s="79"/>
      <c r="GO80" s="79"/>
      <c r="GP80" s="79"/>
      <c r="GQ80" s="79"/>
      <c r="GR80" s="79"/>
      <c r="GS80" s="79"/>
      <c r="GT80" s="79"/>
      <c r="GU80" s="79"/>
      <c r="GV80" s="79"/>
      <c r="GW80" s="79"/>
      <c r="GX80" s="79"/>
      <c r="GY80" s="79"/>
      <c r="GZ80" s="79"/>
      <c r="HA80" s="79"/>
      <c r="HB80" s="79"/>
      <c r="HC80" s="79"/>
      <c r="HD80" s="79"/>
      <c r="HE80" s="79"/>
      <c r="HF80" s="79"/>
      <c r="HG80" s="79"/>
      <c r="HH80" s="79"/>
      <c r="HI80" s="79"/>
    </row>
    <row r="81" spans="1:217" ht="15.75" x14ac:dyDescent="0.3">
      <c r="A81" s="1" t="str">
        <f t="shared" si="79"/>
        <v>KärntenLehrstellensuchendeGesamt</v>
      </c>
      <c r="B81" s="1">
        <v>81</v>
      </c>
      <c r="C81" s="77" t="s">
        <v>2</v>
      </c>
      <c r="D81" s="77" t="s">
        <v>130</v>
      </c>
      <c r="E81" s="77" t="s">
        <v>132</v>
      </c>
      <c r="F81" s="78">
        <v>478</v>
      </c>
      <c r="G81" s="78">
        <v>430</v>
      </c>
      <c r="H81" s="78">
        <v>354</v>
      </c>
      <c r="I81" s="78">
        <v>391</v>
      </c>
      <c r="J81" s="78">
        <v>333</v>
      </c>
      <c r="K81" s="78">
        <v>312</v>
      </c>
      <c r="L81" s="78">
        <v>835</v>
      </c>
      <c r="M81" s="78">
        <v>764</v>
      </c>
      <c r="N81" s="78">
        <v>499</v>
      </c>
      <c r="O81" s="78">
        <v>500</v>
      </c>
      <c r="P81" s="78">
        <v>445</v>
      </c>
      <c r="Q81" s="78">
        <v>488</v>
      </c>
      <c r="R81" s="78">
        <v>485.75</v>
      </c>
      <c r="S81" s="78">
        <v>453</v>
      </c>
      <c r="T81" s="78">
        <v>454</v>
      </c>
      <c r="U81" s="78">
        <v>400</v>
      </c>
      <c r="V81" s="78">
        <v>404</v>
      </c>
      <c r="W81" s="78">
        <v>417</v>
      </c>
      <c r="X81" s="78">
        <v>376</v>
      </c>
      <c r="Y81" s="78">
        <v>966</v>
      </c>
      <c r="Z81" s="78">
        <v>856</v>
      </c>
      <c r="AA81" s="78">
        <v>619</v>
      </c>
      <c r="AB81" s="78">
        <v>485</v>
      </c>
      <c r="AC81" s="78">
        <v>445</v>
      </c>
      <c r="AD81" s="78">
        <v>515</v>
      </c>
      <c r="AE81" s="78">
        <v>532.5</v>
      </c>
      <c r="AF81" s="78">
        <v>464</v>
      </c>
      <c r="AG81" s="78">
        <v>524</v>
      </c>
      <c r="AH81" s="78">
        <v>431</v>
      </c>
      <c r="AI81" s="78">
        <v>446</v>
      </c>
      <c r="AJ81" s="78">
        <v>414</v>
      </c>
      <c r="AK81" s="78">
        <v>414</v>
      </c>
      <c r="AL81" s="78">
        <v>886</v>
      </c>
      <c r="AM81" s="78">
        <v>788</v>
      </c>
      <c r="AN81" s="78">
        <v>527</v>
      </c>
      <c r="AO81" s="78">
        <v>471</v>
      </c>
      <c r="AP81" s="78">
        <v>436</v>
      </c>
      <c r="AQ81" s="78">
        <v>554</v>
      </c>
      <c r="AR81" s="78">
        <v>529.58333330000005</v>
      </c>
      <c r="AS81" s="78">
        <v>492</v>
      </c>
      <c r="AT81" s="78">
        <v>515</v>
      </c>
      <c r="AU81" s="78">
        <v>462</v>
      </c>
      <c r="AV81" s="78">
        <v>479</v>
      </c>
      <c r="AW81" s="78">
        <v>395</v>
      </c>
      <c r="AX81" s="78">
        <v>417</v>
      </c>
      <c r="AY81" s="78">
        <v>818</v>
      </c>
      <c r="AZ81" s="78">
        <v>807</v>
      </c>
      <c r="BA81" s="78">
        <v>567</v>
      </c>
      <c r="BB81" s="78">
        <v>520</v>
      </c>
      <c r="BC81" s="78">
        <v>402</v>
      </c>
      <c r="BD81" s="78">
        <v>491</v>
      </c>
      <c r="BE81" s="78">
        <v>530.41666669999995</v>
      </c>
      <c r="BF81" s="78">
        <v>469</v>
      </c>
      <c r="BG81" s="78">
        <v>476</v>
      </c>
      <c r="BH81" s="78">
        <v>426</v>
      </c>
      <c r="BI81" s="78">
        <v>419</v>
      </c>
      <c r="BJ81" s="78">
        <v>372</v>
      </c>
      <c r="BK81" s="78">
        <v>389</v>
      </c>
      <c r="BL81" s="78">
        <v>803</v>
      </c>
      <c r="BM81" s="78">
        <v>752</v>
      </c>
      <c r="BN81" s="78">
        <v>473</v>
      </c>
      <c r="BO81" s="78">
        <v>437</v>
      </c>
      <c r="BP81" s="78">
        <v>478</v>
      </c>
      <c r="BQ81" s="78">
        <v>611</v>
      </c>
      <c r="BR81" s="78">
        <v>508.75</v>
      </c>
      <c r="BS81" s="78">
        <v>433</v>
      </c>
      <c r="BT81" s="78">
        <v>440</v>
      </c>
      <c r="BU81" s="78">
        <v>440</v>
      </c>
      <c r="BV81" s="78">
        <v>467</v>
      </c>
      <c r="BW81" s="78">
        <v>377</v>
      </c>
      <c r="BX81" s="78">
        <v>407</v>
      </c>
      <c r="BY81" s="78">
        <v>763</v>
      </c>
      <c r="BZ81" s="78">
        <v>774</v>
      </c>
      <c r="CA81" s="78">
        <v>486</v>
      </c>
      <c r="CB81" s="78">
        <v>488</v>
      </c>
      <c r="CC81" s="78">
        <v>444</v>
      </c>
      <c r="CD81" s="78">
        <v>612</v>
      </c>
      <c r="CE81" s="78">
        <v>510.91666670000001</v>
      </c>
      <c r="CF81" s="78">
        <v>497</v>
      </c>
      <c r="CG81" s="78">
        <v>414</v>
      </c>
      <c r="CH81" s="78">
        <v>433</v>
      </c>
      <c r="CI81" s="78">
        <v>413</v>
      </c>
      <c r="CJ81" s="78">
        <v>404</v>
      </c>
      <c r="CK81" s="78">
        <v>374</v>
      </c>
      <c r="CL81" s="78">
        <v>778</v>
      </c>
      <c r="CM81" s="78">
        <v>752</v>
      </c>
      <c r="CN81" s="78">
        <v>511</v>
      </c>
      <c r="CO81" s="78">
        <v>452</v>
      </c>
      <c r="CP81" s="78">
        <v>429</v>
      </c>
      <c r="CQ81" s="78">
        <v>520</v>
      </c>
      <c r="CR81" s="78">
        <v>498.08333329999999</v>
      </c>
      <c r="CS81" s="78">
        <v>507</v>
      </c>
      <c r="CT81" s="78">
        <v>469</v>
      </c>
      <c r="CU81" s="78">
        <v>407</v>
      </c>
      <c r="CV81" s="78">
        <v>400</v>
      </c>
      <c r="CW81" s="78">
        <v>378</v>
      </c>
      <c r="CX81" s="78">
        <v>399</v>
      </c>
      <c r="CY81" s="78">
        <v>758</v>
      </c>
      <c r="CZ81" s="78">
        <v>690</v>
      </c>
      <c r="DA81" s="78">
        <v>543</v>
      </c>
      <c r="DB81" s="78">
        <v>435</v>
      </c>
      <c r="DC81" s="78">
        <v>401</v>
      </c>
      <c r="DD81" s="78">
        <v>510</v>
      </c>
      <c r="DE81" s="78">
        <v>491.41666670000001</v>
      </c>
      <c r="DF81" s="78">
        <v>501</v>
      </c>
      <c r="DG81" s="78">
        <v>441</v>
      </c>
      <c r="DH81" s="78">
        <v>474</v>
      </c>
      <c r="DI81" s="78">
        <v>415</v>
      </c>
      <c r="DJ81" s="78">
        <v>375</v>
      </c>
      <c r="DK81" s="78">
        <v>390</v>
      </c>
      <c r="DL81" s="78">
        <v>752</v>
      </c>
      <c r="DM81" s="78">
        <v>722</v>
      </c>
      <c r="DN81" s="78">
        <v>431</v>
      </c>
      <c r="DO81" s="78">
        <v>380</v>
      </c>
      <c r="DP81" s="78">
        <v>411</v>
      </c>
      <c r="DQ81" s="78">
        <v>502</v>
      </c>
      <c r="DR81" s="78">
        <v>482.83333329999999</v>
      </c>
      <c r="DS81" s="78">
        <v>514</v>
      </c>
      <c r="DT81" s="78">
        <v>482</v>
      </c>
      <c r="DU81" s="78">
        <v>460</v>
      </c>
      <c r="DV81" s="78">
        <v>446</v>
      </c>
      <c r="DW81" s="78">
        <v>452</v>
      </c>
      <c r="DX81" s="78">
        <v>452</v>
      </c>
      <c r="DY81" s="78">
        <v>736</v>
      </c>
      <c r="DZ81" s="78">
        <v>640</v>
      </c>
      <c r="EA81" s="78">
        <v>409</v>
      </c>
      <c r="EB81" s="78">
        <v>422</v>
      </c>
      <c r="EC81" s="78">
        <v>393</v>
      </c>
      <c r="ED81" s="78">
        <v>448</v>
      </c>
      <c r="EE81" s="78">
        <v>487.83333329999999</v>
      </c>
      <c r="EF81" s="78">
        <v>453</v>
      </c>
      <c r="EG81" s="78">
        <v>449</v>
      </c>
      <c r="EH81" s="78">
        <v>443</v>
      </c>
      <c r="EI81" s="78">
        <v>385</v>
      </c>
      <c r="EJ81" s="78">
        <v>351</v>
      </c>
      <c r="EK81" s="78">
        <v>328</v>
      </c>
      <c r="EL81" s="78">
        <v>676</v>
      </c>
      <c r="EM81" s="78">
        <v>569</v>
      </c>
      <c r="EN81" s="78">
        <v>423</v>
      </c>
      <c r="EO81" s="78">
        <v>361</v>
      </c>
      <c r="EP81" s="78">
        <v>417</v>
      </c>
      <c r="EQ81" s="78">
        <v>476</v>
      </c>
      <c r="ER81" s="78">
        <v>444.25</v>
      </c>
      <c r="ES81" s="78">
        <v>500</v>
      </c>
      <c r="ET81" s="78">
        <v>452</v>
      </c>
      <c r="EU81" s="78">
        <v>417</v>
      </c>
      <c r="EV81" s="78">
        <v>405</v>
      </c>
      <c r="EW81" s="78">
        <v>416</v>
      </c>
      <c r="EX81" s="78">
        <v>364</v>
      </c>
      <c r="EY81" s="78">
        <v>739</v>
      </c>
      <c r="EZ81" s="78">
        <v>636</v>
      </c>
      <c r="FA81" s="78">
        <v>496</v>
      </c>
      <c r="FB81" s="78">
        <v>407</v>
      </c>
      <c r="FC81" s="78">
        <v>365</v>
      </c>
      <c r="FD81" s="78">
        <v>481</v>
      </c>
      <c r="FE81" s="78">
        <v>473.16666670000001</v>
      </c>
      <c r="FF81" s="78">
        <v>489</v>
      </c>
      <c r="FG81" s="78">
        <v>452</v>
      </c>
      <c r="FH81" s="78">
        <v>519</v>
      </c>
      <c r="FI81" s="78">
        <v>603</v>
      </c>
      <c r="FJ81" s="78">
        <v>593</v>
      </c>
      <c r="FK81" s="78">
        <v>487</v>
      </c>
      <c r="FL81" s="78">
        <v>811</v>
      </c>
      <c r="FM81" s="78">
        <v>665</v>
      </c>
      <c r="FN81" s="78">
        <v>452</v>
      </c>
      <c r="FO81" s="78">
        <v>422</v>
      </c>
      <c r="FP81" s="78">
        <v>426</v>
      </c>
      <c r="FQ81" s="78">
        <v>526</v>
      </c>
      <c r="FR81" s="78">
        <v>537.08333330000005</v>
      </c>
      <c r="FS81" s="78">
        <v>475</v>
      </c>
      <c r="FT81" s="78">
        <v>373</v>
      </c>
      <c r="FU81" s="78">
        <v>343</v>
      </c>
      <c r="FV81" s="78">
        <v>348</v>
      </c>
      <c r="FW81" s="78">
        <v>303</v>
      </c>
      <c r="FX81" s="78">
        <v>303</v>
      </c>
      <c r="FY81" s="78">
        <v>574</v>
      </c>
      <c r="FZ81" s="78">
        <v>537</v>
      </c>
      <c r="GA81" s="78">
        <v>331</v>
      </c>
      <c r="GB81" s="78">
        <v>321</v>
      </c>
      <c r="GC81" s="78">
        <v>332</v>
      </c>
      <c r="GD81" s="78">
        <v>425</v>
      </c>
      <c r="GE81" s="78">
        <v>388.75</v>
      </c>
      <c r="GF81" s="78">
        <v>362</v>
      </c>
      <c r="GG81" s="78">
        <v>326</v>
      </c>
      <c r="GH81" s="78">
        <v>293</v>
      </c>
      <c r="GI81" s="78">
        <v>310</v>
      </c>
      <c r="GJ81" s="78">
        <v>274</v>
      </c>
      <c r="GK81" s="78">
        <v>278</v>
      </c>
      <c r="GL81" s="78">
        <v>577</v>
      </c>
      <c r="GM81" s="78">
        <v>502</v>
      </c>
      <c r="GN81" s="78">
        <v>354</v>
      </c>
      <c r="GO81" s="78">
        <v>349</v>
      </c>
      <c r="GP81" s="78">
        <v>319</v>
      </c>
      <c r="GQ81" s="78">
        <v>450</v>
      </c>
      <c r="GR81" s="78">
        <v>366.16666670000001</v>
      </c>
      <c r="GS81" s="78">
        <v>417</v>
      </c>
      <c r="GT81" s="78">
        <v>416</v>
      </c>
      <c r="GU81" s="78">
        <v>323</v>
      </c>
      <c r="GV81" s="78">
        <v>316</v>
      </c>
      <c r="GW81" s="78">
        <v>319</v>
      </c>
      <c r="GX81" s="78">
        <v>312</v>
      </c>
      <c r="GY81" s="78">
        <v>557</v>
      </c>
      <c r="GZ81" s="78">
        <v>492</v>
      </c>
      <c r="HA81" s="78">
        <v>412</v>
      </c>
      <c r="HB81" s="78">
        <v>355</v>
      </c>
      <c r="HC81" s="78">
        <v>374</v>
      </c>
      <c r="HD81" s="78">
        <v>435</v>
      </c>
      <c r="HE81" s="78">
        <v>394</v>
      </c>
      <c r="HF81" s="78">
        <v>435</v>
      </c>
      <c r="HG81" s="78">
        <v>415</v>
      </c>
      <c r="HH81" s="78">
        <v>414</v>
      </c>
      <c r="HI81" s="78">
        <v>392</v>
      </c>
    </row>
    <row r="82" spans="1:217" ht="15.75" x14ac:dyDescent="0.3">
      <c r="A82" s="1" t="str">
        <f t="shared" si="79"/>
        <v>Kärntenoffene LehrstellenGesamt</v>
      </c>
      <c r="B82" s="1">
        <v>82</v>
      </c>
      <c r="C82" s="77" t="s">
        <v>2</v>
      </c>
      <c r="D82" s="77" t="s">
        <v>131</v>
      </c>
      <c r="E82" s="77" t="s">
        <v>132</v>
      </c>
      <c r="F82" s="78">
        <v>332</v>
      </c>
      <c r="G82" s="78">
        <v>421</v>
      </c>
      <c r="H82" s="78">
        <v>461</v>
      </c>
      <c r="I82" s="78">
        <v>482</v>
      </c>
      <c r="J82" s="78">
        <v>441</v>
      </c>
      <c r="K82" s="78">
        <v>403</v>
      </c>
      <c r="L82" s="78">
        <v>545</v>
      </c>
      <c r="M82" s="78">
        <v>586</v>
      </c>
      <c r="N82" s="78">
        <v>557</v>
      </c>
      <c r="O82" s="78">
        <v>424</v>
      </c>
      <c r="P82" s="78">
        <v>357</v>
      </c>
      <c r="Q82" s="78">
        <v>334</v>
      </c>
      <c r="R82" s="78">
        <v>445.25</v>
      </c>
      <c r="S82" s="78">
        <v>298</v>
      </c>
      <c r="T82" s="78">
        <v>334</v>
      </c>
      <c r="U82" s="78">
        <v>421</v>
      </c>
      <c r="V82" s="78">
        <v>413</v>
      </c>
      <c r="W82" s="78">
        <v>382</v>
      </c>
      <c r="X82" s="78">
        <v>331</v>
      </c>
      <c r="Y82" s="78">
        <v>444</v>
      </c>
      <c r="Z82" s="78">
        <v>469</v>
      </c>
      <c r="AA82" s="78">
        <v>476</v>
      </c>
      <c r="AB82" s="78">
        <v>418</v>
      </c>
      <c r="AC82" s="78">
        <v>304</v>
      </c>
      <c r="AD82" s="78">
        <v>264</v>
      </c>
      <c r="AE82" s="78">
        <v>379.5</v>
      </c>
      <c r="AF82" s="78">
        <v>262</v>
      </c>
      <c r="AG82" s="78">
        <v>302</v>
      </c>
      <c r="AH82" s="78">
        <v>266</v>
      </c>
      <c r="AI82" s="78">
        <v>302</v>
      </c>
      <c r="AJ82" s="78">
        <v>332</v>
      </c>
      <c r="AK82" s="78">
        <v>317</v>
      </c>
      <c r="AL82" s="78">
        <v>427</v>
      </c>
      <c r="AM82" s="78">
        <v>464</v>
      </c>
      <c r="AN82" s="78">
        <v>501</v>
      </c>
      <c r="AO82" s="78">
        <v>378</v>
      </c>
      <c r="AP82" s="78">
        <v>344</v>
      </c>
      <c r="AQ82" s="78">
        <v>316</v>
      </c>
      <c r="AR82" s="78">
        <v>350.91666670000001</v>
      </c>
      <c r="AS82" s="78">
        <v>307</v>
      </c>
      <c r="AT82" s="78">
        <v>322</v>
      </c>
      <c r="AU82" s="78">
        <v>376</v>
      </c>
      <c r="AV82" s="78">
        <v>390</v>
      </c>
      <c r="AW82" s="78">
        <v>372</v>
      </c>
      <c r="AX82" s="78">
        <v>346</v>
      </c>
      <c r="AY82" s="78">
        <v>423</v>
      </c>
      <c r="AZ82" s="78">
        <v>417</v>
      </c>
      <c r="BA82" s="78">
        <v>391</v>
      </c>
      <c r="BB82" s="78">
        <v>325</v>
      </c>
      <c r="BC82" s="78">
        <v>240</v>
      </c>
      <c r="BD82" s="78">
        <v>214</v>
      </c>
      <c r="BE82" s="78">
        <v>343.58333329999999</v>
      </c>
      <c r="BF82" s="78">
        <v>235</v>
      </c>
      <c r="BG82" s="78">
        <v>291</v>
      </c>
      <c r="BH82" s="78">
        <v>372</v>
      </c>
      <c r="BI82" s="78">
        <v>341</v>
      </c>
      <c r="BJ82" s="78">
        <v>300</v>
      </c>
      <c r="BK82" s="78">
        <v>242</v>
      </c>
      <c r="BL82" s="78">
        <v>370</v>
      </c>
      <c r="BM82" s="78">
        <v>332</v>
      </c>
      <c r="BN82" s="78">
        <v>367</v>
      </c>
      <c r="BO82" s="78">
        <v>266</v>
      </c>
      <c r="BP82" s="78">
        <v>206</v>
      </c>
      <c r="BQ82" s="78">
        <v>152</v>
      </c>
      <c r="BR82" s="78">
        <v>289.5</v>
      </c>
      <c r="BS82" s="78">
        <v>174</v>
      </c>
      <c r="BT82" s="78">
        <v>238</v>
      </c>
      <c r="BU82" s="78">
        <v>297</v>
      </c>
      <c r="BV82" s="78">
        <v>329</v>
      </c>
      <c r="BW82" s="78">
        <v>276</v>
      </c>
      <c r="BX82" s="78">
        <v>218</v>
      </c>
      <c r="BY82" s="78">
        <v>263</v>
      </c>
      <c r="BZ82" s="78">
        <v>239</v>
      </c>
      <c r="CA82" s="78">
        <v>278</v>
      </c>
      <c r="CB82" s="78">
        <v>238</v>
      </c>
      <c r="CC82" s="78">
        <v>240</v>
      </c>
      <c r="CD82" s="78">
        <v>157</v>
      </c>
      <c r="CE82" s="78">
        <v>245.58333329999999</v>
      </c>
      <c r="CF82" s="78">
        <v>185</v>
      </c>
      <c r="CG82" s="78">
        <v>219</v>
      </c>
      <c r="CH82" s="78">
        <v>243</v>
      </c>
      <c r="CI82" s="78">
        <v>291</v>
      </c>
      <c r="CJ82" s="78">
        <v>278</v>
      </c>
      <c r="CK82" s="78">
        <v>204</v>
      </c>
      <c r="CL82" s="78">
        <v>262</v>
      </c>
      <c r="CM82" s="78">
        <v>287</v>
      </c>
      <c r="CN82" s="78">
        <v>296</v>
      </c>
      <c r="CO82" s="78">
        <v>215</v>
      </c>
      <c r="CP82" s="78">
        <v>194</v>
      </c>
      <c r="CQ82" s="78">
        <v>159</v>
      </c>
      <c r="CR82" s="78">
        <v>236.08333329999999</v>
      </c>
      <c r="CS82" s="78">
        <v>155</v>
      </c>
      <c r="CT82" s="78">
        <v>195</v>
      </c>
      <c r="CU82" s="78">
        <v>208</v>
      </c>
      <c r="CV82" s="78">
        <v>204</v>
      </c>
      <c r="CW82" s="78">
        <v>199</v>
      </c>
      <c r="CX82" s="78">
        <v>173</v>
      </c>
      <c r="CY82" s="78">
        <v>230</v>
      </c>
      <c r="CZ82" s="78">
        <v>229</v>
      </c>
      <c r="DA82" s="78">
        <v>266</v>
      </c>
      <c r="DB82" s="78">
        <v>185</v>
      </c>
      <c r="DC82" s="78">
        <v>145</v>
      </c>
      <c r="DD82" s="78">
        <v>126</v>
      </c>
      <c r="DE82" s="78">
        <v>192.91666670000001</v>
      </c>
      <c r="DF82" s="78">
        <v>164</v>
      </c>
      <c r="DG82" s="78">
        <v>228</v>
      </c>
      <c r="DH82" s="78">
        <v>240</v>
      </c>
      <c r="DI82" s="78">
        <v>223</v>
      </c>
      <c r="DJ82" s="78">
        <v>220</v>
      </c>
      <c r="DK82" s="78">
        <v>207</v>
      </c>
      <c r="DL82" s="78">
        <v>247</v>
      </c>
      <c r="DM82" s="78">
        <v>245</v>
      </c>
      <c r="DN82" s="78">
        <v>299</v>
      </c>
      <c r="DO82" s="78">
        <v>236</v>
      </c>
      <c r="DP82" s="78">
        <v>166</v>
      </c>
      <c r="DQ82" s="78">
        <v>156</v>
      </c>
      <c r="DR82" s="78">
        <v>219.25</v>
      </c>
      <c r="DS82" s="78">
        <v>207</v>
      </c>
      <c r="DT82" s="78">
        <v>288</v>
      </c>
      <c r="DU82" s="78">
        <v>302</v>
      </c>
      <c r="DV82" s="78">
        <v>343</v>
      </c>
      <c r="DW82" s="78">
        <v>330</v>
      </c>
      <c r="DX82" s="78">
        <v>323</v>
      </c>
      <c r="DY82" s="78">
        <v>368</v>
      </c>
      <c r="DZ82" s="78">
        <v>416</v>
      </c>
      <c r="EA82" s="78">
        <v>547</v>
      </c>
      <c r="EB82" s="78">
        <v>431</v>
      </c>
      <c r="EC82" s="78">
        <v>322</v>
      </c>
      <c r="ED82" s="78">
        <v>306</v>
      </c>
      <c r="EE82" s="78">
        <v>348.58333329999999</v>
      </c>
      <c r="EF82" s="78">
        <v>341</v>
      </c>
      <c r="EG82" s="78">
        <v>454</v>
      </c>
      <c r="EH82" s="78">
        <v>462</v>
      </c>
      <c r="EI82" s="78">
        <v>444</v>
      </c>
      <c r="EJ82" s="78">
        <v>441</v>
      </c>
      <c r="EK82" s="78">
        <v>406</v>
      </c>
      <c r="EL82" s="78">
        <v>399</v>
      </c>
      <c r="EM82" s="78">
        <v>466</v>
      </c>
      <c r="EN82" s="78">
        <v>562</v>
      </c>
      <c r="EO82" s="78">
        <v>430</v>
      </c>
      <c r="EP82" s="78">
        <v>342</v>
      </c>
      <c r="EQ82" s="78">
        <v>281</v>
      </c>
      <c r="ER82" s="78">
        <v>419</v>
      </c>
      <c r="ES82" s="78">
        <v>319</v>
      </c>
      <c r="ET82" s="78">
        <v>408</v>
      </c>
      <c r="EU82" s="78">
        <v>455</v>
      </c>
      <c r="EV82" s="78">
        <v>465</v>
      </c>
      <c r="EW82" s="78">
        <v>435</v>
      </c>
      <c r="EX82" s="78">
        <v>392</v>
      </c>
      <c r="EY82" s="78">
        <v>451</v>
      </c>
      <c r="EZ82" s="78">
        <v>533</v>
      </c>
      <c r="FA82" s="78">
        <v>738</v>
      </c>
      <c r="FB82" s="78">
        <v>528</v>
      </c>
      <c r="FC82" s="78">
        <v>378</v>
      </c>
      <c r="FD82" s="78">
        <v>277</v>
      </c>
      <c r="FE82" s="78">
        <v>448.25</v>
      </c>
      <c r="FF82" s="78">
        <v>447</v>
      </c>
      <c r="FG82" s="78">
        <v>556</v>
      </c>
      <c r="FH82" s="78">
        <v>381</v>
      </c>
      <c r="FI82" s="78">
        <v>317</v>
      </c>
      <c r="FJ82" s="78">
        <v>328</v>
      </c>
      <c r="FK82" s="78">
        <v>351</v>
      </c>
      <c r="FL82" s="78">
        <v>485</v>
      </c>
      <c r="FM82" s="78">
        <v>513</v>
      </c>
      <c r="FN82" s="78">
        <v>577</v>
      </c>
      <c r="FO82" s="78">
        <v>489</v>
      </c>
      <c r="FP82" s="78">
        <v>352</v>
      </c>
      <c r="FQ82" s="78">
        <v>266</v>
      </c>
      <c r="FR82" s="78">
        <v>421.83333329999999</v>
      </c>
      <c r="FS82" s="78">
        <v>263</v>
      </c>
      <c r="FT82" s="78">
        <v>338</v>
      </c>
      <c r="FU82" s="78">
        <v>429</v>
      </c>
      <c r="FV82" s="78">
        <v>476</v>
      </c>
      <c r="FW82" s="78">
        <v>581</v>
      </c>
      <c r="FX82" s="78">
        <v>590</v>
      </c>
      <c r="FY82" s="78">
        <v>676</v>
      </c>
      <c r="FZ82" s="78">
        <v>778</v>
      </c>
      <c r="GA82" s="78">
        <v>885</v>
      </c>
      <c r="GB82" s="78">
        <v>824</v>
      </c>
      <c r="GC82" s="78">
        <v>596</v>
      </c>
      <c r="GD82" s="78">
        <v>526</v>
      </c>
      <c r="GE82" s="78">
        <v>580.16666669999995</v>
      </c>
      <c r="GF82" s="78">
        <v>601</v>
      </c>
      <c r="GG82" s="78">
        <v>792</v>
      </c>
      <c r="GH82" s="78">
        <v>896</v>
      </c>
      <c r="GI82" s="78">
        <v>945</v>
      </c>
      <c r="GJ82" s="78">
        <v>962</v>
      </c>
      <c r="GK82" s="78">
        <v>869</v>
      </c>
      <c r="GL82" s="78">
        <v>919</v>
      </c>
      <c r="GM82" s="78">
        <v>934</v>
      </c>
      <c r="GN82" s="78">
        <v>928</v>
      </c>
      <c r="GO82" s="78">
        <v>803</v>
      </c>
      <c r="GP82" s="78">
        <v>629</v>
      </c>
      <c r="GQ82" s="78">
        <v>501</v>
      </c>
      <c r="GR82" s="78">
        <v>814.91666669999995</v>
      </c>
      <c r="GS82" s="78">
        <v>659</v>
      </c>
      <c r="GT82" s="78">
        <v>817</v>
      </c>
      <c r="GU82" s="78">
        <v>856</v>
      </c>
      <c r="GV82" s="78">
        <v>852</v>
      </c>
      <c r="GW82" s="78">
        <v>760</v>
      </c>
      <c r="GX82" s="78">
        <v>700</v>
      </c>
      <c r="GY82" s="78">
        <v>700</v>
      </c>
      <c r="GZ82" s="78">
        <v>791</v>
      </c>
      <c r="HA82" s="78">
        <v>910</v>
      </c>
      <c r="HB82" s="78">
        <v>769</v>
      </c>
      <c r="HC82" s="78">
        <v>587</v>
      </c>
      <c r="HD82" s="78">
        <v>410</v>
      </c>
      <c r="HE82" s="78">
        <v>734.25</v>
      </c>
      <c r="HF82" s="78">
        <v>600</v>
      </c>
      <c r="HG82" s="78">
        <v>699</v>
      </c>
      <c r="HH82" s="78">
        <v>715</v>
      </c>
      <c r="HI82" s="78">
        <v>694</v>
      </c>
    </row>
    <row r="83" spans="1:217" ht="15.75" x14ac:dyDescent="0.3">
      <c r="A83" s="1" t="str">
        <f t="shared" si="79"/>
        <v>NiederösterreichArbeitskräftepotentialFrauen</v>
      </c>
      <c r="B83" s="1">
        <v>83</v>
      </c>
      <c r="C83" s="77" t="s">
        <v>3</v>
      </c>
      <c r="D83" s="77" t="s">
        <v>118</v>
      </c>
      <c r="E83" s="77" t="s">
        <v>119</v>
      </c>
      <c r="F83" s="78">
        <v>267473</v>
      </c>
      <c r="G83" s="78">
        <v>266856</v>
      </c>
      <c r="H83" s="78">
        <v>266685</v>
      </c>
      <c r="I83" s="78">
        <v>267902</v>
      </c>
      <c r="J83" s="78">
        <v>268657</v>
      </c>
      <c r="K83" s="78">
        <v>271761</v>
      </c>
      <c r="L83" s="78">
        <v>276721</v>
      </c>
      <c r="M83" s="78">
        <v>274076</v>
      </c>
      <c r="N83" s="78">
        <v>273302</v>
      </c>
      <c r="O83" s="78">
        <v>272773</v>
      </c>
      <c r="P83" s="78">
        <v>272045</v>
      </c>
      <c r="Q83" s="78">
        <v>274031</v>
      </c>
      <c r="R83" s="78">
        <v>271023.5</v>
      </c>
      <c r="S83" s="78">
        <v>271718</v>
      </c>
      <c r="T83" s="78">
        <v>271378</v>
      </c>
      <c r="U83" s="78">
        <v>271430</v>
      </c>
      <c r="V83" s="78">
        <v>269350</v>
      </c>
      <c r="W83" s="78">
        <v>271825</v>
      </c>
      <c r="X83" s="78">
        <v>272690</v>
      </c>
      <c r="Y83" s="78">
        <v>278117</v>
      </c>
      <c r="Z83" s="78">
        <v>275920</v>
      </c>
      <c r="AA83" s="78">
        <v>274281</v>
      </c>
      <c r="AB83" s="78">
        <v>272683</v>
      </c>
      <c r="AC83" s="78">
        <v>272438</v>
      </c>
      <c r="AD83" s="78">
        <v>273572</v>
      </c>
      <c r="AE83" s="78">
        <v>272950.1667</v>
      </c>
      <c r="AF83" s="78">
        <v>271137</v>
      </c>
      <c r="AG83" s="78">
        <v>270913</v>
      </c>
      <c r="AH83" s="78">
        <v>271483</v>
      </c>
      <c r="AI83" s="78">
        <v>271724</v>
      </c>
      <c r="AJ83" s="78">
        <v>272098</v>
      </c>
      <c r="AK83" s="78">
        <v>274203</v>
      </c>
      <c r="AL83" s="78">
        <v>277338</v>
      </c>
      <c r="AM83" s="78">
        <v>276764</v>
      </c>
      <c r="AN83" s="78">
        <v>274609</v>
      </c>
      <c r="AO83" s="78">
        <v>273332</v>
      </c>
      <c r="AP83" s="78">
        <v>273515</v>
      </c>
      <c r="AQ83" s="78">
        <v>274508</v>
      </c>
      <c r="AR83" s="78">
        <v>273468.6667</v>
      </c>
      <c r="AS83" s="78">
        <v>272441</v>
      </c>
      <c r="AT83" s="78">
        <v>272677</v>
      </c>
      <c r="AU83" s="78">
        <v>273180</v>
      </c>
      <c r="AV83" s="78">
        <v>273644</v>
      </c>
      <c r="AW83" s="78">
        <v>275561</v>
      </c>
      <c r="AX83" s="78">
        <v>277071</v>
      </c>
      <c r="AY83" s="78">
        <v>280518</v>
      </c>
      <c r="AZ83" s="78">
        <v>280865</v>
      </c>
      <c r="BA83" s="78">
        <v>279049</v>
      </c>
      <c r="BB83" s="78">
        <v>278106</v>
      </c>
      <c r="BC83" s="78">
        <v>278026</v>
      </c>
      <c r="BD83" s="78">
        <v>278797</v>
      </c>
      <c r="BE83" s="78">
        <v>276661.25</v>
      </c>
      <c r="BF83" s="78">
        <v>277512</v>
      </c>
      <c r="BG83" s="78">
        <v>276903</v>
      </c>
      <c r="BH83" s="78">
        <v>277510</v>
      </c>
      <c r="BI83" s="78">
        <v>277794</v>
      </c>
      <c r="BJ83" s="78">
        <v>279125</v>
      </c>
      <c r="BK83" s="78">
        <v>279924</v>
      </c>
      <c r="BL83" s="78">
        <v>286497</v>
      </c>
      <c r="BM83" s="78">
        <v>285362</v>
      </c>
      <c r="BN83" s="78">
        <v>282215</v>
      </c>
      <c r="BO83" s="78">
        <v>282204</v>
      </c>
      <c r="BP83" s="78">
        <v>282138</v>
      </c>
      <c r="BQ83" s="78">
        <v>282450</v>
      </c>
      <c r="BR83" s="78">
        <v>280802.8333</v>
      </c>
      <c r="BS83" s="78">
        <v>280895</v>
      </c>
      <c r="BT83" s="78">
        <v>280760</v>
      </c>
      <c r="BU83" s="78">
        <v>279459</v>
      </c>
      <c r="BV83" s="78">
        <v>279995</v>
      </c>
      <c r="BW83" s="78">
        <v>280827</v>
      </c>
      <c r="BX83" s="78">
        <v>281850</v>
      </c>
      <c r="BY83" s="78">
        <v>287479</v>
      </c>
      <c r="BZ83" s="78">
        <v>285191</v>
      </c>
      <c r="CA83" s="78">
        <v>284000</v>
      </c>
      <c r="CB83" s="78">
        <v>283312</v>
      </c>
      <c r="CC83" s="78">
        <v>282378</v>
      </c>
      <c r="CD83" s="78">
        <v>283944</v>
      </c>
      <c r="CE83" s="78">
        <v>282507.5</v>
      </c>
      <c r="CF83" s="78">
        <v>282273</v>
      </c>
      <c r="CG83" s="78">
        <v>282231</v>
      </c>
      <c r="CH83" s="78">
        <v>282778</v>
      </c>
      <c r="CI83" s="78">
        <v>283842</v>
      </c>
      <c r="CJ83" s="78">
        <v>284380</v>
      </c>
      <c r="CK83" s="78">
        <v>286257</v>
      </c>
      <c r="CL83" s="78">
        <v>290265</v>
      </c>
      <c r="CM83" s="78">
        <v>287773</v>
      </c>
      <c r="CN83" s="78">
        <v>287128</v>
      </c>
      <c r="CO83" s="78">
        <v>286295</v>
      </c>
      <c r="CP83" s="78">
        <v>286085</v>
      </c>
      <c r="CQ83" s="78">
        <v>287589</v>
      </c>
      <c r="CR83" s="78">
        <v>285574.6667</v>
      </c>
      <c r="CS83" s="78">
        <v>286452</v>
      </c>
      <c r="CT83" s="78">
        <v>286380</v>
      </c>
      <c r="CU83" s="78">
        <v>287411</v>
      </c>
      <c r="CV83" s="78">
        <v>288278</v>
      </c>
      <c r="CW83" s="78">
        <v>289046</v>
      </c>
      <c r="CX83" s="78">
        <v>290244</v>
      </c>
      <c r="CY83" s="78">
        <v>294917</v>
      </c>
      <c r="CZ83" s="78">
        <v>293118</v>
      </c>
      <c r="DA83" s="78">
        <v>291909</v>
      </c>
      <c r="DB83" s="78">
        <v>290648</v>
      </c>
      <c r="DC83" s="78">
        <v>290812</v>
      </c>
      <c r="DD83" s="78">
        <v>291999</v>
      </c>
      <c r="DE83" s="78">
        <v>290101.1667</v>
      </c>
      <c r="DF83" s="78">
        <v>290127</v>
      </c>
      <c r="DG83" s="78">
        <v>290571</v>
      </c>
      <c r="DH83" s="78">
        <v>291766</v>
      </c>
      <c r="DI83" s="78">
        <v>292298</v>
      </c>
      <c r="DJ83" s="78">
        <v>293555</v>
      </c>
      <c r="DK83" s="78">
        <v>295131</v>
      </c>
      <c r="DL83" s="78">
        <v>297651</v>
      </c>
      <c r="DM83" s="78">
        <v>298002</v>
      </c>
      <c r="DN83" s="78">
        <v>296200</v>
      </c>
      <c r="DO83" s="78">
        <v>295222</v>
      </c>
      <c r="DP83" s="78">
        <v>295334</v>
      </c>
      <c r="DQ83" s="78">
        <v>295761</v>
      </c>
      <c r="DR83" s="78">
        <v>294301.5</v>
      </c>
      <c r="DS83" s="78">
        <v>294357</v>
      </c>
      <c r="DT83" s="78">
        <v>294361</v>
      </c>
      <c r="DU83" s="78">
        <v>295235</v>
      </c>
      <c r="DV83" s="78">
        <v>295528</v>
      </c>
      <c r="DW83" s="78">
        <v>297515</v>
      </c>
      <c r="DX83" s="78">
        <v>298449</v>
      </c>
      <c r="DY83" s="78">
        <v>302357</v>
      </c>
      <c r="DZ83" s="78">
        <v>301644</v>
      </c>
      <c r="EA83" s="78">
        <v>298969</v>
      </c>
      <c r="EB83" s="78">
        <v>298775</v>
      </c>
      <c r="EC83" s="78">
        <v>298634</v>
      </c>
      <c r="ED83" s="78">
        <v>298605</v>
      </c>
      <c r="EE83" s="78">
        <v>297869.0833</v>
      </c>
      <c r="EF83" s="78">
        <v>297979</v>
      </c>
      <c r="EG83" s="78">
        <v>297514</v>
      </c>
      <c r="EH83" s="78">
        <v>298388</v>
      </c>
      <c r="EI83" s="78">
        <v>299174</v>
      </c>
      <c r="EJ83" s="78">
        <v>300518</v>
      </c>
      <c r="EK83" s="78">
        <v>301025</v>
      </c>
      <c r="EL83" s="78">
        <v>305451</v>
      </c>
      <c r="EM83" s="78">
        <v>305043</v>
      </c>
      <c r="EN83" s="78">
        <v>301988</v>
      </c>
      <c r="EO83" s="78">
        <v>301981</v>
      </c>
      <c r="EP83" s="78">
        <v>301809</v>
      </c>
      <c r="EQ83" s="78">
        <v>302128</v>
      </c>
      <c r="ER83" s="78">
        <v>301083.1667</v>
      </c>
      <c r="ES83" s="78">
        <v>302016</v>
      </c>
      <c r="ET83" s="78">
        <v>301613</v>
      </c>
      <c r="EU83" s="78">
        <v>302327</v>
      </c>
      <c r="EV83" s="78">
        <v>303511</v>
      </c>
      <c r="EW83" s="78">
        <v>303921</v>
      </c>
      <c r="EX83" s="78">
        <v>304543</v>
      </c>
      <c r="EY83" s="78">
        <v>308291</v>
      </c>
      <c r="EZ83" s="78">
        <v>305743</v>
      </c>
      <c r="FA83" s="78">
        <v>305277</v>
      </c>
      <c r="FB83" s="78">
        <v>304667</v>
      </c>
      <c r="FC83" s="78">
        <v>303820</v>
      </c>
      <c r="FD83" s="78">
        <v>304448</v>
      </c>
      <c r="FE83" s="78">
        <v>304181.4167</v>
      </c>
      <c r="FF83" s="78">
        <v>306122</v>
      </c>
      <c r="FG83" s="78">
        <v>305784</v>
      </c>
      <c r="FH83" s="78">
        <v>307881</v>
      </c>
      <c r="FI83" s="78">
        <v>308229</v>
      </c>
      <c r="FJ83" s="78">
        <v>308641</v>
      </c>
      <c r="FK83" s="78">
        <v>308893</v>
      </c>
      <c r="FL83" s="78">
        <v>312746</v>
      </c>
      <c r="FM83" s="78">
        <v>310921</v>
      </c>
      <c r="FN83" s="78">
        <v>309691</v>
      </c>
      <c r="FO83" s="78">
        <v>308784</v>
      </c>
      <c r="FP83" s="78">
        <v>309178</v>
      </c>
      <c r="FQ83" s="78">
        <v>309556</v>
      </c>
      <c r="FR83" s="78">
        <v>308868.8333</v>
      </c>
      <c r="FS83" s="78">
        <v>308144</v>
      </c>
      <c r="FT83" s="78">
        <v>307266</v>
      </c>
      <c r="FU83" s="78">
        <v>307025</v>
      </c>
      <c r="FV83" s="78">
        <v>306442</v>
      </c>
      <c r="FW83" s="78">
        <v>307671</v>
      </c>
      <c r="FX83" s="78">
        <v>309138</v>
      </c>
      <c r="FY83" s="78">
        <v>310588</v>
      </c>
      <c r="FZ83" s="78">
        <v>310112</v>
      </c>
      <c r="GA83" s="78">
        <v>308418</v>
      </c>
      <c r="GB83" s="78">
        <v>307765</v>
      </c>
      <c r="GC83" s="78">
        <v>307424</v>
      </c>
      <c r="GD83" s="78">
        <v>307582</v>
      </c>
      <c r="GE83" s="78">
        <v>308131.25</v>
      </c>
      <c r="GF83" s="78">
        <v>306538</v>
      </c>
      <c r="GG83" s="78">
        <v>305904</v>
      </c>
      <c r="GH83" s="78">
        <v>306080</v>
      </c>
      <c r="GI83" s="78">
        <v>305980</v>
      </c>
      <c r="GJ83" s="78">
        <v>307518</v>
      </c>
      <c r="GK83" s="78">
        <v>308656</v>
      </c>
      <c r="GL83" s="78">
        <v>310314</v>
      </c>
      <c r="GM83" s="78">
        <v>310951</v>
      </c>
      <c r="GN83" s="78">
        <v>309773</v>
      </c>
      <c r="GO83" s="78">
        <v>309282</v>
      </c>
      <c r="GP83" s="78">
        <v>309101</v>
      </c>
      <c r="GQ83" s="78">
        <v>308817</v>
      </c>
      <c r="GR83" s="78">
        <v>308242.8333</v>
      </c>
      <c r="GS83" s="78">
        <v>308238</v>
      </c>
      <c r="GT83" s="78">
        <v>308416</v>
      </c>
      <c r="GU83" s="78">
        <v>308461</v>
      </c>
      <c r="GV83" s="78">
        <v>309178</v>
      </c>
      <c r="GW83" s="78">
        <v>310393</v>
      </c>
      <c r="GX83" s="78">
        <v>311425</v>
      </c>
      <c r="GY83" s="78">
        <v>314970</v>
      </c>
      <c r="GZ83" s="78">
        <v>314514</v>
      </c>
      <c r="HA83" s="78">
        <v>312289</v>
      </c>
      <c r="HB83" s="78">
        <v>311872</v>
      </c>
      <c r="HC83" s="78">
        <v>310923</v>
      </c>
      <c r="HD83" s="78">
        <v>310256</v>
      </c>
      <c r="HE83" s="78">
        <v>310911.25</v>
      </c>
      <c r="HF83" s="78">
        <v>309841</v>
      </c>
      <c r="HG83" s="78">
        <v>310245</v>
      </c>
      <c r="HH83" s="78">
        <v>310799</v>
      </c>
      <c r="HI83" s="78">
        <v>18679</v>
      </c>
    </row>
    <row r="84" spans="1:217" ht="30.75" x14ac:dyDescent="0.3">
      <c r="A84" s="1" t="str">
        <f t="shared" si="79"/>
        <v>NiederösterreichUnselbständig BeschäftigteFrauen</v>
      </c>
      <c r="B84" s="1">
        <v>84</v>
      </c>
      <c r="C84" s="77" t="s">
        <v>3</v>
      </c>
      <c r="D84" s="77" t="s">
        <v>120</v>
      </c>
      <c r="E84" s="77" t="s">
        <v>119</v>
      </c>
      <c r="F84" s="78">
        <v>248824</v>
      </c>
      <c r="G84" s="78">
        <v>249798</v>
      </c>
      <c r="H84" s="78">
        <v>251379</v>
      </c>
      <c r="I84" s="78">
        <v>253487</v>
      </c>
      <c r="J84" s="78">
        <v>254933</v>
      </c>
      <c r="K84" s="78">
        <v>257165</v>
      </c>
      <c r="L84" s="78">
        <v>260737</v>
      </c>
      <c r="M84" s="78">
        <v>257655</v>
      </c>
      <c r="N84" s="78">
        <v>258898</v>
      </c>
      <c r="O84" s="78">
        <v>258351</v>
      </c>
      <c r="P84" s="78">
        <v>256782</v>
      </c>
      <c r="Q84" s="78">
        <v>254992</v>
      </c>
      <c r="R84" s="78">
        <v>255250.0833</v>
      </c>
      <c r="S84" s="78">
        <v>252853</v>
      </c>
      <c r="T84" s="78">
        <v>252606</v>
      </c>
      <c r="U84" s="78">
        <v>253615</v>
      </c>
      <c r="V84" s="78">
        <v>252536</v>
      </c>
      <c r="W84" s="78">
        <v>255554</v>
      </c>
      <c r="X84" s="78">
        <v>255909</v>
      </c>
      <c r="Y84" s="78">
        <v>259310</v>
      </c>
      <c r="Z84" s="78">
        <v>256573</v>
      </c>
      <c r="AA84" s="78">
        <v>256711</v>
      </c>
      <c r="AB84" s="78">
        <v>255433</v>
      </c>
      <c r="AC84" s="78">
        <v>254798</v>
      </c>
      <c r="AD84" s="78">
        <v>252699</v>
      </c>
      <c r="AE84" s="78">
        <v>254883.0833</v>
      </c>
      <c r="AF84" s="78">
        <v>250928</v>
      </c>
      <c r="AG84" s="78">
        <v>251349</v>
      </c>
      <c r="AH84" s="78">
        <v>253141</v>
      </c>
      <c r="AI84" s="78">
        <v>254868</v>
      </c>
      <c r="AJ84" s="78">
        <v>255897</v>
      </c>
      <c r="AK84" s="78">
        <v>257245</v>
      </c>
      <c r="AL84" s="78">
        <v>258998</v>
      </c>
      <c r="AM84" s="78">
        <v>257950</v>
      </c>
      <c r="AN84" s="78">
        <v>257720</v>
      </c>
      <c r="AO84" s="78">
        <v>256600</v>
      </c>
      <c r="AP84" s="78">
        <v>255942</v>
      </c>
      <c r="AQ84" s="78">
        <v>253962</v>
      </c>
      <c r="AR84" s="78">
        <v>255383.3333</v>
      </c>
      <c r="AS84" s="78">
        <v>252573</v>
      </c>
      <c r="AT84" s="78">
        <v>253165</v>
      </c>
      <c r="AU84" s="78">
        <v>255034</v>
      </c>
      <c r="AV84" s="78">
        <v>256898</v>
      </c>
      <c r="AW84" s="78">
        <v>259545</v>
      </c>
      <c r="AX84" s="78">
        <v>260439</v>
      </c>
      <c r="AY84" s="78">
        <v>262329</v>
      </c>
      <c r="AZ84" s="78">
        <v>261904</v>
      </c>
      <c r="BA84" s="78">
        <v>262246</v>
      </c>
      <c r="BB84" s="78">
        <v>261128</v>
      </c>
      <c r="BC84" s="78">
        <v>259886</v>
      </c>
      <c r="BD84" s="78">
        <v>257863</v>
      </c>
      <c r="BE84" s="78">
        <v>258584.1667</v>
      </c>
      <c r="BF84" s="78">
        <v>256521</v>
      </c>
      <c r="BG84" s="78">
        <v>256749</v>
      </c>
      <c r="BH84" s="78">
        <v>258363</v>
      </c>
      <c r="BI84" s="78">
        <v>259943</v>
      </c>
      <c r="BJ84" s="78">
        <v>261921</v>
      </c>
      <c r="BK84" s="78">
        <v>262142</v>
      </c>
      <c r="BL84" s="78">
        <v>267073</v>
      </c>
      <c r="BM84" s="78">
        <v>265434</v>
      </c>
      <c r="BN84" s="78">
        <v>264375</v>
      </c>
      <c r="BO84" s="78">
        <v>264285</v>
      </c>
      <c r="BP84" s="78">
        <v>263397</v>
      </c>
      <c r="BQ84" s="78">
        <v>260986</v>
      </c>
      <c r="BR84" s="78">
        <v>261765.75</v>
      </c>
      <c r="BS84" s="78">
        <v>259412</v>
      </c>
      <c r="BT84" s="78">
        <v>259886</v>
      </c>
      <c r="BU84" s="78">
        <v>259521</v>
      </c>
      <c r="BV84" s="78">
        <v>261342</v>
      </c>
      <c r="BW84" s="78">
        <v>262682</v>
      </c>
      <c r="BX84" s="78">
        <v>262942</v>
      </c>
      <c r="BY84" s="78">
        <v>266470</v>
      </c>
      <c r="BZ84" s="78">
        <v>263657</v>
      </c>
      <c r="CA84" s="78">
        <v>263930</v>
      </c>
      <c r="CB84" s="78">
        <v>262993</v>
      </c>
      <c r="CC84" s="78">
        <v>261385</v>
      </c>
      <c r="CD84" s="78">
        <v>259815</v>
      </c>
      <c r="CE84" s="78">
        <v>262002.9167</v>
      </c>
      <c r="CF84" s="78">
        <v>258373</v>
      </c>
      <c r="CG84" s="78">
        <v>258599</v>
      </c>
      <c r="CH84" s="78">
        <v>260465</v>
      </c>
      <c r="CI84" s="78">
        <v>262727</v>
      </c>
      <c r="CJ84" s="78">
        <v>263936</v>
      </c>
      <c r="CK84" s="78">
        <v>264594</v>
      </c>
      <c r="CL84" s="78">
        <v>267156</v>
      </c>
      <c r="CM84" s="78">
        <v>264222</v>
      </c>
      <c r="CN84" s="78">
        <v>265227</v>
      </c>
      <c r="CO84" s="78">
        <v>264160</v>
      </c>
      <c r="CP84" s="78">
        <v>263186</v>
      </c>
      <c r="CQ84" s="78">
        <v>261439</v>
      </c>
      <c r="CR84" s="78">
        <v>262840.3333</v>
      </c>
      <c r="CS84" s="78">
        <v>260470</v>
      </c>
      <c r="CT84" s="78">
        <v>260733</v>
      </c>
      <c r="CU84" s="78">
        <v>262790</v>
      </c>
      <c r="CV84" s="78">
        <v>264418</v>
      </c>
      <c r="CW84" s="78">
        <v>265725</v>
      </c>
      <c r="CX84" s="78">
        <v>266666</v>
      </c>
      <c r="CY84" s="78">
        <v>269853</v>
      </c>
      <c r="CZ84" s="78">
        <v>267416</v>
      </c>
      <c r="DA84" s="78">
        <v>267959</v>
      </c>
      <c r="DB84" s="78">
        <v>266846</v>
      </c>
      <c r="DC84" s="78">
        <v>266122</v>
      </c>
      <c r="DD84" s="78">
        <v>264555</v>
      </c>
      <c r="DE84" s="78">
        <v>265296.0833</v>
      </c>
      <c r="DF84" s="78">
        <v>262948</v>
      </c>
      <c r="DG84" s="78">
        <v>263651</v>
      </c>
      <c r="DH84" s="78">
        <v>265928</v>
      </c>
      <c r="DI84" s="78">
        <v>267782</v>
      </c>
      <c r="DJ84" s="78">
        <v>269374</v>
      </c>
      <c r="DK84" s="78">
        <v>270618</v>
      </c>
      <c r="DL84" s="78">
        <v>271755</v>
      </c>
      <c r="DM84" s="78">
        <v>271156</v>
      </c>
      <c r="DN84" s="78">
        <v>271439</v>
      </c>
      <c r="DO84" s="78">
        <v>270634</v>
      </c>
      <c r="DP84" s="78">
        <v>269876</v>
      </c>
      <c r="DQ84" s="78">
        <v>267639</v>
      </c>
      <c r="DR84" s="78">
        <v>268566.6667</v>
      </c>
      <c r="DS84" s="78">
        <v>266675</v>
      </c>
      <c r="DT84" s="78">
        <v>267114</v>
      </c>
      <c r="DU84" s="78">
        <v>269380</v>
      </c>
      <c r="DV84" s="78">
        <v>270925</v>
      </c>
      <c r="DW84" s="78">
        <v>273265</v>
      </c>
      <c r="DX84" s="78">
        <v>274152</v>
      </c>
      <c r="DY84" s="78">
        <v>276842</v>
      </c>
      <c r="DZ84" s="78">
        <v>275638</v>
      </c>
      <c r="EA84" s="78">
        <v>275390</v>
      </c>
      <c r="EB84" s="78">
        <v>275210</v>
      </c>
      <c r="EC84" s="78">
        <v>274642</v>
      </c>
      <c r="ED84" s="78">
        <v>272077</v>
      </c>
      <c r="EE84" s="78">
        <v>272609.1667</v>
      </c>
      <c r="EF84" s="78">
        <v>272017</v>
      </c>
      <c r="EG84" s="78">
        <v>272641</v>
      </c>
      <c r="EH84" s="78">
        <v>274542</v>
      </c>
      <c r="EI84" s="78">
        <v>276671</v>
      </c>
      <c r="EJ84" s="78">
        <v>278731</v>
      </c>
      <c r="EK84" s="78">
        <v>278835</v>
      </c>
      <c r="EL84" s="78">
        <v>281971</v>
      </c>
      <c r="EM84" s="78">
        <v>280856</v>
      </c>
      <c r="EN84" s="78">
        <v>279852</v>
      </c>
      <c r="EO84" s="78">
        <v>279489</v>
      </c>
      <c r="EP84" s="78">
        <v>278890</v>
      </c>
      <c r="EQ84" s="78">
        <v>276725</v>
      </c>
      <c r="ER84" s="78">
        <v>277601.6667</v>
      </c>
      <c r="ES84" s="78">
        <v>276395</v>
      </c>
      <c r="ET84" s="78">
        <v>276771</v>
      </c>
      <c r="EU84" s="78">
        <v>278833</v>
      </c>
      <c r="EV84" s="78">
        <v>281001</v>
      </c>
      <c r="EW84" s="78">
        <v>282377</v>
      </c>
      <c r="EX84" s="78">
        <v>282744</v>
      </c>
      <c r="EY84" s="78">
        <v>285060</v>
      </c>
      <c r="EZ84" s="78">
        <v>281865</v>
      </c>
      <c r="FA84" s="78">
        <v>283213</v>
      </c>
      <c r="FB84" s="78">
        <v>282364</v>
      </c>
      <c r="FC84" s="78">
        <v>281146</v>
      </c>
      <c r="FD84" s="78">
        <v>279287</v>
      </c>
      <c r="FE84" s="78">
        <v>280921.3333</v>
      </c>
      <c r="FF84" s="78">
        <v>281044</v>
      </c>
      <c r="FG84" s="78">
        <v>281364</v>
      </c>
      <c r="FH84" s="78">
        <v>272814</v>
      </c>
      <c r="FI84" s="78">
        <v>269391</v>
      </c>
      <c r="FJ84" s="78">
        <v>273894</v>
      </c>
      <c r="FK84" s="78">
        <v>277588</v>
      </c>
      <c r="FL84" s="78">
        <v>282301</v>
      </c>
      <c r="FM84" s="78">
        <v>281290</v>
      </c>
      <c r="FN84" s="78">
        <v>283103</v>
      </c>
      <c r="FO84" s="78">
        <v>282224</v>
      </c>
      <c r="FP84" s="78">
        <v>280756</v>
      </c>
      <c r="FQ84" s="78">
        <v>278790</v>
      </c>
      <c r="FR84" s="78">
        <v>278713.25</v>
      </c>
      <c r="FS84" s="78">
        <v>277309</v>
      </c>
      <c r="FT84" s="78">
        <v>277917</v>
      </c>
      <c r="FU84" s="78">
        <v>279803</v>
      </c>
      <c r="FV84" s="78">
        <v>280388</v>
      </c>
      <c r="FW84" s="78">
        <v>283941</v>
      </c>
      <c r="FX84" s="78">
        <v>286511</v>
      </c>
      <c r="FY84" s="78">
        <v>287858</v>
      </c>
      <c r="FZ84" s="78">
        <v>286975</v>
      </c>
      <c r="GA84" s="78">
        <v>287815</v>
      </c>
      <c r="GB84" s="78">
        <v>287664</v>
      </c>
      <c r="GC84" s="78">
        <v>286548</v>
      </c>
      <c r="GD84" s="78">
        <v>284652</v>
      </c>
      <c r="GE84" s="78">
        <v>283948.4167</v>
      </c>
      <c r="GF84" s="78">
        <v>284215</v>
      </c>
      <c r="GG84" s="78">
        <v>284950</v>
      </c>
      <c r="GH84" s="78">
        <v>287039</v>
      </c>
      <c r="GI84" s="78">
        <v>288221</v>
      </c>
      <c r="GJ84" s="78">
        <v>290418</v>
      </c>
      <c r="GK84" s="78">
        <v>291462</v>
      </c>
      <c r="GL84" s="78">
        <v>292186</v>
      </c>
      <c r="GM84" s="78">
        <v>291700</v>
      </c>
      <c r="GN84" s="78">
        <v>292461</v>
      </c>
      <c r="GO84" s="78">
        <v>292201</v>
      </c>
      <c r="GP84" s="78">
        <v>291884</v>
      </c>
      <c r="GQ84" s="78">
        <v>289527</v>
      </c>
      <c r="GR84" s="78">
        <v>289688.6667</v>
      </c>
      <c r="GS84" s="78">
        <v>288733</v>
      </c>
      <c r="GT84" s="78">
        <v>289399</v>
      </c>
      <c r="GU84" s="78">
        <v>290804</v>
      </c>
      <c r="GV84" s="78">
        <v>291885</v>
      </c>
      <c r="GW84" s="78">
        <v>293321</v>
      </c>
      <c r="GX84" s="78">
        <v>294240</v>
      </c>
      <c r="GY84" s="78">
        <v>296295</v>
      </c>
      <c r="GZ84" s="78">
        <v>294793</v>
      </c>
      <c r="HA84" s="78">
        <v>294537</v>
      </c>
      <c r="HB84" s="78">
        <v>294206</v>
      </c>
      <c r="HC84" s="78">
        <v>293160</v>
      </c>
      <c r="HD84" s="78">
        <v>290169</v>
      </c>
      <c r="HE84" s="78">
        <v>292628.5</v>
      </c>
      <c r="HF84" s="78">
        <v>289210</v>
      </c>
      <c r="HG84" s="78">
        <v>289905</v>
      </c>
      <c r="HH84" s="78">
        <v>291447</v>
      </c>
      <c r="HI84" s="78">
        <v>0</v>
      </c>
    </row>
    <row r="85" spans="1:217" ht="30.75" x14ac:dyDescent="0.3">
      <c r="A85" s="1" t="str">
        <f t="shared" si="79"/>
        <v>Niederösterreichdarunter UB AusländerInnenFrauen</v>
      </c>
      <c r="B85" s="1">
        <v>85</v>
      </c>
      <c r="C85" s="77" t="s">
        <v>3</v>
      </c>
      <c r="D85" s="77" t="s">
        <v>121</v>
      </c>
      <c r="E85" s="77" t="s">
        <v>119</v>
      </c>
      <c r="F85" s="78">
        <v>19410</v>
      </c>
      <c r="G85" s="78">
        <v>19641</v>
      </c>
      <c r="H85" s="78">
        <v>20174</v>
      </c>
      <c r="I85" s="78">
        <v>20809</v>
      </c>
      <c r="J85" s="78">
        <v>21597</v>
      </c>
      <c r="K85" s="78">
        <v>21557</v>
      </c>
      <c r="L85" s="78">
        <v>21393</v>
      </c>
      <c r="M85" s="78">
        <v>20927</v>
      </c>
      <c r="N85" s="78">
        <v>21541</v>
      </c>
      <c r="O85" s="78">
        <v>20969</v>
      </c>
      <c r="P85" s="78">
        <v>20463</v>
      </c>
      <c r="Q85" s="78">
        <v>19973</v>
      </c>
      <c r="R85" s="78">
        <v>20704.5</v>
      </c>
      <c r="S85" s="78">
        <v>19812</v>
      </c>
      <c r="T85" s="78">
        <v>19816</v>
      </c>
      <c r="U85" s="78">
        <v>20124</v>
      </c>
      <c r="V85" s="78">
        <v>19606</v>
      </c>
      <c r="W85" s="78">
        <v>21444</v>
      </c>
      <c r="X85" s="78">
        <v>21327</v>
      </c>
      <c r="Y85" s="78">
        <v>21341</v>
      </c>
      <c r="Z85" s="78">
        <v>21021</v>
      </c>
      <c r="AA85" s="78">
        <v>21670</v>
      </c>
      <c r="AB85" s="78">
        <v>20786</v>
      </c>
      <c r="AC85" s="78">
        <v>20645</v>
      </c>
      <c r="AD85" s="78">
        <v>20170</v>
      </c>
      <c r="AE85" s="78">
        <v>20646.833330000001</v>
      </c>
      <c r="AF85" s="78">
        <v>20062</v>
      </c>
      <c r="AG85" s="78">
        <v>20268</v>
      </c>
      <c r="AH85" s="78">
        <v>20760</v>
      </c>
      <c r="AI85" s="78">
        <v>21376</v>
      </c>
      <c r="AJ85" s="78">
        <v>21918</v>
      </c>
      <c r="AK85" s="78">
        <v>22514</v>
      </c>
      <c r="AL85" s="78">
        <v>22019</v>
      </c>
      <c r="AM85" s="78">
        <v>21911</v>
      </c>
      <c r="AN85" s="78">
        <v>22378</v>
      </c>
      <c r="AO85" s="78">
        <v>21865</v>
      </c>
      <c r="AP85" s="78">
        <v>21562</v>
      </c>
      <c r="AQ85" s="78">
        <v>21155</v>
      </c>
      <c r="AR85" s="78">
        <v>21482.333330000001</v>
      </c>
      <c r="AS85" s="78">
        <v>21253</v>
      </c>
      <c r="AT85" s="78">
        <v>21465</v>
      </c>
      <c r="AU85" s="78">
        <v>21933</v>
      </c>
      <c r="AV85" s="78">
        <v>22425</v>
      </c>
      <c r="AW85" s="78">
        <v>24227</v>
      </c>
      <c r="AX85" s="78">
        <v>24310</v>
      </c>
      <c r="AY85" s="78">
        <v>24052</v>
      </c>
      <c r="AZ85" s="78">
        <v>24153</v>
      </c>
      <c r="BA85" s="78">
        <v>24968</v>
      </c>
      <c r="BB85" s="78">
        <v>24389</v>
      </c>
      <c r="BC85" s="78">
        <v>24066</v>
      </c>
      <c r="BD85" s="78">
        <v>23656</v>
      </c>
      <c r="BE85" s="78">
        <v>23408.083330000001</v>
      </c>
      <c r="BF85" s="78">
        <v>23755</v>
      </c>
      <c r="BG85" s="78">
        <v>24004</v>
      </c>
      <c r="BH85" s="78">
        <v>24588</v>
      </c>
      <c r="BI85" s="78">
        <v>25207</v>
      </c>
      <c r="BJ85" s="78">
        <v>26408</v>
      </c>
      <c r="BK85" s="78">
        <v>26336</v>
      </c>
      <c r="BL85" s="78">
        <v>26506</v>
      </c>
      <c r="BM85" s="78">
        <v>26521</v>
      </c>
      <c r="BN85" s="78">
        <v>26864</v>
      </c>
      <c r="BO85" s="78">
        <v>26387</v>
      </c>
      <c r="BP85" s="78">
        <v>26183</v>
      </c>
      <c r="BQ85" s="78">
        <v>25688</v>
      </c>
      <c r="BR85" s="78">
        <v>25703.916669999999</v>
      </c>
      <c r="BS85" s="78">
        <v>25641</v>
      </c>
      <c r="BT85" s="78">
        <v>25854</v>
      </c>
      <c r="BU85" s="78">
        <v>26197</v>
      </c>
      <c r="BV85" s="78">
        <v>26959</v>
      </c>
      <c r="BW85" s="78">
        <v>28016</v>
      </c>
      <c r="BX85" s="78">
        <v>28164</v>
      </c>
      <c r="BY85" s="78">
        <v>28130</v>
      </c>
      <c r="BZ85" s="78">
        <v>27858</v>
      </c>
      <c r="CA85" s="78">
        <v>28556</v>
      </c>
      <c r="CB85" s="78">
        <v>27833</v>
      </c>
      <c r="CC85" s="78">
        <v>27207</v>
      </c>
      <c r="CD85" s="78">
        <v>26873</v>
      </c>
      <c r="CE85" s="78">
        <v>27274</v>
      </c>
      <c r="CF85" s="78">
        <v>27042</v>
      </c>
      <c r="CG85" s="78">
        <v>27201</v>
      </c>
      <c r="CH85" s="78">
        <v>27935</v>
      </c>
      <c r="CI85" s="78">
        <v>28881</v>
      </c>
      <c r="CJ85" s="78">
        <v>29847</v>
      </c>
      <c r="CK85" s="78">
        <v>29846</v>
      </c>
      <c r="CL85" s="78">
        <v>29953</v>
      </c>
      <c r="CM85" s="78">
        <v>29682</v>
      </c>
      <c r="CN85" s="78">
        <v>30598</v>
      </c>
      <c r="CO85" s="78">
        <v>29711</v>
      </c>
      <c r="CP85" s="78">
        <v>29313</v>
      </c>
      <c r="CQ85" s="78">
        <v>28849</v>
      </c>
      <c r="CR85" s="78">
        <v>29071.5</v>
      </c>
      <c r="CS85" s="78">
        <v>28922</v>
      </c>
      <c r="CT85" s="78">
        <v>29108</v>
      </c>
      <c r="CU85" s="78">
        <v>29695</v>
      </c>
      <c r="CV85" s="78">
        <v>30506</v>
      </c>
      <c r="CW85" s="78">
        <v>31627</v>
      </c>
      <c r="CX85" s="78">
        <v>31840</v>
      </c>
      <c r="CY85" s="78">
        <v>31771</v>
      </c>
      <c r="CZ85" s="78">
        <v>31295</v>
      </c>
      <c r="DA85" s="78">
        <v>0</v>
      </c>
      <c r="DB85" s="78">
        <v>31255</v>
      </c>
      <c r="DC85" s="78">
        <v>31105</v>
      </c>
      <c r="DD85" s="78">
        <v>30634</v>
      </c>
      <c r="DE85" s="78">
        <v>30819.75</v>
      </c>
      <c r="DF85" s="78">
        <v>30621</v>
      </c>
      <c r="DG85" s="78">
        <v>30923</v>
      </c>
      <c r="DH85" s="78">
        <v>31585</v>
      </c>
      <c r="DI85" s="78">
        <v>32542</v>
      </c>
      <c r="DJ85" s="78">
        <v>33607</v>
      </c>
      <c r="DK85" s="78">
        <v>33928</v>
      </c>
      <c r="DL85" s="78">
        <v>33389</v>
      </c>
      <c r="DM85" s="78">
        <v>33186</v>
      </c>
      <c r="DN85" s="78">
        <v>33814</v>
      </c>
      <c r="DO85" s="78">
        <v>33233</v>
      </c>
      <c r="DP85" s="78">
        <v>32937</v>
      </c>
      <c r="DQ85" s="78">
        <v>32308</v>
      </c>
      <c r="DR85" s="78">
        <v>32672.75</v>
      </c>
      <c r="DS85" s="78">
        <v>32354</v>
      </c>
      <c r="DT85" s="78">
        <v>32466</v>
      </c>
      <c r="DU85" s="78">
        <v>33170</v>
      </c>
      <c r="DV85" s="78">
        <v>33962</v>
      </c>
      <c r="DW85" s="78">
        <v>35597</v>
      </c>
      <c r="DX85" s="78">
        <v>35580</v>
      </c>
      <c r="DY85" s="78">
        <v>35414</v>
      </c>
      <c r="DZ85" s="78">
        <v>35193</v>
      </c>
      <c r="EA85" s="78">
        <v>35709</v>
      </c>
      <c r="EB85" s="78">
        <v>35283</v>
      </c>
      <c r="EC85" s="78">
        <v>35058</v>
      </c>
      <c r="ED85" s="78">
        <v>34367</v>
      </c>
      <c r="EE85" s="78">
        <v>34512.75</v>
      </c>
      <c r="EF85" s="78">
        <v>34561</v>
      </c>
      <c r="EG85" s="78">
        <v>34791</v>
      </c>
      <c r="EH85" s="78">
        <v>35409</v>
      </c>
      <c r="EI85" s="78">
        <v>36580</v>
      </c>
      <c r="EJ85" s="78">
        <v>38074</v>
      </c>
      <c r="EK85" s="78">
        <v>37768</v>
      </c>
      <c r="EL85" s="78">
        <v>37712</v>
      </c>
      <c r="EM85" s="78">
        <v>37778</v>
      </c>
      <c r="EN85" s="78">
        <v>37736</v>
      </c>
      <c r="EO85" s="78">
        <v>37478</v>
      </c>
      <c r="EP85" s="78">
        <v>37211</v>
      </c>
      <c r="EQ85" s="78">
        <v>36558</v>
      </c>
      <c r="ER85" s="78">
        <v>36804.666669999999</v>
      </c>
      <c r="ES85" s="78">
        <v>36690</v>
      </c>
      <c r="ET85" s="78">
        <v>36855</v>
      </c>
      <c r="EU85" s="78">
        <v>37644</v>
      </c>
      <c r="EV85" s="78">
        <v>38734</v>
      </c>
      <c r="EW85" s="78">
        <v>40030</v>
      </c>
      <c r="EX85" s="78">
        <v>40350</v>
      </c>
      <c r="EY85" s="78">
        <v>40241</v>
      </c>
      <c r="EZ85" s="78">
        <v>39739</v>
      </c>
      <c r="FA85" s="78">
        <v>40739</v>
      </c>
      <c r="FB85" s="78">
        <v>40121</v>
      </c>
      <c r="FC85" s="78">
        <v>39707</v>
      </c>
      <c r="FD85" s="78">
        <v>39064</v>
      </c>
      <c r="FE85" s="78">
        <v>39159.5</v>
      </c>
      <c r="FF85" s="78">
        <v>39308</v>
      </c>
      <c r="FG85" s="78">
        <v>39454</v>
      </c>
      <c r="FH85" s="78">
        <v>36368</v>
      </c>
      <c r="FI85" s="78">
        <v>35647</v>
      </c>
      <c r="FJ85" s="78">
        <v>37844</v>
      </c>
      <c r="FK85" s="78">
        <v>39073</v>
      </c>
      <c r="FL85" s="78">
        <v>39701</v>
      </c>
      <c r="FM85" s="78">
        <v>39867</v>
      </c>
      <c r="FN85" s="78">
        <v>40991</v>
      </c>
      <c r="FO85" s="78">
        <v>40463</v>
      </c>
      <c r="FP85" s="78">
        <v>39736</v>
      </c>
      <c r="FQ85" s="78">
        <v>39065</v>
      </c>
      <c r="FR85" s="78">
        <v>38959.75</v>
      </c>
      <c r="FS85" s="78">
        <v>38819</v>
      </c>
      <c r="FT85" s="78">
        <v>39106</v>
      </c>
      <c r="FU85" s="78">
        <v>39742</v>
      </c>
      <c r="FV85" s="78">
        <v>40241</v>
      </c>
      <c r="FW85" s="78">
        <v>42265</v>
      </c>
      <c r="FX85" s="78">
        <v>43380</v>
      </c>
      <c r="FY85" s="78">
        <v>42987</v>
      </c>
      <c r="FZ85" s="78">
        <v>42895</v>
      </c>
      <c r="GA85" s="78">
        <v>43844</v>
      </c>
      <c r="GB85" s="78">
        <v>43636</v>
      </c>
      <c r="GC85" s="78">
        <v>43079</v>
      </c>
      <c r="GD85" s="78">
        <v>42430</v>
      </c>
      <c r="GE85" s="78">
        <v>41868.666669999999</v>
      </c>
      <c r="GF85" s="78">
        <v>42694</v>
      </c>
      <c r="GG85" s="78">
        <v>42969</v>
      </c>
      <c r="GH85" s="78">
        <v>43914</v>
      </c>
      <c r="GI85" s="78">
        <v>44756</v>
      </c>
      <c r="GJ85" s="78">
        <v>46638</v>
      </c>
      <c r="GK85" s="78">
        <v>47131</v>
      </c>
      <c r="GL85" s="78">
        <v>46477</v>
      </c>
      <c r="GM85" s="78">
        <v>46515</v>
      </c>
      <c r="GN85" s="78">
        <v>47536</v>
      </c>
      <c r="GO85" s="78">
        <v>47162</v>
      </c>
      <c r="GP85" s="78">
        <v>47062</v>
      </c>
      <c r="GQ85" s="78">
        <v>46243</v>
      </c>
      <c r="GR85" s="78">
        <v>45758.083330000001</v>
      </c>
      <c r="GS85" s="78">
        <v>46343</v>
      </c>
      <c r="GT85" s="78">
        <v>46723</v>
      </c>
      <c r="GU85" s="78">
        <v>47234</v>
      </c>
      <c r="GV85" s="78">
        <v>48219</v>
      </c>
      <c r="GW85" s="78">
        <v>49571</v>
      </c>
      <c r="GX85" s="78">
        <v>50136</v>
      </c>
      <c r="GY85" s="78">
        <v>49840</v>
      </c>
      <c r="GZ85" s="78">
        <v>49611</v>
      </c>
      <c r="HA85" s="78">
        <v>50311</v>
      </c>
      <c r="HB85" s="78">
        <v>50189</v>
      </c>
      <c r="HC85" s="78">
        <v>49799</v>
      </c>
      <c r="HD85" s="78">
        <v>48714</v>
      </c>
      <c r="HE85" s="78">
        <v>48890.833330000001</v>
      </c>
      <c r="HF85" s="78">
        <v>48588</v>
      </c>
      <c r="HG85" s="78">
        <v>48819</v>
      </c>
      <c r="HH85" s="78">
        <v>49409</v>
      </c>
      <c r="HI85" s="78">
        <v>0</v>
      </c>
    </row>
    <row r="86" spans="1:217" ht="15.75" x14ac:dyDescent="0.3">
      <c r="A86" s="1" t="str">
        <f t="shared" si="79"/>
        <v>NiederösterreichGeringfügig BeschäftigteFrauen</v>
      </c>
      <c r="B86" s="1">
        <v>86</v>
      </c>
      <c r="C86" s="77" t="s">
        <v>3</v>
      </c>
      <c r="D86" s="77" t="s">
        <v>122</v>
      </c>
      <c r="E86" s="77" t="s">
        <v>119</v>
      </c>
      <c r="F86" s="78">
        <v>29949</v>
      </c>
      <c r="G86" s="78">
        <v>30499</v>
      </c>
      <c r="H86" s="78">
        <v>30964</v>
      </c>
      <c r="I86" s="78">
        <v>31569</v>
      </c>
      <c r="J86" s="78">
        <v>31726</v>
      </c>
      <c r="K86" s="78">
        <v>31699</v>
      </c>
      <c r="L86" s="78">
        <v>30955</v>
      </c>
      <c r="M86" s="78">
        <v>30330</v>
      </c>
      <c r="N86" s="78">
        <v>31154</v>
      </c>
      <c r="O86" s="78">
        <v>31621</v>
      </c>
      <c r="P86" s="78">
        <v>31776</v>
      </c>
      <c r="Q86" s="78">
        <v>31497</v>
      </c>
      <c r="R86" s="78">
        <v>31144.916669999999</v>
      </c>
      <c r="S86" s="78">
        <v>30907</v>
      </c>
      <c r="T86" s="78">
        <v>31064</v>
      </c>
      <c r="U86" s="78">
        <v>31511</v>
      </c>
      <c r="V86" s="78">
        <v>31516</v>
      </c>
      <c r="W86" s="78">
        <v>32178</v>
      </c>
      <c r="X86" s="78">
        <v>32157</v>
      </c>
      <c r="Y86" s="78">
        <v>31372</v>
      </c>
      <c r="Z86" s="78">
        <v>31060</v>
      </c>
      <c r="AA86" s="78">
        <v>31591</v>
      </c>
      <c r="AB86" s="78">
        <v>32100</v>
      </c>
      <c r="AC86" s="78">
        <v>32383</v>
      </c>
      <c r="AD86" s="78">
        <v>32155</v>
      </c>
      <c r="AE86" s="78">
        <v>31666.166669999999</v>
      </c>
      <c r="AF86" s="78">
        <v>31580</v>
      </c>
      <c r="AG86" s="78">
        <v>31682</v>
      </c>
      <c r="AH86" s="78">
        <v>31983</v>
      </c>
      <c r="AI86" s="78">
        <v>32453</v>
      </c>
      <c r="AJ86" s="78">
        <v>32697</v>
      </c>
      <c r="AK86" s="78">
        <v>32461</v>
      </c>
      <c r="AL86" s="78">
        <v>31639</v>
      </c>
      <c r="AM86" s="78">
        <v>31338</v>
      </c>
      <c r="AN86" s="78">
        <v>31819</v>
      </c>
      <c r="AO86" s="78">
        <v>32293</v>
      </c>
      <c r="AP86" s="78">
        <v>32712</v>
      </c>
      <c r="AQ86" s="78">
        <v>32284</v>
      </c>
      <c r="AR86" s="78">
        <v>32078.416669999999</v>
      </c>
      <c r="AS86" s="78">
        <v>31786</v>
      </c>
      <c r="AT86" s="78">
        <v>31956</v>
      </c>
      <c r="AU86" s="78">
        <v>32572</v>
      </c>
      <c r="AV86" s="78">
        <v>33047</v>
      </c>
      <c r="AW86" s="78">
        <v>33717</v>
      </c>
      <c r="AX86" s="78">
        <v>33608</v>
      </c>
      <c r="AY86" s="78">
        <v>32789</v>
      </c>
      <c r="AZ86" s="78">
        <v>32396</v>
      </c>
      <c r="BA86" s="78">
        <v>33175</v>
      </c>
      <c r="BB86" s="78">
        <v>33661</v>
      </c>
      <c r="BC86" s="78">
        <v>33919</v>
      </c>
      <c r="BD86" s="78">
        <v>33281</v>
      </c>
      <c r="BE86" s="78">
        <v>32992.25</v>
      </c>
      <c r="BF86" s="78">
        <v>32923</v>
      </c>
      <c r="BG86" s="78">
        <v>32976</v>
      </c>
      <c r="BH86" s="78">
        <v>33635</v>
      </c>
      <c r="BI86" s="78">
        <v>34035</v>
      </c>
      <c r="BJ86" s="78">
        <v>34571</v>
      </c>
      <c r="BK86" s="78">
        <v>34368</v>
      </c>
      <c r="BL86" s="78">
        <v>33547</v>
      </c>
      <c r="BM86" s="78">
        <v>33255</v>
      </c>
      <c r="BN86" s="78">
        <v>33738</v>
      </c>
      <c r="BO86" s="78">
        <v>34265</v>
      </c>
      <c r="BP86" s="78">
        <v>34592</v>
      </c>
      <c r="BQ86" s="78">
        <v>33895</v>
      </c>
      <c r="BR86" s="78">
        <v>33816.666669999999</v>
      </c>
      <c r="BS86" s="78">
        <v>33353</v>
      </c>
      <c r="BT86" s="78">
        <v>33571</v>
      </c>
      <c r="BU86" s="78">
        <v>34150</v>
      </c>
      <c r="BV86" s="78">
        <v>34518</v>
      </c>
      <c r="BW86" s="78">
        <v>34983</v>
      </c>
      <c r="BX86" s="78">
        <v>34696</v>
      </c>
      <c r="BY86" s="78">
        <v>34037</v>
      </c>
      <c r="BZ86" s="78">
        <v>33641</v>
      </c>
      <c r="CA86" s="78">
        <v>33900</v>
      </c>
      <c r="CB86" s="78">
        <v>34318</v>
      </c>
      <c r="CC86" s="78">
        <v>34939</v>
      </c>
      <c r="CD86" s="78">
        <v>34297</v>
      </c>
      <c r="CE86" s="78">
        <v>34200.25</v>
      </c>
      <c r="CF86" s="78">
        <v>33668</v>
      </c>
      <c r="CG86" s="78">
        <v>34135</v>
      </c>
      <c r="CH86" s="78">
        <v>34759</v>
      </c>
      <c r="CI86" s="78">
        <v>35163</v>
      </c>
      <c r="CJ86" s="78">
        <v>35579</v>
      </c>
      <c r="CK86" s="78">
        <v>35436</v>
      </c>
      <c r="CL86" s="78">
        <v>34499</v>
      </c>
      <c r="CM86" s="78">
        <v>34074</v>
      </c>
      <c r="CN86" s="78">
        <v>34689</v>
      </c>
      <c r="CO86" s="78">
        <v>35152</v>
      </c>
      <c r="CP86" s="78">
        <v>35458</v>
      </c>
      <c r="CQ86" s="78">
        <v>34766</v>
      </c>
      <c r="CR86" s="78">
        <v>34781.5</v>
      </c>
      <c r="CS86" s="78">
        <v>34387</v>
      </c>
      <c r="CT86" s="78">
        <v>34678</v>
      </c>
      <c r="CU86" s="78">
        <v>35385</v>
      </c>
      <c r="CV86" s="78">
        <v>36074</v>
      </c>
      <c r="CW86" s="78">
        <v>36578</v>
      </c>
      <c r="CX86" s="78">
        <v>36682</v>
      </c>
      <c r="CY86" s="78">
        <v>35700</v>
      </c>
      <c r="CZ86" s="78">
        <v>35142</v>
      </c>
      <c r="DA86" s="78">
        <v>35829</v>
      </c>
      <c r="DB86" s="78">
        <v>36149</v>
      </c>
      <c r="DC86" s="78">
        <v>36454</v>
      </c>
      <c r="DD86" s="78">
        <v>35688</v>
      </c>
      <c r="DE86" s="78">
        <v>35728.833330000001</v>
      </c>
      <c r="DF86" s="78">
        <v>35257</v>
      </c>
      <c r="DG86" s="78">
        <v>35432</v>
      </c>
      <c r="DH86" s="78">
        <v>35987</v>
      </c>
      <c r="DI86" s="78">
        <v>36923</v>
      </c>
      <c r="DJ86" s="78">
        <v>37359</v>
      </c>
      <c r="DK86" s="78">
        <v>37340</v>
      </c>
      <c r="DL86" s="78">
        <v>36308</v>
      </c>
      <c r="DM86" s="78">
        <v>35751</v>
      </c>
      <c r="DN86" s="78">
        <v>36439</v>
      </c>
      <c r="DO86" s="78">
        <v>36625</v>
      </c>
      <c r="DP86" s="78">
        <v>36796</v>
      </c>
      <c r="DQ86" s="78">
        <v>36212</v>
      </c>
      <c r="DR86" s="78">
        <v>36369.083330000001</v>
      </c>
      <c r="DS86" s="78">
        <v>35685</v>
      </c>
      <c r="DT86" s="78">
        <v>35877</v>
      </c>
      <c r="DU86" s="78">
        <v>36774</v>
      </c>
      <c r="DV86" s="78">
        <v>37397</v>
      </c>
      <c r="DW86" s="78">
        <v>37521</v>
      </c>
      <c r="DX86" s="78">
        <v>37686</v>
      </c>
      <c r="DY86" s="78">
        <v>36331</v>
      </c>
      <c r="DZ86" s="78">
        <v>36127</v>
      </c>
      <c r="EA86" s="78">
        <v>36986</v>
      </c>
      <c r="EB86" s="78">
        <v>36713</v>
      </c>
      <c r="EC86" s="78">
        <v>36751</v>
      </c>
      <c r="ED86" s="78">
        <v>35817</v>
      </c>
      <c r="EE86" s="78">
        <v>36638.75</v>
      </c>
      <c r="EF86" s="78">
        <v>35335</v>
      </c>
      <c r="EG86" s="78">
        <v>35510</v>
      </c>
      <c r="EH86" s="78">
        <v>35887</v>
      </c>
      <c r="EI86" s="78">
        <v>36806</v>
      </c>
      <c r="EJ86" s="78">
        <v>37303</v>
      </c>
      <c r="EK86" s="78">
        <v>37412</v>
      </c>
      <c r="EL86" s="78">
        <v>35861</v>
      </c>
      <c r="EM86" s="78">
        <v>35880</v>
      </c>
      <c r="EN86" s="78">
        <v>36403</v>
      </c>
      <c r="EO86" s="78">
        <v>36691</v>
      </c>
      <c r="EP86" s="78">
        <v>36857</v>
      </c>
      <c r="EQ86" s="78">
        <v>35809</v>
      </c>
      <c r="ER86" s="78">
        <v>36312.833330000001</v>
      </c>
      <c r="ES86" s="78">
        <v>35257</v>
      </c>
      <c r="ET86" s="78">
        <v>35645</v>
      </c>
      <c r="EU86" s="78">
        <v>36503</v>
      </c>
      <c r="EV86" s="78">
        <v>37023</v>
      </c>
      <c r="EW86" s="78">
        <v>37383</v>
      </c>
      <c r="EX86" s="78">
        <v>37294</v>
      </c>
      <c r="EY86" s="78">
        <v>35823</v>
      </c>
      <c r="EZ86" s="78">
        <v>35775</v>
      </c>
      <c r="FA86" s="78">
        <v>36235</v>
      </c>
      <c r="FB86" s="78">
        <v>36610</v>
      </c>
      <c r="FC86" s="78">
        <v>36817</v>
      </c>
      <c r="FD86" s="78">
        <v>35700</v>
      </c>
      <c r="FE86" s="78">
        <v>36338.75</v>
      </c>
      <c r="FF86" s="78">
        <v>35167</v>
      </c>
      <c r="FG86" s="78">
        <v>35408</v>
      </c>
      <c r="FH86" s="78">
        <v>29768</v>
      </c>
      <c r="FI86" s="78">
        <v>27804</v>
      </c>
      <c r="FJ86" s="78">
        <v>31946</v>
      </c>
      <c r="FK86" s="78">
        <v>33426</v>
      </c>
      <c r="FL86" s="78">
        <v>33622</v>
      </c>
      <c r="FM86" s="78">
        <v>33480</v>
      </c>
      <c r="FN86" s="78">
        <v>34136</v>
      </c>
      <c r="FO86" s="78">
        <v>34165</v>
      </c>
      <c r="FP86" s="78">
        <v>32547</v>
      </c>
      <c r="FQ86" s="78">
        <v>31860</v>
      </c>
      <c r="FR86" s="78">
        <v>32777.416669999999</v>
      </c>
      <c r="FS86" s="78">
        <v>31185</v>
      </c>
      <c r="FT86" s="78">
        <v>31261</v>
      </c>
      <c r="FU86" s="78">
        <v>31852</v>
      </c>
      <c r="FV86" s="78">
        <v>31912</v>
      </c>
      <c r="FW86" s="78">
        <v>34517</v>
      </c>
      <c r="FX86" s="78">
        <v>35278</v>
      </c>
      <c r="FY86" s="78">
        <v>34708</v>
      </c>
      <c r="FZ86" s="78">
        <v>34274</v>
      </c>
      <c r="GA86" s="78">
        <v>34976</v>
      </c>
      <c r="GB86" s="78">
        <v>35195</v>
      </c>
      <c r="GC86" s="78">
        <v>33603</v>
      </c>
      <c r="GD86" s="78">
        <v>33216</v>
      </c>
      <c r="GE86" s="78">
        <v>33498.083330000001</v>
      </c>
      <c r="GF86" s="78">
        <v>32997</v>
      </c>
      <c r="GG86" s="78">
        <v>33380</v>
      </c>
      <c r="GH86" s="78">
        <v>34342</v>
      </c>
      <c r="GI86" s="78">
        <v>35170</v>
      </c>
      <c r="GJ86" s="78">
        <v>35903</v>
      </c>
      <c r="GK86" s="78">
        <v>36090</v>
      </c>
      <c r="GL86" s="78">
        <v>34529</v>
      </c>
      <c r="GM86" s="78">
        <v>34080</v>
      </c>
      <c r="GN86" s="78">
        <v>34696</v>
      </c>
      <c r="GO86" s="78">
        <v>34890</v>
      </c>
      <c r="GP86" s="78">
        <v>35083</v>
      </c>
      <c r="GQ86" s="78">
        <v>34343</v>
      </c>
      <c r="GR86" s="78">
        <v>34625.25</v>
      </c>
      <c r="GS86" s="78">
        <v>33682</v>
      </c>
      <c r="GT86" s="78">
        <v>33923</v>
      </c>
      <c r="GU86" s="78">
        <v>34699</v>
      </c>
      <c r="GV86" s="78">
        <v>35213</v>
      </c>
      <c r="GW86" s="78">
        <v>35492</v>
      </c>
      <c r="GX86" s="78">
        <v>36095</v>
      </c>
      <c r="GY86" s="78">
        <v>34284</v>
      </c>
      <c r="GZ86" s="78">
        <v>33606</v>
      </c>
      <c r="HA86" s="78">
        <v>34518</v>
      </c>
      <c r="HB86" s="78">
        <v>34637</v>
      </c>
      <c r="HC86" s="78">
        <v>34918</v>
      </c>
      <c r="HD86" s="78">
        <v>33914</v>
      </c>
      <c r="HE86" s="78">
        <v>34581.75</v>
      </c>
      <c r="HF86" s="78">
        <v>33097</v>
      </c>
      <c r="HG86" s="78">
        <v>33394</v>
      </c>
      <c r="HH86" s="78">
        <v>33849</v>
      </c>
      <c r="HI86" s="78">
        <v>0</v>
      </c>
    </row>
    <row r="87" spans="1:217" ht="15.75" x14ac:dyDescent="0.3">
      <c r="A87" s="1" t="str">
        <f t="shared" si="79"/>
        <v>NiederösterreichArbeitslosenquote in %Frauen</v>
      </c>
      <c r="B87" s="1">
        <v>87</v>
      </c>
      <c r="C87" s="77" t="s">
        <v>3</v>
      </c>
      <c r="D87" s="77" t="s">
        <v>123</v>
      </c>
      <c r="E87" s="77" t="s">
        <v>119</v>
      </c>
      <c r="F87" s="78">
        <v>6.9722925303999997E-2</v>
      </c>
      <c r="G87" s="78">
        <v>6.3922115298000001E-2</v>
      </c>
      <c r="H87" s="78">
        <v>5.7393554192999997E-2</v>
      </c>
      <c r="I87" s="78">
        <v>5.3806989122E-2</v>
      </c>
      <c r="J87" s="78">
        <v>5.1083723855999998E-2</v>
      </c>
      <c r="K87" s="78">
        <v>5.3708957502999997E-2</v>
      </c>
      <c r="L87" s="78">
        <v>5.7762150323999999E-2</v>
      </c>
      <c r="M87" s="78">
        <v>5.9914038441000003E-2</v>
      </c>
      <c r="N87" s="78">
        <v>5.2703602608E-2</v>
      </c>
      <c r="O87" s="78">
        <v>5.2871801826999999E-2</v>
      </c>
      <c r="P87" s="78">
        <v>5.6104688562000002E-2</v>
      </c>
      <c r="Q87" s="78">
        <v>6.9477540862000003E-2</v>
      </c>
      <c r="R87" s="78">
        <v>5.8199442999999997E-2</v>
      </c>
      <c r="S87" s="78">
        <v>6.9428598766999999E-2</v>
      </c>
      <c r="T87" s="78">
        <v>6.9172888000999994E-2</v>
      </c>
      <c r="U87" s="78">
        <v>6.5633865084000001E-2</v>
      </c>
      <c r="V87" s="78">
        <v>6.2424354927999998E-2</v>
      </c>
      <c r="W87" s="78">
        <v>5.9858364756000003E-2</v>
      </c>
      <c r="X87" s="78">
        <v>6.1538743627999999E-2</v>
      </c>
      <c r="Y87" s="78">
        <v>6.7622619257E-2</v>
      </c>
      <c r="Z87" s="78">
        <v>7.0118150187999995E-2</v>
      </c>
      <c r="AA87" s="78">
        <v>6.4058392670000006E-2</v>
      </c>
      <c r="AB87" s="78">
        <v>6.3260269250000001E-2</v>
      </c>
      <c r="AC87" s="78">
        <v>6.4748676763000002E-2</v>
      </c>
      <c r="AD87" s="78">
        <v>7.6298012954000002E-2</v>
      </c>
      <c r="AE87" s="78">
        <v>6.6191874999999997E-2</v>
      </c>
      <c r="AF87" s="78">
        <v>7.4534276029999999E-2</v>
      </c>
      <c r="AG87" s="78">
        <v>7.2215065352999999E-2</v>
      </c>
      <c r="AH87" s="78">
        <v>6.7562241465999998E-2</v>
      </c>
      <c r="AI87" s="78">
        <v>6.2033534027000001E-2</v>
      </c>
      <c r="AJ87" s="78">
        <v>5.9541047710000003E-2</v>
      </c>
      <c r="AK87" s="78">
        <v>6.1844691706000002E-2</v>
      </c>
      <c r="AL87" s="78">
        <v>6.6128694949000005E-2</v>
      </c>
      <c r="AM87" s="78">
        <v>6.7978494311999996E-2</v>
      </c>
      <c r="AN87" s="78">
        <v>6.1501990101999998E-2</v>
      </c>
      <c r="AO87" s="78">
        <v>6.1214932755E-2</v>
      </c>
      <c r="AP87" s="78">
        <v>6.4248761493000003E-2</v>
      </c>
      <c r="AQ87" s="78">
        <v>7.4846634706000004E-2</v>
      </c>
      <c r="AR87" s="78">
        <v>6.6133109999999995E-2</v>
      </c>
      <c r="AS87" s="78">
        <v>7.2925881198999995E-2</v>
      </c>
      <c r="AT87" s="78">
        <v>7.1557190374999996E-2</v>
      </c>
      <c r="AU87" s="78">
        <v>6.6425067719999994E-2</v>
      </c>
      <c r="AV87" s="78">
        <v>6.1196298840000003E-2</v>
      </c>
      <c r="AW87" s="78">
        <v>5.8121432277999999E-2</v>
      </c>
      <c r="AX87" s="78">
        <v>6.0027935078E-2</v>
      </c>
      <c r="AY87" s="78">
        <v>6.4840758880999994E-2</v>
      </c>
      <c r="AZ87" s="78">
        <v>6.7509301620999995E-2</v>
      </c>
      <c r="BA87" s="78">
        <v>6.0215231016000001E-2</v>
      </c>
      <c r="BB87" s="78">
        <v>6.1048664896999998E-2</v>
      </c>
      <c r="BC87" s="78">
        <v>6.5245696445000001E-2</v>
      </c>
      <c r="BD87" s="78">
        <v>7.5086891178000006E-2</v>
      </c>
      <c r="BE87" s="78">
        <v>6.5340134999999994E-2</v>
      </c>
      <c r="BF87" s="78">
        <v>7.5639972324999999E-2</v>
      </c>
      <c r="BG87" s="78">
        <v>7.2783610144999997E-2</v>
      </c>
      <c r="BH87" s="78">
        <v>6.8995711865999995E-2</v>
      </c>
      <c r="BI87" s="78">
        <v>6.4259847223999994E-2</v>
      </c>
      <c r="BJ87" s="78">
        <v>6.1635467979999997E-2</v>
      </c>
      <c r="BK87" s="78">
        <v>6.3524385190000004E-2</v>
      </c>
      <c r="BL87" s="78">
        <v>6.7798266647999997E-2</v>
      </c>
      <c r="BM87" s="78">
        <v>6.9834105452E-2</v>
      </c>
      <c r="BN87" s="78">
        <v>6.3214216111000004E-2</v>
      </c>
      <c r="BO87" s="78">
        <v>6.3496619466000007E-2</v>
      </c>
      <c r="BP87" s="78">
        <v>6.6424940986000006E-2</v>
      </c>
      <c r="BQ87" s="78">
        <v>7.5992211010000005E-2</v>
      </c>
      <c r="BR87" s="78">
        <v>6.7795197000000001E-2</v>
      </c>
      <c r="BS87" s="78">
        <v>7.6480535431000002E-2</v>
      </c>
      <c r="BT87" s="78">
        <v>7.4348197748E-2</v>
      </c>
      <c r="BU87" s="78">
        <v>7.1344991573000005E-2</v>
      </c>
      <c r="BV87" s="78">
        <v>6.6619046767999998E-2</v>
      </c>
      <c r="BW87" s="78">
        <v>6.4612733106000006E-2</v>
      </c>
      <c r="BX87" s="78">
        <v>6.7085329075000005E-2</v>
      </c>
      <c r="BY87" s="78">
        <v>7.3080120634000004E-2</v>
      </c>
      <c r="BZ87" s="78">
        <v>7.5507291603999993E-2</v>
      </c>
      <c r="CA87" s="78">
        <v>7.0669014084000004E-2</v>
      </c>
      <c r="CB87" s="78">
        <v>7.1719517703999994E-2</v>
      </c>
      <c r="CC87" s="78">
        <v>7.4343610337000002E-2</v>
      </c>
      <c r="CD87" s="78">
        <v>8.4978023834999999E-2</v>
      </c>
      <c r="CE87" s="78">
        <v>7.2580669E-2</v>
      </c>
      <c r="CF87" s="78">
        <v>8.4669805471999995E-2</v>
      </c>
      <c r="CG87" s="78">
        <v>8.3732828782000002E-2</v>
      </c>
      <c r="CH87" s="78">
        <v>7.8906421291000006E-2</v>
      </c>
      <c r="CI87" s="78">
        <v>7.4389977521999995E-2</v>
      </c>
      <c r="CJ87" s="78">
        <v>7.1889725015000003E-2</v>
      </c>
      <c r="CK87" s="78">
        <v>7.5676752008999995E-2</v>
      </c>
      <c r="CL87" s="78">
        <v>7.9613456668000002E-2</v>
      </c>
      <c r="CM87" s="78">
        <v>8.1838810450999999E-2</v>
      </c>
      <c r="CN87" s="78">
        <v>7.6276085926000006E-2</v>
      </c>
      <c r="CO87" s="78">
        <v>7.7315356537000002E-2</v>
      </c>
      <c r="CP87" s="78">
        <v>8.0042644667999999E-2</v>
      </c>
      <c r="CQ87" s="78">
        <v>9.0928373477000002E-2</v>
      </c>
      <c r="CR87" s="78">
        <v>7.9609069000000005E-2</v>
      </c>
      <c r="CS87" s="78">
        <v>9.0702804999999997E-2</v>
      </c>
      <c r="CT87" s="78">
        <v>8.9555835E-2</v>
      </c>
      <c r="CU87" s="78">
        <v>8.5664779999999996E-2</v>
      </c>
      <c r="CV87" s="78">
        <v>8.2767329000000001E-2</v>
      </c>
      <c r="CW87" s="78">
        <v>8.0682660000000003E-2</v>
      </c>
      <c r="CX87" s="78">
        <v>8.1235099000000005E-2</v>
      </c>
      <c r="CY87" s="78">
        <v>8.4986622999999997E-2</v>
      </c>
      <c r="CZ87" s="78">
        <v>8.7684822999999995E-2</v>
      </c>
      <c r="DA87" s="78">
        <v>8.2046117000000002E-2</v>
      </c>
      <c r="DB87" s="78">
        <v>8.1892874000000004E-2</v>
      </c>
      <c r="DC87" s="78">
        <v>8.4900210000000004E-2</v>
      </c>
      <c r="DD87" s="78">
        <v>9.3986623000000005E-2</v>
      </c>
      <c r="DE87" s="78">
        <v>8.5504942E-2</v>
      </c>
      <c r="DF87" s="78">
        <v>9.3679663999999996E-2</v>
      </c>
      <c r="DG87" s="78">
        <v>9.2645170999999998E-2</v>
      </c>
      <c r="DH87" s="78">
        <v>8.8557267999999995E-2</v>
      </c>
      <c r="DI87" s="78">
        <v>8.3873306999999994E-2</v>
      </c>
      <c r="DJ87" s="78">
        <v>8.2372979999999998E-2</v>
      </c>
      <c r="DK87" s="78">
        <v>8.3058032000000004E-2</v>
      </c>
      <c r="DL87" s="78">
        <v>8.7001220000000004E-2</v>
      </c>
      <c r="DM87" s="78">
        <v>9.0086643999999994E-2</v>
      </c>
      <c r="DN87" s="78">
        <v>8.3595543999999994E-2</v>
      </c>
      <c r="DO87" s="78">
        <v>8.3286475999999998E-2</v>
      </c>
      <c r="DP87" s="78">
        <v>8.6200708000000001E-2</v>
      </c>
      <c r="DQ87" s="78">
        <v>9.5083529999999999E-2</v>
      </c>
      <c r="DR87" s="78">
        <v>8.7443772000000003E-2</v>
      </c>
      <c r="DS87" s="78">
        <v>9.4042267999999998E-2</v>
      </c>
      <c r="DT87" s="78">
        <v>9.2563213000000005E-2</v>
      </c>
      <c r="DU87" s="78">
        <v>8.7574305000000005E-2</v>
      </c>
      <c r="DV87" s="78">
        <v>8.3250994999999994E-2</v>
      </c>
      <c r="DW87" s="78">
        <v>8.1508495E-2</v>
      </c>
      <c r="DX87" s="78">
        <v>8.1410893999999998E-2</v>
      </c>
      <c r="DY87" s="78">
        <v>8.4386999000000004E-2</v>
      </c>
      <c r="DZ87" s="78">
        <v>8.6214212999999998E-2</v>
      </c>
      <c r="EA87" s="78">
        <v>7.8867708999999994E-2</v>
      </c>
      <c r="EB87" s="78">
        <v>7.8872060999999993E-2</v>
      </c>
      <c r="EC87" s="78">
        <v>8.0339144000000001E-2</v>
      </c>
      <c r="ED87" s="78">
        <v>8.8839771999999997E-2</v>
      </c>
      <c r="EE87" s="78">
        <v>8.4802076000000004E-2</v>
      </c>
      <c r="EF87" s="78">
        <v>8.7126944999999997E-2</v>
      </c>
      <c r="EG87" s="78">
        <v>8.3602787999999997E-2</v>
      </c>
      <c r="EH87" s="78">
        <v>7.9916081999999999E-2</v>
      </c>
      <c r="EI87" s="78">
        <v>7.5217097999999996E-2</v>
      </c>
      <c r="EJ87" s="78">
        <v>7.2498152999999996E-2</v>
      </c>
      <c r="EK87" s="78">
        <v>7.3714808000000007E-2</v>
      </c>
      <c r="EL87" s="78">
        <v>7.6869939999999998E-2</v>
      </c>
      <c r="EM87" s="78">
        <v>7.9290461000000007E-2</v>
      </c>
      <c r="EN87" s="78">
        <v>7.3300926000000002E-2</v>
      </c>
      <c r="EO87" s="78">
        <v>7.4481507000000002E-2</v>
      </c>
      <c r="EP87" s="78">
        <v>7.5938755999999996E-2</v>
      </c>
      <c r="EQ87" s="78">
        <v>8.4080257000000005E-2</v>
      </c>
      <c r="ER87" s="78">
        <v>7.7990079000000004E-2</v>
      </c>
      <c r="ES87" s="78">
        <v>8.4833253999999997E-2</v>
      </c>
      <c r="ET87" s="78">
        <v>8.2363824000000002E-2</v>
      </c>
      <c r="EU87" s="78">
        <v>7.7710559999999998E-2</v>
      </c>
      <c r="EV87" s="78">
        <v>7.4165350000000005E-2</v>
      </c>
      <c r="EW87" s="78">
        <v>7.0886840000000007E-2</v>
      </c>
      <c r="EX87" s="78">
        <v>7.1579379999999998E-2</v>
      </c>
      <c r="EY87" s="78">
        <v>7.5354130000000005E-2</v>
      </c>
      <c r="EZ87" s="78">
        <v>7.8098269999999997E-2</v>
      </c>
      <c r="FA87" s="78">
        <v>7.2275339999999993E-2</v>
      </c>
      <c r="FB87" s="78">
        <v>7.3204519999999995E-2</v>
      </c>
      <c r="FC87" s="78">
        <v>7.4629710000000002E-2</v>
      </c>
      <c r="FD87" s="78">
        <v>8.2644659999999995E-2</v>
      </c>
      <c r="FE87" s="78">
        <v>7.6467800000000002E-2</v>
      </c>
      <c r="FF87" s="78">
        <v>8.1921590000000002E-2</v>
      </c>
      <c r="FG87" s="78">
        <v>7.986029E-2</v>
      </c>
      <c r="FH87" s="78">
        <v>0.1138979</v>
      </c>
      <c r="FI87" s="78">
        <v>0.12600372000000001</v>
      </c>
      <c r="FJ87" s="78">
        <v>0.11258064</v>
      </c>
      <c r="FK87" s="78">
        <v>0.10134577</v>
      </c>
      <c r="FL87" s="78">
        <v>9.7347370000000003E-2</v>
      </c>
      <c r="FM87" s="78">
        <v>9.5300739999999995E-2</v>
      </c>
      <c r="FN87" s="78">
        <v>8.5853319999999997E-2</v>
      </c>
      <c r="FO87" s="78">
        <v>8.6014820000000006E-2</v>
      </c>
      <c r="FP87" s="78">
        <v>9.1927629999999996E-2</v>
      </c>
      <c r="FQ87" s="78">
        <v>9.9387509999999998E-2</v>
      </c>
      <c r="FR87" s="78">
        <v>9.7632330000000003E-2</v>
      </c>
      <c r="FS87" s="78">
        <v>0.10006685</v>
      </c>
      <c r="FT87" s="78">
        <v>9.5516589999999998E-2</v>
      </c>
      <c r="FU87" s="78">
        <v>8.8663790000000006E-2</v>
      </c>
      <c r="FV87" s="78">
        <v>8.5020979999999996E-2</v>
      </c>
      <c r="FW87" s="78">
        <v>7.7127840000000003E-2</v>
      </c>
      <c r="FX87" s="78">
        <v>7.3193850000000005E-2</v>
      </c>
      <c r="FY87" s="78">
        <v>7.3183769999999995E-2</v>
      </c>
      <c r="FZ87" s="78">
        <v>7.4608530000000006E-2</v>
      </c>
      <c r="GA87" s="78">
        <v>6.6802200000000006E-2</v>
      </c>
      <c r="GB87" s="78">
        <v>6.5312819999999994E-2</v>
      </c>
      <c r="GC87" s="78">
        <v>6.7906209999999995E-2</v>
      </c>
      <c r="GD87" s="78">
        <v>7.4549229999999994E-2</v>
      </c>
      <c r="GE87" s="78">
        <v>7.8482250000000003E-2</v>
      </c>
      <c r="GF87" s="78">
        <v>7.2822949999999997E-2</v>
      </c>
      <c r="GG87" s="78">
        <v>6.8498610000000001E-2</v>
      </c>
      <c r="GH87" s="78">
        <v>6.2209229999999997E-2</v>
      </c>
      <c r="GI87" s="78">
        <v>5.8039739999999999E-2</v>
      </c>
      <c r="GJ87" s="78">
        <v>5.5606500000000003E-2</v>
      </c>
      <c r="GK87" s="78">
        <v>5.5706028718055099E-2</v>
      </c>
      <c r="GL87" s="78">
        <v>5.8418249999999998E-2</v>
      </c>
      <c r="GM87" s="78">
        <v>6.1910079999999999E-2</v>
      </c>
      <c r="GN87" s="78">
        <v>5.5886079999999998E-2</v>
      </c>
      <c r="GO87" s="78">
        <v>5.5227909999999998E-2</v>
      </c>
      <c r="GP87" s="78">
        <v>5.5700239999999998E-2</v>
      </c>
      <c r="GQ87" s="78">
        <v>6.2464180000000001E-2</v>
      </c>
      <c r="GR87" s="78">
        <v>6.0193339999999998E-2</v>
      </c>
      <c r="GS87" s="78">
        <v>6.3279020000000005E-2</v>
      </c>
      <c r="GT87" s="78">
        <v>6.1660230000000003E-2</v>
      </c>
      <c r="GU87" s="78">
        <v>5.724224E-2</v>
      </c>
      <c r="GV87" s="78">
        <v>5.5932180999999997E-2</v>
      </c>
      <c r="GW87" s="78">
        <v>5.5E-2</v>
      </c>
      <c r="GX87" s="78">
        <v>5.5181830000000001E-2</v>
      </c>
      <c r="GY87" s="78">
        <v>5.8999999999999997E-2</v>
      </c>
      <c r="GZ87" s="78">
        <v>6.2703090000000003E-2</v>
      </c>
      <c r="HA87" s="78">
        <v>5.6844779999999998E-2</v>
      </c>
      <c r="HB87" s="78">
        <v>5.6645029999999999E-2</v>
      </c>
      <c r="HC87" s="78">
        <v>5.7129899999999997E-2</v>
      </c>
      <c r="HD87" s="78">
        <v>6.4743309999999998E-2</v>
      </c>
      <c r="HE87" s="78">
        <v>5.8803759999999997E-2</v>
      </c>
      <c r="HF87" s="78">
        <v>6.6585759999999994E-2</v>
      </c>
      <c r="HG87" s="78">
        <v>6.5561090000000002E-2</v>
      </c>
      <c r="HH87" s="78">
        <v>6.2265322603998099E-2</v>
      </c>
      <c r="HI87" s="78">
        <v>1</v>
      </c>
    </row>
    <row r="88" spans="1:217" ht="15.75" x14ac:dyDescent="0.3">
      <c r="A88" s="1" t="str">
        <f t="shared" si="79"/>
        <v>NiederösterreichArbeitsloseFrauen</v>
      </c>
      <c r="B88" s="1">
        <v>88</v>
      </c>
      <c r="C88" s="77" t="s">
        <v>3</v>
      </c>
      <c r="D88" s="77" t="s">
        <v>124</v>
      </c>
      <c r="E88" s="77" t="s">
        <v>119</v>
      </c>
      <c r="F88" s="78">
        <v>18649</v>
      </c>
      <c r="G88" s="78">
        <v>17058</v>
      </c>
      <c r="H88" s="78">
        <v>15306</v>
      </c>
      <c r="I88" s="78">
        <v>14415</v>
      </c>
      <c r="J88" s="78">
        <v>13724</v>
      </c>
      <c r="K88" s="78">
        <v>14596</v>
      </c>
      <c r="L88" s="78">
        <v>15984</v>
      </c>
      <c r="M88" s="78">
        <v>16421</v>
      </c>
      <c r="N88" s="78">
        <v>14404</v>
      </c>
      <c r="O88" s="78">
        <v>14422</v>
      </c>
      <c r="P88" s="78">
        <v>15263</v>
      </c>
      <c r="Q88" s="78">
        <v>19039</v>
      </c>
      <c r="R88" s="78">
        <v>15773.416670000001</v>
      </c>
      <c r="S88" s="78">
        <v>18865</v>
      </c>
      <c r="T88" s="78">
        <v>18772</v>
      </c>
      <c r="U88" s="78">
        <v>17815</v>
      </c>
      <c r="V88" s="78">
        <v>16814</v>
      </c>
      <c r="W88" s="78">
        <v>16271</v>
      </c>
      <c r="X88" s="78">
        <v>16781</v>
      </c>
      <c r="Y88" s="78">
        <v>18807</v>
      </c>
      <c r="Z88" s="78">
        <v>19347</v>
      </c>
      <c r="AA88" s="78">
        <v>17570</v>
      </c>
      <c r="AB88" s="78">
        <v>17250</v>
      </c>
      <c r="AC88" s="78">
        <v>17640</v>
      </c>
      <c r="AD88" s="78">
        <v>20873</v>
      </c>
      <c r="AE88" s="78">
        <v>18067.083330000001</v>
      </c>
      <c r="AF88" s="78">
        <v>20209</v>
      </c>
      <c r="AG88" s="78">
        <v>19564</v>
      </c>
      <c r="AH88" s="78">
        <v>18342</v>
      </c>
      <c r="AI88" s="78">
        <v>16856</v>
      </c>
      <c r="AJ88" s="78">
        <v>16201</v>
      </c>
      <c r="AK88" s="78">
        <v>16958</v>
      </c>
      <c r="AL88" s="78">
        <v>18340</v>
      </c>
      <c r="AM88" s="78">
        <v>18814</v>
      </c>
      <c r="AN88" s="78">
        <v>16889</v>
      </c>
      <c r="AO88" s="78">
        <v>16732</v>
      </c>
      <c r="AP88" s="78">
        <v>17573</v>
      </c>
      <c r="AQ88" s="78">
        <v>20546</v>
      </c>
      <c r="AR88" s="78">
        <v>18085.333330000001</v>
      </c>
      <c r="AS88" s="78">
        <v>19868</v>
      </c>
      <c r="AT88" s="78">
        <v>19512</v>
      </c>
      <c r="AU88" s="78">
        <v>18146</v>
      </c>
      <c r="AV88" s="78">
        <v>16746</v>
      </c>
      <c r="AW88" s="78">
        <v>16016</v>
      </c>
      <c r="AX88" s="78">
        <v>16632</v>
      </c>
      <c r="AY88" s="78">
        <v>18189</v>
      </c>
      <c r="AZ88" s="78">
        <v>18961</v>
      </c>
      <c r="BA88" s="78">
        <v>16803</v>
      </c>
      <c r="BB88" s="78">
        <v>16978</v>
      </c>
      <c r="BC88" s="78">
        <v>18140</v>
      </c>
      <c r="BD88" s="78">
        <v>20934</v>
      </c>
      <c r="BE88" s="78">
        <v>18077.083330000001</v>
      </c>
      <c r="BF88" s="78">
        <v>20991</v>
      </c>
      <c r="BG88" s="78">
        <v>20154</v>
      </c>
      <c r="BH88" s="78">
        <v>19147</v>
      </c>
      <c r="BI88" s="78">
        <v>17851</v>
      </c>
      <c r="BJ88" s="78">
        <v>17204</v>
      </c>
      <c r="BK88" s="78">
        <v>17782</v>
      </c>
      <c r="BL88" s="78">
        <v>19424</v>
      </c>
      <c r="BM88" s="78">
        <v>19928</v>
      </c>
      <c r="BN88" s="78">
        <v>17840</v>
      </c>
      <c r="BO88" s="78">
        <v>17919</v>
      </c>
      <c r="BP88" s="78">
        <v>18741</v>
      </c>
      <c r="BQ88" s="78">
        <v>21464</v>
      </c>
      <c r="BR88" s="78">
        <v>19037.083330000001</v>
      </c>
      <c r="BS88" s="78">
        <v>21483</v>
      </c>
      <c r="BT88" s="78">
        <v>20874</v>
      </c>
      <c r="BU88" s="78">
        <v>19938</v>
      </c>
      <c r="BV88" s="78">
        <v>18653</v>
      </c>
      <c r="BW88" s="78">
        <v>18145</v>
      </c>
      <c r="BX88" s="78">
        <v>18908</v>
      </c>
      <c r="BY88" s="78">
        <v>21009</v>
      </c>
      <c r="BZ88" s="78">
        <v>21534</v>
      </c>
      <c r="CA88" s="78">
        <v>20070</v>
      </c>
      <c r="CB88" s="78">
        <v>20319</v>
      </c>
      <c r="CC88" s="78">
        <v>20993</v>
      </c>
      <c r="CD88" s="78">
        <v>24129</v>
      </c>
      <c r="CE88" s="78">
        <v>20504.583330000001</v>
      </c>
      <c r="CF88" s="78">
        <v>23900</v>
      </c>
      <c r="CG88" s="78">
        <v>23632</v>
      </c>
      <c r="CH88" s="78">
        <v>22313</v>
      </c>
      <c r="CI88" s="78">
        <v>21115</v>
      </c>
      <c r="CJ88" s="78">
        <v>20444</v>
      </c>
      <c r="CK88" s="78">
        <v>21663</v>
      </c>
      <c r="CL88" s="78">
        <v>23109</v>
      </c>
      <c r="CM88" s="78">
        <v>23551</v>
      </c>
      <c r="CN88" s="78">
        <v>21901</v>
      </c>
      <c r="CO88" s="78">
        <v>22135</v>
      </c>
      <c r="CP88" s="78">
        <v>22899</v>
      </c>
      <c r="CQ88" s="78">
        <v>26150</v>
      </c>
      <c r="CR88" s="78">
        <v>22734.333330000001</v>
      </c>
      <c r="CS88" s="78">
        <v>25982</v>
      </c>
      <c r="CT88" s="78">
        <v>25647</v>
      </c>
      <c r="CU88" s="78">
        <v>24621</v>
      </c>
      <c r="CV88" s="78">
        <v>23860</v>
      </c>
      <c r="CW88" s="78">
        <v>23321</v>
      </c>
      <c r="CX88" s="78">
        <v>23578</v>
      </c>
      <c r="CY88" s="78">
        <v>25064</v>
      </c>
      <c r="CZ88" s="78">
        <v>25702</v>
      </c>
      <c r="DA88" s="78">
        <v>23950</v>
      </c>
      <c r="DB88" s="78">
        <v>23802</v>
      </c>
      <c r="DC88" s="78">
        <v>24690</v>
      </c>
      <c r="DD88" s="78">
        <v>27444</v>
      </c>
      <c r="DE88" s="78">
        <v>24805.083330000001</v>
      </c>
      <c r="DF88" s="78">
        <v>27179</v>
      </c>
      <c r="DG88" s="78">
        <v>26920</v>
      </c>
      <c r="DH88" s="78">
        <v>25838</v>
      </c>
      <c r="DI88" s="78">
        <v>24516</v>
      </c>
      <c r="DJ88" s="78">
        <v>24181</v>
      </c>
      <c r="DK88" s="78">
        <v>24513</v>
      </c>
      <c r="DL88" s="78">
        <v>25896</v>
      </c>
      <c r="DM88" s="78">
        <v>26846</v>
      </c>
      <c r="DN88" s="78">
        <v>24761</v>
      </c>
      <c r="DO88" s="78">
        <v>24588</v>
      </c>
      <c r="DP88" s="78">
        <v>25458</v>
      </c>
      <c r="DQ88" s="78">
        <v>28122</v>
      </c>
      <c r="DR88" s="78">
        <v>25734.833330000001</v>
      </c>
      <c r="DS88" s="78">
        <v>27682</v>
      </c>
      <c r="DT88" s="78">
        <v>27247</v>
      </c>
      <c r="DU88" s="78">
        <v>25855</v>
      </c>
      <c r="DV88" s="78">
        <v>24603</v>
      </c>
      <c r="DW88" s="78">
        <v>24250</v>
      </c>
      <c r="DX88" s="78">
        <v>24297</v>
      </c>
      <c r="DY88" s="78">
        <v>25515</v>
      </c>
      <c r="DZ88" s="78">
        <v>26006</v>
      </c>
      <c r="EA88" s="78">
        <v>23579</v>
      </c>
      <c r="EB88" s="78">
        <v>23565</v>
      </c>
      <c r="EC88" s="78">
        <v>23992</v>
      </c>
      <c r="ED88" s="78">
        <v>26528</v>
      </c>
      <c r="EE88" s="78">
        <v>25259.916669999999</v>
      </c>
      <c r="EF88" s="78">
        <v>25962</v>
      </c>
      <c r="EG88" s="78">
        <v>24873</v>
      </c>
      <c r="EH88" s="78">
        <v>23846</v>
      </c>
      <c r="EI88" s="78">
        <v>22503</v>
      </c>
      <c r="EJ88" s="78">
        <v>21787</v>
      </c>
      <c r="EK88" s="78">
        <v>22190</v>
      </c>
      <c r="EL88" s="78">
        <v>23480</v>
      </c>
      <c r="EM88" s="78">
        <v>24187</v>
      </c>
      <c r="EN88" s="78">
        <v>22136</v>
      </c>
      <c r="EO88" s="78">
        <v>22492</v>
      </c>
      <c r="EP88" s="78">
        <v>22919</v>
      </c>
      <c r="EQ88" s="78">
        <v>25403</v>
      </c>
      <c r="ER88" s="78">
        <v>23481.5</v>
      </c>
      <c r="ES88" s="78">
        <v>25621</v>
      </c>
      <c r="ET88" s="78">
        <v>24842</v>
      </c>
      <c r="EU88" s="78">
        <v>23494</v>
      </c>
      <c r="EV88" s="78">
        <v>22510</v>
      </c>
      <c r="EW88" s="78">
        <v>21544</v>
      </c>
      <c r="EX88" s="78">
        <v>21799</v>
      </c>
      <c r="EY88" s="78">
        <v>23231</v>
      </c>
      <c r="EZ88" s="78">
        <v>23878</v>
      </c>
      <c r="FA88" s="78">
        <v>22064</v>
      </c>
      <c r="FB88" s="78">
        <v>22303</v>
      </c>
      <c r="FC88" s="78">
        <v>22674</v>
      </c>
      <c r="FD88" s="78">
        <v>25161</v>
      </c>
      <c r="FE88" s="78">
        <v>23260.083330000001</v>
      </c>
      <c r="FF88" s="78">
        <v>25078</v>
      </c>
      <c r="FG88" s="78">
        <v>24420</v>
      </c>
      <c r="FH88" s="78">
        <v>35067</v>
      </c>
      <c r="FI88" s="78">
        <v>38838</v>
      </c>
      <c r="FJ88" s="78">
        <v>34747</v>
      </c>
      <c r="FK88" s="78">
        <v>31305</v>
      </c>
      <c r="FL88" s="78">
        <v>30445</v>
      </c>
      <c r="FM88" s="78">
        <v>29631</v>
      </c>
      <c r="FN88" s="78">
        <v>26588</v>
      </c>
      <c r="FO88" s="78">
        <v>26560</v>
      </c>
      <c r="FP88" s="78">
        <v>28422</v>
      </c>
      <c r="FQ88" s="78">
        <v>30766</v>
      </c>
      <c r="FR88" s="78">
        <v>30155.583330000001</v>
      </c>
      <c r="FS88" s="78">
        <v>30835</v>
      </c>
      <c r="FT88" s="78">
        <v>29349</v>
      </c>
      <c r="FU88" s="78">
        <v>27222</v>
      </c>
      <c r="FV88" s="78">
        <v>26054</v>
      </c>
      <c r="FW88" s="78">
        <v>23730</v>
      </c>
      <c r="FX88" s="78">
        <v>22627</v>
      </c>
      <c r="FY88" s="78">
        <v>22730</v>
      </c>
      <c r="FZ88" s="78">
        <v>23137</v>
      </c>
      <c r="GA88" s="78">
        <v>20603</v>
      </c>
      <c r="GB88" s="78">
        <v>20101</v>
      </c>
      <c r="GC88" s="78">
        <v>20876</v>
      </c>
      <c r="GD88" s="78">
        <v>22930</v>
      </c>
      <c r="GE88" s="78">
        <v>24182.833330000001</v>
      </c>
      <c r="GF88" s="78">
        <v>22323</v>
      </c>
      <c r="GG88" s="78">
        <v>20954</v>
      </c>
      <c r="GH88" s="78">
        <v>19041</v>
      </c>
      <c r="GI88" s="78">
        <v>17759</v>
      </c>
      <c r="GJ88" s="78">
        <v>17100</v>
      </c>
      <c r="GK88" s="78">
        <v>17194</v>
      </c>
      <c r="GL88" s="78">
        <v>18128</v>
      </c>
      <c r="GM88" s="78">
        <v>19251</v>
      </c>
      <c r="GN88" s="78">
        <v>17312</v>
      </c>
      <c r="GO88" s="78">
        <v>17081</v>
      </c>
      <c r="GP88" s="78">
        <v>17217</v>
      </c>
      <c r="GQ88" s="78">
        <v>19290</v>
      </c>
      <c r="GR88" s="78">
        <v>18554.166669999999</v>
      </c>
      <c r="GS88" s="78">
        <v>19505</v>
      </c>
      <c r="GT88" s="78">
        <v>19017</v>
      </c>
      <c r="GU88" s="78">
        <v>17657</v>
      </c>
      <c r="GV88" s="78">
        <v>17293</v>
      </c>
      <c r="GW88" s="78">
        <v>17072</v>
      </c>
      <c r="GX88" s="78">
        <v>17185</v>
      </c>
      <c r="GY88" s="78">
        <v>18675</v>
      </c>
      <c r="GZ88" s="78">
        <v>19721</v>
      </c>
      <c r="HA88" s="78">
        <v>17752</v>
      </c>
      <c r="HB88" s="78">
        <v>17666</v>
      </c>
      <c r="HC88" s="78">
        <v>17763</v>
      </c>
      <c r="HD88" s="78">
        <v>20087</v>
      </c>
      <c r="HE88" s="78">
        <v>18282.75</v>
      </c>
      <c r="HF88" s="78">
        <v>20631</v>
      </c>
      <c r="HG88" s="78">
        <v>20340</v>
      </c>
      <c r="HH88" s="78">
        <v>19352</v>
      </c>
      <c r="HI88" s="78">
        <v>18679</v>
      </c>
    </row>
    <row r="89" spans="1:217" ht="15.75" x14ac:dyDescent="0.3">
      <c r="A89" s="1" t="str">
        <f t="shared" si="79"/>
        <v>Niederösterreichdarunter bis 24 JahreFrauen</v>
      </c>
      <c r="B89" s="1">
        <v>89</v>
      </c>
      <c r="C89" s="77" t="s">
        <v>3</v>
      </c>
      <c r="D89" s="77" t="s">
        <v>125</v>
      </c>
      <c r="E89" s="77" t="s">
        <v>119</v>
      </c>
      <c r="F89" s="78">
        <v>2774</v>
      </c>
      <c r="G89" s="78">
        <v>2456</v>
      </c>
      <c r="H89" s="78">
        <v>2186</v>
      </c>
      <c r="I89" s="78">
        <v>2244</v>
      </c>
      <c r="J89" s="78">
        <v>2071</v>
      </c>
      <c r="K89" s="78">
        <v>2335</v>
      </c>
      <c r="L89" s="78">
        <v>2655</v>
      </c>
      <c r="M89" s="78">
        <v>2930</v>
      </c>
      <c r="N89" s="78">
        <v>2708</v>
      </c>
      <c r="O89" s="78">
        <v>2566</v>
      </c>
      <c r="P89" s="78">
        <v>2593</v>
      </c>
      <c r="Q89" s="78">
        <v>3125</v>
      </c>
      <c r="R89" s="78">
        <v>2553.583333</v>
      </c>
      <c r="S89" s="78">
        <v>3014</v>
      </c>
      <c r="T89" s="78">
        <v>2949</v>
      </c>
      <c r="U89" s="78">
        <v>2695</v>
      </c>
      <c r="V89" s="78">
        <v>2611</v>
      </c>
      <c r="W89" s="78">
        <v>2382</v>
      </c>
      <c r="X89" s="78">
        <v>2594</v>
      </c>
      <c r="Y89" s="78">
        <v>3151</v>
      </c>
      <c r="Z89" s="78">
        <v>3437</v>
      </c>
      <c r="AA89" s="78">
        <v>3264</v>
      </c>
      <c r="AB89" s="78">
        <v>3075</v>
      </c>
      <c r="AC89" s="78">
        <v>2874</v>
      </c>
      <c r="AD89" s="78">
        <v>3288</v>
      </c>
      <c r="AE89" s="78">
        <v>2944.5</v>
      </c>
      <c r="AF89" s="78">
        <v>3145</v>
      </c>
      <c r="AG89" s="78">
        <v>3049</v>
      </c>
      <c r="AH89" s="78">
        <v>2754</v>
      </c>
      <c r="AI89" s="78">
        <v>2609</v>
      </c>
      <c r="AJ89" s="78">
        <v>2428</v>
      </c>
      <c r="AK89" s="78">
        <v>2661</v>
      </c>
      <c r="AL89" s="78">
        <v>3029</v>
      </c>
      <c r="AM89" s="78">
        <v>3299</v>
      </c>
      <c r="AN89" s="78">
        <v>3048</v>
      </c>
      <c r="AO89" s="78">
        <v>2859</v>
      </c>
      <c r="AP89" s="78">
        <v>2839</v>
      </c>
      <c r="AQ89" s="78">
        <v>3203</v>
      </c>
      <c r="AR89" s="78">
        <v>2910.25</v>
      </c>
      <c r="AS89" s="78">
        <v>3037</v>
      </c>
      <c r="AT89" s="78">
        <v>2900</v>
      </c>
      <c r="AU89" s="78">
        <v>2688</v>
      </c>
      <c r="AV89" s="78">
        <v>2508</v>
      </c>
      <c r="AW89" s="78">
        <v>2369</v>
      </c>
      <c r="AX89" s="78">
        <v>2534</v>
      </c>
      <c r="AY89" s="78">
        <v>2976</v>
      </c>
      <c r="AZ89" s="78">
        <v>3305</v>
      </c>
      <c r="BA89" s="78">
        <v>3077</v>
      </c>
      <c r="BB89" s="78">
        <v>3007</v>
      </c>
      <c r="BC89" s="78">
        <v>3002</v>
      </c>
      <c r="BD89" s="78">
        <v>3262</v>
      </c>
      <c r="BE89" s="78">
        <v>2888.75</v>
      </c>
      <c r="BF89" s="78">
        <v>3150</v>
      </c>
      <c r="BG89" s="78">
        <v>2892</v>
      </c>
      <c r="BH89" s="78">
        <v>2658</v>
      </c>
      <c r="BI89" s="78">
        <v>2614</v>
      </c>
      <c r="BJ89" s="78">
        <v>2438</v>
      </c>
      <c r="BK89" s="78">
        <v>2647</v>
      </c>
      <c r="BL89" s="78">
        <v>2981</v>
      </c>
      <c r="BM89" s="78">
        <v>3170</v>
      </c>
      <c r="BN89" s="78">
        <v>2976</v>
      </c>
      <c r="BO89" s="78">
        <v>2835</v>
      </c>
      <c r="BP89" s="78">
        <v>2849</v>
      </c>
      <c r="BQ89" s="78">
        <v>3133</v>
      </c>
      <c r="BR89" s="78">
        <v>2861.916667</v>
      </c>
      <c r="BS89" s="78">
        <v>3138</v>
      </c>
      <c r="BT89" s="78">
        <v>2922</v>
      </c>
      <c r="BU89" s="78">
        <v>2680</v>
      </c>
      <c r="BV89" s="78">
        <v>2555</v>
      </c>
      <c r="BW89" s="78">
        <v>2489</v>
      </c>
      <c r="BX89" s="78">
        <v>2731</v>
      </c>
      <c r="BY89" s="78">
        <v>3176</v>
      </c>
      <c r="BZ89" s="78">
        <v>3331</v>
      </c>
      <c r="CA89" s="78">
        <v>3152</v>
      </c>
      <c r="CB89" s="78">
        <v>2988</v>
      </c>
      <c r="CC89" s="78">
        <v>2938</v>
      </c>
      <c r="CD89" s="78">
        <v>3190</v>
      </c>
      <c r="CE89" s="78">
        <v>2940.833333</v>
      </c>
      <c r="CF89" s="78">
        <v>3115</v>
      </c>
      <c r="CG89" s="78">
        <v>3004</v>
      </c>
      <c r="CH89" s="78">
        <v>2813</v>
      </c>
      <c r="CI89" s="78">
        <v>2620</v>
      </c>
      <c r="CJ89" s="78">
        <v>2527</v>
      </c>
      <c r="CK89" s="78">
        <v>2835</v>
      </c>
      <c r="CL89" s="78">
        <v>3158</v>
      </c>
      <c r="CM89" s="78">
        <v>3370</v>
      </c>
      <c r="CN89" s="78">
        <v>3178</v>
      </c>
      <c r="CO89" s="78">
        <v>2968</v>
      </c>
      <c r="CP89" s="78">
        <v>2948</v>
      </c>
      <c r="CQ89" s="78">
        <v>3361</v>
      </c>
      <c r="CR89" s="78">
        <v>2991.416667</v>
      </c>
      <c r="CS89" s="78">
        <v>3293</v>
      </c>
      <c r="CT89" s="78">
        <v>3109</v>
      </c>
      <c r="CU89" s="78">
        <v>2937</v>
      </c>
      <c r="CV89" s="78">
        <v>2895</v>
      </c>
      <c r="CW89" s="78">
        <v>2797</v>
      </c>
      <c r="CX89" s="78">
        <v>2855</v>
      </c>
      <c r="CY89" s="78">
        <v>3277</v>
      </c>
      <c r="CZ89" s="78">
        <v>3408</v>
      </c>
      <c r="DA89" s="78">
        <v>3124</v>
      </c>
      <c r="DB89" s="78">
        <v>2934</v>
      </c>
      <c r="DC89" s="78">
        <v>2923</v>
      </c>
      <c r="DD89" s="78">
        <v>3242</v>
      </c>
      <c r="DE89" s="78">
        <v>3066.166667</v>
      </c>
      <c r="DF89" s="78">
        <v>3134</v>
      </c>
      <c r="DG89" s="78">
        <v>3042</v>
      </c>
      <c r="DH89" s="78">
        <v>2855</v>
      </c>
      <c r="DI89" s="78">
        <v>2811</v>
      </c>
      <c r="DJ89" s="78">
        <v>2666</v>
      </c>
      <c r="DK89" s="78">
        <v>2693</v>
      </c>
      <c r="DL89" s="78">
        <v>2981</v>
      </c>
      <c r="DM89" s="78">
        <v>3245</v>
      </c>
      <c r="DN89" s="78">
        <v>2943</v>
      </c>
      <c r="DO89" s="78">
        <v>2776</v>
      </c>
      <c r="DP89" s="78">
        <v>2672</v>
      </c>
      <c r="DQ89" s="78">
        <v>3026</v>
      </c>
      <c r="DR89" s="78">
        <v>2903.666667</v>
      </c>
      <c r="DS89" s="78">
        <v>2817</v>
      </c>
      <c r="DT89" s="78">
        <v>2690</v>
      </c>
      <c r="DU89" s="78">
        <v>2415</v>
      </c>
      <c r="DV89" s="78">
        <v>2334</v>
      </c>
      <c r="DW89" s="78">
        <v>2200</v>
      </c>
      <c r="DX89" s="78">
        <v>2331</v>
      </c>
      <c r="DY89" s="78">
        <v>2645</v>
      </c>
      <c r="DZ89" s="78">
        <v>2796</v>
      </c>
      <c r="EA89" s="78">
        <v>2400</v>
      </c>
      <c r="EB89" s="78">
        <v>2349</v>
      </c>
      <c r="EC89" s="78">
        <v>2282</v>
      </c>
      <c r="ED89" s="78">
        <v>2496</v>
      </c>
      <c r="EE89" s="78">
        <v>2479.583333</v>
      </c>
      <c r="EF89" s="78">
        <v>2354</v>
      </c>
      <c r="EG89" s="78">
        <v>2195</v>
      </c>
      <c r="EH89" s="78">
        <v>2062</v>
      </c>
      <c r="EI89" s="78">
        <v>2019</v>
      </c>
      <c r="EJ89" s="78">
        <v>1869</v>
      </c>
      <c r="EK89" s="78">
        <v>1962</v>
      </c>
      <c r="EL89" s="78">
        <v>2235</v>
      </c>
      <c r="EM89" s="78">
        <v>2396</v>
      </c>
      <c r="EN89" s="78">
        <v>2138</v>
      </c>
      <c r="EO89" s="78">
        <v>2161</v>
      </c>
      <c r="EP89" s="78">
        <v>2093</v>
      </c>
      <c r="EQ89" s="78">
        <v>2256</v>
      </c>
      <c r="ER89" s="78">
        <v>2145</v>
      </c>
      <c r="ES89" s="78">
        <v>2266</v>
      </c>
      <c r="ET89" s="78">
        <v>1977</v>
      </c>
      <c r="EU89" s="78">
        <v>1800</v>
      </c>
      <c r="EV89" s="78">
        <v>1708</v>
      </c>
      <c r="EW89" s="78">
        <v>1609</v>
      </c>
      <c r="EX89" s="78">
        <v>1671</v>
      </c>
      <c r="EY89" s="78">
        <v>1990</v>
      </c>
      <c r="EZ89" s="78">
        <v>2219</v>
      </c>
      <c r="FA89" s="78">
        <v>2024</v>
      </c>
      <c r="FB89" s="78">
        <v>1969</v>
      </c>
      <c r="FC89" s="78">
        <v>1896</v>
      </c>
      <c r="FD89" s="78">
        <v>2082</v>
      </c>
      <c r="FE89" s="78">
        <v>1934.25</v>
      </c>
      <c r="FF89" s="78">
        <v>2059</v>
      </c>
      <c r="FG89" s="78">
        <v>1886</v>
      </c>
      <c r="FH89" s="78">
        <v>3483</v>
      </c>
      <c r="FI89" s="78">
        <v>3883</v>
      </c>
      <c r="FJ89" s="78">
        <v>3341</v>
      </c>
      <c r="FK89" s="78">
        <v>2777</v>
      </c>
      <c r="FL89" s="78">
        <v>2736</v>
      </c>
      <c r="FM89" s="78">
        <v>2663</v>
      </c>
      <c r="FN89" s="78">
        <v>2336</v>
      </c>
      <c r="FO89" s="78">
        <v>2188</v>
      </c>
      <c r="FP89" s="78">
        <v>2244</v>
      </c>
      <c r="FQ89" s="78">
        <v>2550</v>
      </c>
      <c r="FR89" s="78">
        <v>2678.833333</v>
      </c>
      <c r="FS89" s="78">
        <v>2437</v>
      </c>
      <c r="FT89" s="78">
        <v>2109</v>
      </c>
      <c r="FU89" s="78">
        <v>1812</v>
      </c>
      <c r="FV89" s="78">
        <v>1640</v>
      </c>
      <c r="FW89" s="78">
        <v>1477</v>
      </c>
      <c r="FX89" s="78">
        <v>1443</v>
      </c>
      <c r="FY89" s="78">
        <v>1650</v>
      </c>
      <c r="FZ89" s="78">
        <v>1857</v>
      </c>
      <c r="GA89" s="78">
        <v>1664</v>
      </c>
      <c r="GB89" s="78">
        <v>1557</v>
      </c>
      <c r="GC89" s="78">
        <v>1626</v>
      </c>
      <c r="GD89" s="78">
        <v>1799</v>
      </c>
      <c r="GE89" s="78">
        <v>1755.916667</v>
      </c>
      <c r="GF89" s="78">
        <v>1728</v>
      </c>
      <c r="GG89" s="78">
        <v>1537</v>
      </c>
      <c r="GH89" s="78">
        <v>1343</v>
      </c>
      <c r="GI89" s="78">
        <v>1311</v>
      </c>
      <c r="GJ89" s="78">
        <v>1325</v>
      </c>
      <c r="GK89" s="78">
        <v>1305</v>
      </c>
      <c r="GL89" s="78">
        <v>1586</v>
      </c>
      <c r="GM89" s="78">
        <v>1846</v>
      </c>
      <c r="GN89" s="78">
        <v>1624</v>
      </c>
      <c r="GO89" s="78">
        <v>1475</v>
      </c>
      <c r="GP89" s="78">
        <v>1508</v>
      </c>
      <c r="GQ89" s="78">
        <v>1634</v>
      </c>
      <c r="GR89" s="78">
        <v>1518.5</v>
      </c>
      <c r="GS89" s="78">
        <v>1694</v>
      </c>
      <c r="GT89" s="78">
        <v>1599</v>
      </c>
      <c r="GU89" s="78">
        <v>1464</v>
      </c>
      <c r="GV89" s="78">
        <v>1520</v>
      </c>
      <c r="GW89" s="78">
        <v>1371</v>
      </c>
      <c r="GX89" s="78">
        <v>1415</v>
      </c>
      <c r="GY89" s="78">
        <v>1753</v>
      </c>
      <c r="GZ89" s="78">
        <v>1937</v>
      </c>
      <c r="HA89" s="78">
        <v>1842</v>
      </c>
      <c r="HB89" s="78">
        <v>1758</v>
      </c>
      <c r="HC89" s="78">
        <v>1726</v>
      </c>
      <c r="HD89" s="78">
        <v>1970</v>
      </c>
      <c r="HE89" s="78">
        <v>1670.75</v>
      </c>
      <c r="HF89" s="78">
        <v>2017</v>
      </c>
      <c r="HG89" s="78">
        <v>1897</v>
      </c>
      <c r="HH89" s="78">
        <v>1721</v>
      </c>
      <c r="HI89" s="78">
        <v>1664</v>
      </c>
    </row>
    <row r="90" spans="1:217" ht="15.75" x14ac:dyDescent="0.3">
      <c r="A90" s="1" t="str">
        <f t="shared" si="79"/>
        <v>Niederösterreich50 Jahre und älterFrauen</v>
      </c>
      <c r="B90" s="1">
        <v>90</v>
      </c>
      <c r="C90" s="77" t="s">
        <v>3</v>
      </c>
      <c r="D90" s="77" t="s">
        <v>126</v>
      </c>
      <c r="E90" s="77" t="s">
        <v>119</v>
      </c>
      <c r="F90" s="78">
        <v>3439</v>
      </c>
      <c r="G90" s="78">
        <v>3171</v>
      </c>
      <c r="H90" s="78">
        <v>2888</v>
      </c>
      <c r="I90" s="78">
        <v>2677</v>
      </c>
      <c r="J90" s="78">
        <v>2581</v>
      </c>
      <c r="K90" s="78">
        <v>2668</v>
      </c>
      <c r="L90" s="78">
        <v>2817</v>
      </c>
      <c r="M90" s="78">
        <v>2741</v>
      </c>
      <c r="N90" s="78">
        <v>2537</v>
      </c>
      <c r="O90" s="78">
        <v>2624</v>
      </c>
      <c r="P90" s="78">
        <v>2872</v>
      </c>
      <c r="Q90" s="78">
        <v>3471</v>
      </c>
      <c r="R90" s="78">
        <v>2873.833333</v>
      </c>
      <c r="S90" s="78">
        <v>3529</v>
      </c>
      <c r="T90" s="78">
        <v>3531</v>
      </c>
      <c r="U90" s="78">
        <v>3324</v>
      </c>
      <c r="V90" s="78">
        <v>3138</v>
      </c>
      <c r="W90" s="78">
        <v>3015</v>
      </c>
      <c r="X90" s="78">
        <v>3117</v>
      </c>
      <c r="Y90" s="78">
        <v>3328</v>
      </c>
      <c r="Z90" s="78">
        <v>3349</v>
      </c>
      <c r="AA90" s="78">
        <v>3161</v>
      </c>
      <c r="AB90" s="78">
        <v>3189</v>
      </c>
      <c r="AC90" s="78">
        <v>3427</v>
      </c>
      <c r="AD90" s="78">
        <v>3959</v>
      </c>
      <c r="AE90" s="78">
        <v>3338.916667</v>
      </c>
      <c r="AF90" s="78">
        <v>3872</v>
      </c>
      <c r="AG90" s="78">
        <v>3824</v>
      </c>
      <c r="AH90" s="78">
        <v>3612</v>
      </c>
      <c r="AI90" s="78">
        <v>3350</v>
      </c>
      <c r="AJ90" s="78">
        <v>3236</v>
      </c>
      <c r="AK90" s="78">
        <v>3304</v>
      </c>
      <c r="AL90" s="78">
        <v>3500</v>
      </c>
      <c r="AM90" s="78">
        <v>3531</v>
      </c>
      <c r="AN90" s="78">
        <v>3194</v>
      </c>
      <c r="AO90" s="78">
        <v>3209</v>
      </c>
      <c r="AP90" s="78">
        <v>3465</v>
      </c>
      <c r="AQ90" s="78">
        <v>3993</v>
      </c>
      <c r="AR90" s="78">
        <v>3507.5</v>
      </c>
      <c r="AS90" s="78">
        <v>3971</v>
      </c>
      <c r="AT90" s="78">
        <v>3971</v>
      </c>
      <c r="AU90" s="78">
        <v>3818</v>
      </c>
      <c r="AV90" s="78">
        <v>3500</v>
      </c>
      <c r="AW90" s="78">
        <v>3368</v>
      </c>
      <c r="AX90" s="78">
        <v>3393</v>
      </c>
      <c r="AY90" s="78">
        <v>3642</v>
      </c>
      <c r="AZ90" s="78">
        <v>3558</v>
      </c>
      <c r="BA90" s="78">
        <v>3224</v>
      </c>
      <c r="BB90" s="78">
        <v>3333</v>
      </c>
      <c r="BC90" s="78">
        <v>3753</v>
      </c>
      <c r="BD90" s="78">
        <v>4264</v>
      </c>
      <c r="BE90" s="78">
        <v>3649.583333</v>
      </c>
      <c r="BF90" s="78">
        <v>4384</v>
      </c>
      <c r="BG90" s="78">
        <v>4352</v>
      </c>
      <c r="BH90" s="78">
        <v>4229</v>
      </c>
      <c r="BI90" s="78">
        <v>3868</v>
      </c>
      <c r="BJ90" s="78">
        <v>3810</v>
      </c>
      <c r="BK90" s="78">
        <v>3926</v>
      </c>
      <c r="BL90" s="78">
        <v>4236</v>
      </c>
      <c r="BM90" s="78">
        <v>4167</v>
      </c>
      <c r="BN90" s="78">
        <v>3821</v>
      </c>
      <c r="BO90" s="78">
        <v>4037</v>
      </c>
      <c r="BP90" s="78">
        <v>4238</v>
      </c>
      <c r="BQ90" s="78">
        <v>4670</v>
      </c>
      <c r="BR90" s="78">
        <v>4144.8333329999996</v>
      </c>
      <c r="BS90" s="78">
        <v>4777</v>
      </c>
      <c r="BT90" s="78">
        <v>4747</v>
      </c>
      <c r="BU90" s="78">
        <v>4594</v>
      </c>
      <c r="BV90" s="78">
        <v>4463</v>
      </c>
      <c r="BW90" s="78">
        <v>4412</v>
      </c>
      <c r="BX90" s="78">
        <v>4575</v>
      </c>
      <c r="BY90" s="78">
        <v>5060</v>
      </c>
      <c r="BZ90" s="78">
        <v>5117</v>
      </c>
      <c r="CA90" s="78">
        <v>4816</v>
      </c>
      <c r="CB90" s="78">
        <v>5025</v>
      </c>
      <c r="CC90" s="78">
        <v>5309</v>
      </c>
      <c r="CD90" s="78">
        <v>6028</v>
      </c>
      <c r="CE90" s="78">
        <v>4910.25</v>
      </c>
      <c r="CF90" s="78">
        <v>6028</v>
      </c>
      <c r="CG90" s="78">
        <v>6090</v>
      </c>
      <c r="CH90" s="78">
        <v>5837</v>
      </c>
      <c r="CI90" s="78">
        <v>5560</v>
      </c>
      <c r="CJ90" s="78">
        <v>5423</v>
      </c>
      <c r="CK90" s="78">
        <v>5732</v>
      </c>
      <c r="CL90" s="78">
        <v>6025</v>
      </c>
      <c r="CM90" s="78">
        <v>6003</v>
      </c>
      <c r="CN90" s="78">
        <v>5749</v>
      </c>
      <c r="CO90" s="78">
        <v>5927</v>
      </c>
      <c r="CP90" s="78">
        <v>6118</v>
      </c>
      <c r="CQ90" s="78">
        <v>6886</v>
      </c>
      <c r="CR90" s="78">
        <v>5948.1666670000004</v>
      </c>
      <c r="CS90" s="78">
        <v>6953</v>
      </c>
      <c r="CT90" s="78">
        <v>6982</v>
      </c>
      <c r="CU90" s="78">
        <v>6808</v>
      </c>
      <c r="CV90" s="78">
        <v>6593</v>
      </c>
      <c r="CW90" s="78">
        <v>6372</v>
      </c>
      <c r="CX90" s="78">
        <v>6415</v>
      </c>
      <c r="CY90" s="78">
        <v>6661</v>
      </c>
      <c r="CZ90" s="78">
        <v>6659</v>
      </c>
      <c r="DA90" s="78">
        <v>6374</v>
      </c>
      <c r="DB90" s="78">
        <v>6528</v>
      </c>
      <c r="DC90" s="78">
        <v>6840</v>
      </c>
      <c r="DD90" s="78">
        <v>7498</v>
      </c>
      <c r="DE90" s="78">
        <v>6723.5833329999996</v>
      </c>
      <c r="DF90" s="78">
        <v>7555</v>
      </c>
      <c r="DG90" s="78">
        <v>7622</v>
      </c>
      <c r="DH90" s="78">
        <v>7403</v>
      </c>
      <c r="DI90" s="78">
        <v>7017</v>
      </c>
      <c r="DJ90" s="78">
        <v>6959</v>
      </c>
      <c r="DK90" s="78">
        <v>7028</v>
      </c>
      <c r="DL90" s="78">
        <v>7323</v>
      </c>
      <c r="DM90" s="78">
        <v>7490</v>
      </c>
      <c r="DN90" s="78">
        <v>7150</v>
      </c>
      <c r="DO90" s="78">
        <v>7285</v>
      </c>
      <c r="DP90" s="78">
        <v>7691</v>
      </c>
      <c r="DQ90" s="78">
        <v>8287</v>
      </c>
      <c r="DR90" s="78">
        <v>7400.8333329999996</v>
      </c>
      <c r="DS90" s="78">
        <v>8359</v>
      </c>
      <c r="DT90" s="78">
        <v>8442</v>
      </c>
      <c r="DU90" s="78">
        <v>8140</v>
      </c>
      <c r="DV90" s="78">
        <v>7789</v>
      </c>
      <c r="DW90" s="78">
        <v>7760</v>
      </c>
      <c r="DX90" s="78">
        <v>7713</v>
      </c>
      <c r="DY90" s="78">
        <v>8033</v>
      </c>
      <c r="DZ90" s="78">
        <v>8000</v>
      </c>
      <c r="EA90" s="78">
        <v>7617</v>
      </c>
      <c r="EB90" s="78">
        <v>7663</v>
      </c>
      <c r="EC90" s="78">
        <v>7882</v>
      </c>
      <c r="ED90" s="78">
        <v>8492</v>
      </c>
      <c r="EE90" s="78">
        <v>7990.8333329999996</v>
      </c>
      <c r="EF90" s="78">
        <v>8518</v>
      </c>
      <c r="EG90" s="78">
        <v>8239</v>
      </c>
      <c r="EH90" s="78">
        <v>8006</v>
      </c>
      <c r="EI90" s="78">
        <v>7604</v>
      </c>
      <c r="EJ90" s="78">
        <v>7472</v>
      </c>
      <c r="EK90" s="78">
        <v>7551</v>
      </c>
      <c r="EL90" s="78">
        <v>7840</v>
      </c>
      <c r="EM90" s="78">
        <v>7983</v>
      </c>
      <c r="EN90" s="78">
        <v>7600</v>
      </c>
      <c r="EO90" s="78">
        <v>7752</v>
      </c>
      <c r="EP90" s="78">
        <v>8065</v>
      </c>
      <c r="EQ90" s="78">
        <v>8772</v>
      </c>
      <c r="ER90" s="78">
        <v>7950.1666670000004</v>
      </c>
      <c r="ES90" s="78">
        <v>8975</v>
      </c>
      <c r="ET90" s="78">
        <v>8844</v>
      </c>
      <c r="EU90" s="78">
        <v>8585</v>
      </c>
      <c r="EV90" s="78">
        <v>8319</v>
      </c>
      <c r="EW90" s="78">
        <v>7935</v>
      </c>
      <c r="EX90" s="78">
        <v>8003</v>
      </c>
      <c r="EY90" s="78">
        <v>8323</v>
      </c>
      <c r="EZ90" s="78">
        <v>8319</v>
      </c>
      <c r="FA90" s="78">
        <v>8080</v>
      </c>
      <c r="FB90" s="78">
        <v>8152</v>
      </c>
      <c r="FC90" s="78">
        <v>8389</v>
      </c>
      <c r="FD90" s="78">
        <v>9097</v>
      </c>
      <c r="FE90" s="78">
        <v>8418.4166669999995</v>
      </c>
      <c r="FF90" s="78">
        <v>9126</v>
      </c>
      <c r="FG90" s="78">
        <v>9071</v>
      </c>
      <c r="FH90" s="78">
        <v>11413</v>
      </c>
      <c r="FI90" s="78">
        <v>12461</v>
      </c>
      <c r="FJ90" s="78">
        <v>11319</v>
      </c>
      <c r="FK90" s="78">
        <v>10516</v>
      </c>
      <c r="FL90" s="78">
        <v>10267</v>
      </c>
      <c r="FM90" s="78">
        <v>9982</v>
      </c>
      <c r="FN90" s="78">
        <v>9376</v>
      </c>
      <c r="FO90" s="78">
        <v>9497</v>
      </c>
      <c r="FP90" s="78">
        <v>10105</v>
      </c>
      <c r="FQ90" s="78">
        <v>10733</v>
      </c>
      <c r="FR90" s="78">
        <v>10322.166670000001</v>
      </c>
      <c r="FS90" s="78">
        <v>10858</v>
      </c>
      <c r="FT90" s="78">
        <v>10559</v>
      </c>
      <c r="FU90" s="78">
        <v>9979</v>
      </c>
      <c r="FV90" s="78">
        <v>9629</v>
      </c>
      <c r="FW90" s="78">
        <v>8852</v>
      </c>
      <c r="FX90" s="78">
        <v>8550</v>
      </c>
      <c r="FY90" s="78">
        <v>8420</v>
      </c>
      <c r="FZ90" s="78">
        <v>8219</v>
      </c>
      <c r="GA90" s="78">
        <v>7606</v>
      </c>
      <c r="GB90" s="78">
        <v>7493</v>
      </c>
      <c r="GC90" s="78">
        <v>7723</v>
      </c>
      <c r="GD90" s="78">
        <v>8318</v>
      </c>
      <c r="GE90" s="78">
        <v>8850.5</v>
      </c>
      <c r="GF90" s="78">
        <v>8209</v>
      </c>
      <c r="GG90" s="78">
        <v>7790</v>
      </c>
      <c r="GH90" s="78">
        <v>7150</v>
      </c>
      <c r="GI90" s="78">
        <v>6711</v>
      </c>
      <c r="GJ90" s="78">
        <v>6392</v>
      </c>
      <c r="GK90" s="78">
        <v>6307</v>
      </c>
      <c r="GL90" s="78">
        <v>6318</v>
      </c>
      <c r="GM90" s="78">
        <v>6398</v>
      </c>
      <c r="GN90" s="78">
        <v>6018</v>
      </c>
      <c r="GO90" s="78">
        <v>5993</v>
      </c>
      <c r="GP90" s="78">
        <v>6147</v>
      </c>
      <c r="GQ90" s="78">
        <v>6657</v>
      </c>
      <c r="GR90" s="78">
        <v>6674.1666670000004</v>
      </c>
      <c r="GS90" s="78">
        <v>6832</v>
      </c>
      <c r="GT90" s="78">
        <v>6627</v>
      </c>
      <c r="GU90" s="78">
        <v>6203</v>
      </c>
      <c r="GV90" s="78">
        <v>5951</v>
      </c>
      <c r="GW90" s="78">
        <v>5764</v>
      </c>
      <c r="GX90" s="78">
        <v>5661</v>
      </c>
      <c r="GY90" s="78">
        <v>6018</v>
      </c>
      <c r="GZ90" s="78">
        <v>6045</v>
      </c>
      <c r="HA90" s="78">
        <v>5592</v>
      </c>
      <c r="HB90" s="78">
        <v>5649</v>
      </c>
      <c r="HC90" s="78">
        <v>5665</v>
      </c>
      <c r="HD90" s="78">
        <v>6259</v>
      </c>
      <c r="HE90" s="78">
        <v>6022.1666670000004</v>
      </c>
      <c r="HF90" s="78">
        <v>6490</v>
      </c>
      <c r="HG90" s="78">
        <v>6448</v>
      </c>
      <c r="HH90" s="78">
        <v>6196</v>
      </c>
      <c r="HI90" s="78">
        <v>6128</v>
      </c>
    </row>
    <row r="91" spans="1:217" ht="15.75" x14ac:dyDescent="0.3">
      <c r="A91" s="1" t="str">
        <f t="shared" si="79"/>
        <v>NiederösterreichAusländerFrauen</v>
      </c>
      <c r="B91" s="1">
        <v>91</v>
      </c>
      <c r="C91" s="77" t="s">
        <v>3</v>
      </c>
      <c r="D91" s="77" t="s">
        <v>127</v>
      </c>
      <c r="E91" s="77" t="s">
        <v>119</v>
      </c>
      <c r="F91" s="78">
        <v>2211</v>
      </c>
      <c r="G91" s="78">
        <v>1872</v>
      </c>
      <c r="H91" s="78">
        <v>1726</v>
      </c>
      <c r="I91" s="78">
        <v>1709</v>
      </c>
      <c r="J91" s="78">
        <v>1537</v>
      </c>
      <c r="K91" s="78">
        <v>1594</v>
      </c>
      <c r="L91" s="78">
        <v>1527</v>
      </c>
      <c r="M91" s="78">
        <v>1720</v>
      </c>
      <c r="N91" s="78">
        <v>1665</v>
      </c>
      <c r="O91" s="78">
        <v>1719</v>
      </c>
      <c r="P91" s="78">
        <v>1853</v>
      </c>
      <c r="Q91" s="78">
        <v>2279</v>
      </c>
      <c r="R91" s="78">
        <v>1784.333333</v>
      </c>
      <c r="S91" s="78">
        <v>2235</v>
      </c>
      <c r="T91" s="78">
        <v>2288</v>
      </c>
      <c r="U91" s="78">
        <v>2230</v>
      </c>
      <c r="V91" s="78">
        <v>2100</v>
      </c>
      <c r="W91" s="78">
        <v>1983</v>
      </c>
      <c r="X91" s="78">
        <v>2004</v>
      </c>
      <c r="Y91" s="78">
        <v>1974</v>
      </c>
      <c r="Z91" s="78">
        <v>2182</v>
      </c>
      <c r="AA91" s="78">
        <v>2188</v>
      </c>
      <c r="AB91" s="78">
        <v>2183</v>
      </c>
      <c r="AC91" s="78">
        <v>2227</v>
      </c>
      <c r="AD91" s="78">
        <v>2672</v>
      </c>
      <c r="AE91" s="78">
        <v>2188.833333</v>
      </c>
      <c r="AF91" s="78">
        <v>2585</v>
      </c>
      <c r="AG91" s="78">
        <v>2493</v>
      </c>
      <c r="AH91" s="78">
        <v>2356</v>
      </c>
      <c r="AI91" s="78">
        <v>2201</v>
      </c>
      <c r="AJ91" s="78">
        <v>2080</v>
      </c>
      <c r="AK91" s="78">
        <v>2075</v>
      </c>
      <c r="AL91" s="78">
        <v>2015</v>
      </c>
      <c r="AM91" s="78">
        <v>2216</v>
      </c>
      <c r="AN91" s="78">
        <v>2085</v>
      </c>
      <c r="AO91" s="78">
        <v>2133</v>
      </c>
      <c r="AP91" s="78">
        <v>2331</v>
      </c>
      <c r="AQ91" s="78">
        <v>2804</v>
      </c>
      <c r="AR91" s="78">
        <v>2281.166667</v>
      </c>
      <c r="AS91" s="78">
        <v>2597</v>
      </c>
      <c r="AT91" s="78">
        <v>2535</v>
      </c>
      <c r="AU91" s="78">
        <v>2365</v>
      </c>
      <c r="AV91" s="78">
        <v>2112</v>
      </c>
      <c r="AW91" s="78">
        <v>2130</v>
      </c>
      <c r="AX91" s="78">
        <v>2156</v>
      </c>
      <c r="AY91" s="78">
        <v>2157</v>
      </c>
      <c r="AZ91" s="78">
        <v>2378</v>
      </c>
      <c r="BA91" s="78">
        <v>2186</v>
      </c>
      <c r="BB91" s="78">
        <v>2299</v>
      </c>
      <c r="BC91" s="78">
        <v>2535</v>
      </c>
      <c r="BD91" s="78">
        <v>3009</v>
      </c>
      <c r="BE91" s="78">
        <v>2371.583333</v>
      </c>
      <c r="BF91" s="78">
        <v>3003</v>
      </c>
      <c r="BG91" s="78">
        <v>2902</v>
      </c>
      <c r="BH91" s="78">
        <v>2741</v>
      </c>
      <c r="BI91" s="78">
        <v>2548</v>
      </c>
      <c r="BJ91" s="78">
        <v>2413</v>
      </c>
      <c r="BK91" s="78">
        <v>2428</v>
      </c>
      <c r="BL91" s="78">
        <v>2431</v>
      </c>
      <c r="BM91" s="78">
        <v>2591</v>
      </c>
      <c r="BN91" s="78">
        <v>2533</v>
      </c>
      <c r="BO91" s="78">
        <v>2655</v>
      </c>
      <c r="BP91" s="78">
        <v>2789</v>
      </c>
      <c r="BQ91" s="78">
        <v>3222</v>
      </c>
      <c r="BR91" s="78">
        <v>2688</v>
      </c>
      <c r="BS91" s="78">
        <v>3268</v>
      </c>
      <c r="BT91" s="78">
        <v>3186</v>
      </c>
      <c r="BU91" s="78">
        <v>3026</v>
      </c>
      <c r="BV91" s="78">
        <v>2728</v>
      </c>
      <c r="BW91" s="78">
        <v>2676</v>
      </c>
      <c r="BX91" s="78">
        <v>2737</v>
      </c>
      <c r="BY91" s="78">
        <v>2911</v>
      </c>
      <c r="BZ91" s="78">
        <v>3073</v>
      </c>
      <c r="CA91" s="78">
        <v>3010</v>
      </c>
      <c r="CB91" s="78">
        <v>3083</v>
      </c>
      <c r="CC91" s="78">
        <v>3254</v>
      </c>
      <c r="CD91" s="78">
        <v>3813</v>
      </c>
      <c r="CE91" s="78">
        <v>3063.75</v>
      </c>
      <c r="CF91" s="78">
        <v>3740</v>
      </c>
      <c r="CG91" s="78">
        <v>3775</v>
      </c>
      <c r="CH91" s="78">
        <v>3513</v>
      </c>
      <c r="CI91" s="78">
        <v>3303</v>
      </c>
      <c r="CJ91" s="78">
        <v>3238</v>
      </c>
      <c r="CK91" s="78">
        <v>3340</v>
      </c>
      <c r="CL91" s="78">
        <v>3425</v>
      </c>
      <c r="CM91" s="78">
        <v>3522</v>
      </c>
      <c r="CN91" s="78">
        <v>3541</v>
      </c>
      <c r="CO91" s="78">
        <v>3683</v>
      </c>
      <c r="CP91" s="78">
        <v>3925</v>
      </c>
      <c r="CQ91" s="78">
        <v>4529</v>
      </c>
      <c r="CR91" s="78">
        <v>3627.833333</v>
      </c>
      <c r="CS91" s="78">
        <v>4502</v>
      </c>
      <c r="CT91" s="78">
        <v>4400</v>
      </c>
      <c r="CU91" s="78">
        <v>4241</v>
      </c>
      <c r="CV91" s="78">
        <v>4107</v>
      </c>
      <c r="CW91" s="78">
        <v>4025</v>
      </c>
      <c r="CX91" s="78">
        <v>3972</v>
      </c>
      <c r="CY91" s="78">
        <v>3970</v>
      </c>
      <c r="CZ91" s="78">
        <v>4119</v>
      </c>
      <c r="DA91" s="78">
        <v>4051</v>
      </c>
      <c r="DB91" s="78">
        <v>4190</v>
      </c>
      <c r="DC91" s="78">
        <v>4453</v>
      </c>
      <c r="DD91" s="78">
        <v>4888</v>
      </c>
      <c r="DE91" s="78">
        <v>4243.1666670000004</v>
      </c>
      <c r="DF91" s="78">
        <v>4851</v>
      </c>
      <c r="DG91" s="78">
        <v>4837</v>
      </c>
      <c r="DH91" s="78">
        <v>4639</v>
      </c>
      <c r="DI91" s="78">
        <v>4455</v>
      </c>
      <c r="DJ91" s="78">
        <v>4322</v>
      </c>
      <c r="DK91" s="78">
        <v>4405</v>
      </c>
      <c r="DL91" s="78">
        <v>4535</v>
      </c>
      <c r="DM91" s="78">
        <v>4775</v>
      </c>
      <c r="DN91" s="78">
        <v>4630</v>
      </c>
      <c r="DO91" s="78">
        <v>4733</v>
      </c>
      <c r="DP91" s="78">
        <v>4929</v>
      </c>
      <c r="DQ91" s="78">
        <v>5443</v>
      </c>
      <c r="DR91" s="78">
        <v>4712.8333329999996</v>
      </c>
      <c r="DS91" s="78">
        <v>5358</v>
      </c>
      <c r="DT91" s="78">
        <v>5200</v>
      </c>
      <c r="DU91" s="78">
        <v>4974</v>
      </c>
      <c r="DV91" s="78">
        <v>4767</v>
      </c>
      <c r="DW91" s="78">
        <v>4762</v>
      </c>
      <c r="DX91" s="78">
        <v>4727</v>
      </c>
      <c r="DY91" s="78">
        <v>4624</v>
      </c>
      <c r="DZ91" s="78">
        <v>4824</v>
      </c>
      <c r="EA91" s="78">
        <v>4622</v>
      </c>
      <c r="EB91" s="78">
        <v>4618</v>
      </c>
      <c r="EC91" s="78">
        <v>4759</v>
      </c>
      <c r="ED91" s="78">
        <v>5317</v>
      </c>
      <c r="EE91" s="78">
        <v>4879.3333329999996</v>
      </c>
      <c r="EF91" s="78">
        <v>5186</v>
      </c>
      <c r="EG91" s="78">
        <v>4961</v>
      </c>
      <c r="EH91" s="78">
        <v>4871</v>
      </c>
      <c r="EI91" s="78">
        <v>4547</v>
      </c>
      <c r="EJ91" s="78">
        <v>4292</v>
      </c>
      <c r="EK91" s="78">
        <v>4373</v>
      </c>
      <c r="EL91" s="78">
        <v>4350</v>
      </c>
      <c r="EM91" s="78">
        <v>4594</v>
      </c>
      <c r="EN91" s="78">
        <v>4404</v>
      </c>
      <c r="EO91" s="78">
        <v>4560</v>
      </c>
      <c r="EP91" s="78">
        <v>4787</v>
      </c>
      <c r="EQ91" s="78">
        <v>5333</v>
      </c>
      <c r="ER91" s="78">
        <v>4688.1666670000004</v>
      </c>
      <c r="ES91" s="78">
        <v>5376</v>
      </c>
      <c r="ET91" s="78">
        <v>5192</v>
      </c>
      <c r="EU91" s="78">
        <v>4973</v>
      </c>
      <c r="EV91" s="78">
        <v>4752</v>
      </c>
      <c r="EW91" s="78">
        <v>4574</v>
      </c>
      <c r="EX91" s="78">
        <v>4468</v>
      </c>
      <c r="EY91" s="78">
        <v>4539</v>
      </c>
      <c r="EZ91" s="78">
        <v>4757</v>
      </c>
      <c r="FA91" s="78">
        <v>4568</v>
      </c>
      <c r="FB91" s="78">
        <v>4733</v>
      </c>
      <c r="FC91" s="78">
        <v>4836</v>
      </c>
      <c r="FD91" s="78">
        <v>5505</v>
      </c>
      <c r="FE91" s="78">
        <v>4856.0833329999996</v>
      </c>
      <c r="FF91" s="78">
        <v>5486</v>
      </c>
      <c r="FG91" s="78">
        <v>5363</v>
      </c>
      <c r="FH91" s="78">
        <v>7943</v>
      </c>
      <c r="FI91" s="78">
        <v>8906</v>
      </c>
      <c r="FJ91" s="78">
        <v>8033</v>
      </c>
      <c r="FK91" s="78">
        <v>6995</v>
      </c>
      <c r="FL91" s="78">
        <v>6729</v>
      </c>
      <c r="FM91" s="78">
        <v>6518</v>
      </c>
      <c r="FN91" s="78">
        <v>5927</v>
      </c>
      <c r="FO91" s="78">
        <v>5961</v>
      </c>
      <c r="FP91" s="78">
        <v>6465</v>
      </c>
      <c r="FQ91" s="78">
        <v>7015</v>
      </c>
      <c r="FR91" s="78">
        <v>6778.4166670000004</v>
      </c>
      <c r="FS91" s="78">
        <v>7101</v>
      </c>
      <c r="FT91" s="78">
        <v>6833</v>
      </c>
      <c r="FU91" s="78">
        <v>6317</v>
      </c>
      <c r="FV91" s="78">
        <v>6058</v>
      </c>
      <c r="FW91" s="78">
        <v>5520</v>
      </c>
      <c r="FX91" s="78">
        <v>5216</v>
      </c>
      <c r="FY91" s="78">
        <v>4960</v>
      </c>
      <c r="FZ91" s="78">
        <v>5130</v>
      </c>
      <c r="GA91" s="78">
        <v>4716</v>
      </c>
      <c r="GB91" s="78">
        <v>4633</v>
      </c>
      <c r="GC91" s="78">
        <v>4924</v>
      </c>
      <c r="GD91" s="78">
        <v>5287</v>
      </c>
      <c r="GE91" s="78">
        <v>5557.9166670000004</v>
      </c>
      <c r="GF91" s="78">
        <v>5190</v>
      </c>
      <c r="GG91" s="78">
        <v>4946</v>
      </c>
      <c r="GH91" s="78">
        <v>4495</v>
      </c>
      <c r="GI91" s="78">
        <v>4098</v>
      </c>
      <c r="GJ91" s="78">
        <v>3979</v>
      </c>
      <c r="GK91" s="78">
        <v>4065</v>
      </c>
      <c r="GL91" s="78">
        <v>4084</v>
      </c>
      <c r="GM91" s="78">
        <v>4617</v>
      </c>
      <c r="GN91" s="78">
        <v>4240</v>
      </c>
      <c r="GO91" s="78">
        <v>4249</v>
      </c>
      <c r="GP91" s="78">
        <v>4287</v>
      </c>
      <c r="GQ91" s="78">
        <v>4849</v>
      </c>
      <c r="GR91" s="78">
        <v>4424.9166670000004</v>
      </c>
      <c r="GS91" s="78">
        <v>4901</v>
      </c>
      <c r="GT91" s="78">
        <v>4797</v>
      </c>
      <c r="GU91" s="78">
        <v>4519</v>
      </c>
      <c r="GV91" s="78">
        <v>4589</v>
      </c>
      <c r="GW91" s="78">
        <v>4772</v>
      </c>
      <c r="GX91" s="78">
        <v>4661</v>
      </c>
      <c r="GY91" s="78">
        <v>4880</v>
      </c>
      <c r="GZ91" s="78">
        <v>5326</v>
      </c>
      <c r="HA91" s="78">
        <v>4802</v>
      </c>
      <c r="HB91" s="78">
        <v>4816</v>
      </c>
      <c r="HC91" s="78">
        <v>4919</v>
      </c>
      <c r="HD91" s="78">
        <v>5536</v>
      </c>
      <c r="HE91" s="78">
        <v>4876.5</v>
      </c>
      <c r="HF91" s="78">
        <v>5772</v>
      </c>
      <c r="HG91" s="78">
        <v>5684</v>
      </c>
      <c r="HH91" s="78">
        <v>5468</v>
      </c>
      <c r="HI91" s="78">
        <v>5233</v>
      </c>
    </row>
    <row r="92" spans="1:217" ht="15.75" x14ac:dyDescent="0.3">
      <c r="A92" s="1" t="str">
        <f t="shared" si="79"/>
        <v>Niederösterreichoffene StellenFrauen</v>
      </c>
      <c r="B92" s="1">
        <v>92</v>
      </c>
      <c r="C92" s="77" t="s">
        <v>3</v>
      </c>
      <c r="D92" s="77" t="s">
        <v>128</v>
      </c>
      <c r="E92" s="77" t="s">
        <v>119</v>
      </c>
      <c r="F92" s="78">
        <v>0</v>
      </c>
      <c r="G92" s="78">
        <v>0</v>
      </c>
      <c r="H92" s="78">
        <v>0</v>
      </c>
      <c r="I92" s="78">
        <v>0</v>
      </c>
      <c r="J92" s="78">
        <v>0</v>
      </c>
      <c r="K92" s="78">
        <v>0</v>
      </c>
      <c r="L92" s="78">
        <v>0</v>
      </c>
      <c r="M92" s="78">
        <v>0</v>
      </c>
      <c r="N92" s="78">
        <v>0</v>
      </c>
      <c r="O92" s="78">
        <v>0</v>
      </c>
      <c r="P92" s="78">
        <v>0</v>
      </c>
      <c r="Q92" s="78">
        <v>0</v>
      </c>
      <c r="R92" s="78">
        <v>0</v>
      </c>
      <c r="S92" s="78">
        <v>0</v>
      </c>
      <c r="T92" s="78">
        <v>0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  <c r="AC92" s="78">
        <v>0</v>
      </c>
      <c r="AD92" s="78">
        <v>0</v>
      </c>
      <c r="AE92" s="78">
        <v>0</v>
      </c>
      <c r="AF92" s="78">
        <v>0</v>
      </c>
      <c r="AG92" s="78">
        <v>0</v>
      </c>
      <c r="AH92" s="78">
        <v>0</v>
      </c>
      <c r="AI92" s="78">
        <v>0</v>
      </c>
      <c r="AJ92" s="78">
        <v>0</v>
      </c>
      <c r="AK92" s="78">
        <v>0</v>
      </c>
      <c r="AL92" s="78">
        <v>0</v>
      </c>
      <c r="AM92" s="78">
        <v>0</v>
      </c>
      <c r="AN92" s="78">
        <v>0</v>
      </c>
      <c r="AO92" s="78">
        <v>0</v>
      </c>
      <c r="AP92" s="78">
        <v>0</v>
      </c>
      <c r="AQ92" s="78">
        <v>0</v>
      </c>
      <c r="AR92" s="78">
        <v>0</v>
      </c>
      <c r="AS92" s="78">
        <v>0</v>
      </c>
      <c r="AT92" s="78">
        <v>0</v>
      </c>
      <c r="AU92" s="78">
        <v>0</v>
      </c>
      <c r="AV92" s="78">
        <v>0</v>
      </c>
      <c r="AW92" s="78">
        <v>0</v>
      </c>
      <c r="AX92" s="78">
        <v>0</v>
      </c>
      <c r="AY92" s="78">
        <v>0</v>
      </c>
      <c r="AZ92" s="78">
        <v>0</v>
      </c>
      <c r="BA92" s="78">
        <v>0</v>
      </c>
      <c r="BB92" s="78">
        <v>0</v>
      </c>
      <c r="BC92" s="78">
        <v>0</v>
      </c>
      <c r="BD92" s="78">
        <v>0</v>
      </c>
      <c r="BE92" s="78">
        <v>0</v>
      </c>
      <c r="BF92" s="78">
        <v>0</v>
      </c>
      <c r="BG92" s="78">
        <v>0</v>
      </c>
      <c r="BH92" s="78">
        <v>0</v>
      </c>
      <c r="BI92" s="78">
        <v>0</v>
      </c>
      <c r="BJ92" s="78">
        <v>0</v>
      </c>
      <c r="BK92" s="78">
        <v>0</v>
      </c>
      <c r="BL92" s="78">
        <v>0</v>
      </c>
      <c r="BM92" s="78">
        <v>0</v>
      </c>
      <c r="BN92" s="78">
        <v>0</v>
      </c>
      <c r="BO92" s="78">
        <v>0</v>
      </c>
      <c r="BP92" s="78">
        <v>0</v>
      </c>
      <c r="BQ92" s="78">
        <v>0</v>
      </c>
      <c r="BR92" s="78">
        <v>0</v>
      </c>
      <c r="BS92" s="78">
        <v>0</v>
      </c>
      <c r="BT92" s="78">
        <v>0</v>
      </c>
      <c r="BU92" s="78">
        <v>0</v>
      </c>
      <c r="BV92" s="78">
        <v>0</v>
      </c>
      <c r="BW92" s="78">
        <v>0</v>
      </c>
      <c r="BX92" s="78">
        <v>0</v>
      </c>
      <c r="BY92" s="78">
        <v>0</v>
      </c>
      <c r="BZ92" s="78">
        <v>0</v>
      </c>
      <c r="CA92" s="78">
        <v>0</v>
      </c>
      <c r="CB92" s="78">
        <v>0</v>
      </c>
      <c r="CC92" s="78">
        <v>0</v>
      </c>
      <c r="CD92" s="78">
        <v>0</v>
      </c>
      <c r="CE92" s="78">
        <v>0</v>
      </c>
      <c r="CF92" s="78">
        <v>0</v>
      </c>
      <c r="CG92" s="78">
        <v>0</v>
      </c>
      <c r="CH92" s="78">
        <v>0</v>
      </c>
      <c r="CI92" s="78">
        <v>0</v>
      </c>
      <c r="CJ92" s="78">
        <v>0</v>
      </c>
      <c r="CK92" s="78">
        <v>0</v>
      </c>
      <c r="CL92" s="78">
        <v>0</v>
      </c>
      <c r="CM92" s="78">
        <v>0</v>
      </c>
      <c r="CN92" s="78">
        <v>0</v>
      </c>
      <c r="CO92" s="78">
        <v>0</v>
      </c>
      <c r="CP92" s="78">
        <v>0</v>
      </c>
      <c r="CQ92" s="78">
        <v>0</v>
      </c>
      <c r="CR92" s="78">
        <v>0</v>
      </c>
      <c r="CS92" s="78">
        <v>0</v>
      </c>
      <c r="CT92" s="78">
        <v>0</v>
      </c>
      <c r="CU92" s="78">
        <v>0</v>
      </c>
      <c r="CV92" s="78">
        <v>0</v>
      </c>
      <c r="CW92" s="78">
        <v>0</v>
      </c>
      <c r="CX92" s="78">
        <v>0</v>
      </c>
      <c r="CY92" s="78">
        <v>0</v>
      </c>
      <c r="CZ92" s="78">
        <v>0</v>
      </c>
      <c r="DA92" s="78">
        <v>0</v>
      </c>
      <c r="DB92" s="78">
        <v>0</v>
      </c>
      <c r="DC92" s="78">
        <v>0</v>
      </c>
      <c r="DD92" s="78">
        <v>0</v>
      </c>
      <c r="DE92" s="78">
        <v>0</v>
      </c>
      <c r="DF92" s="78">
        <v>0</v>
      </c>
      <c r="DG92" s="78">
        <v>0</v>
      </c>
      <c r="DH92" s="78">
        <v>0</v>
      </c>
      <c r="DI92" s="78">
        <v>0</v>
      </c>
      <c r="DJ92" s="78">
        <v>0</v>
      </c>
      <c r="DK92" s="78">
        <v>0</v>
      </c>
      <c r="DL92" s="78">
        <v>0</v>
      </c>
      <c r="DM92" s="78">
        <v>0</v>
      </c>
      <c r="DN92" s="78">
        <v>0</v>
      </c>
      <c r="DO92" s="78">
        <v>0</v>
      </c>
      <c r="DP92" s="78">
        <v>0</v>
      </c>
      <c r="DQ92" s="78">
        <v>0</v>
      </c>
      <c r="DR92" s="78">
        <v>0</v>
      </c>
      <c r="DS92" s="78">
        <v>0</v>
      </c>
      <c r="DT92" s="78">
        <v>0</v>
      </c>
      <c r="DU92" s="78">
        <v>0</v>
      </c>
      <c r="DV92" s="78">
        <v>0</v>
      </c>
      <c r="DW92" s="78">
        <v>0</v>
      </c>
      <c r="DX92" s="78">
        <v>0</v>
      </c>
      <c r="DY92" s="78">
        <v>0</v>
      </c>
      <c r="DZ92" s="78">
        <v>0</v>
      </c>
      <c r="EA92" s="78">
        <v>0</v>
      </c>
      <c r="EB92" s="78">
        <v>0</v>
      </c>
      <c r="EC92" s="78">
        <v>0</v>
      </c>
      <c r="ED92" s="78">
        <v>0</v>
      </c>
      <c r="EE92" s="78">
        <v>0</v>
      </c>
      <c r="EF92" s="78">
        <v>0</v>
      </c>
      <c r="EG92" s="78">
        <v>0</v>
      </c>
      <c r="EH92" s="78">
        <v>0</v>
      </c>
      <c r="EI92" s="78">
        <v>0</v>
      </c>
      <c r="EJ92" s="78">
        <v>0</v>
      </c>
      <c r="EK92" s="78">
        <v>0</v>
      </c>
      <c r="EL92" s="78">
        <v>0</v>
      </c>
      <c r="EM92" s="78">
        <v>0</v>
      </c>
      <c r="EN92" s="78">
        <v>0</v>
      </c>
      <c r="EO92" s="78">
        <v>0</v>
      </c>
      <c r="EP92" s="78">
        <v>0</v>
      </c>
      <c r="EQ92" s="78">
        <v>0</v>
      </c>
      <c r="ER92" s="78">
        <v>0</v>
      </c>
      <c r="ES92" s="78">
        <v>0</v>
      </c>
      <c r="ET92" s="78">
        <v>0</v>
      </c>
      <c r="EU92" s="78">
        <v>0</v>
      </c>
      <c r="EV92" s="78">
        <v>0</v>
      </c>
      <c r="EW92" s="78">
        <v>0</v>
      </c>
      <c r="EX92" s="78">
        <v>0</v>
      </c>
      <c r="EY92" s="78">
        <v>0</v>
      </c>
      <c r="EZ92" s="78">
        <v>0</v>
      </c>
      <c r="FA92" s="78">
        <v>0</v>
      </c>
      <c r="FB92" s="78">
        <v>0</v>
      </c>
      <c r="FC92" s="78">
        <v>0</v>
      </c>
      <c r="FD92" s="78">
        <v>0</v>
      </c>
      <c r="FE92" s="78">
        <v>0</v>
      </c>
      <c r="FF92" s="78">
        <v>0</v>
      </c>
      <c r="FG92" s="78">
        <v>0</v>
      </c>
      <c r="FH92" s="78">
        <v>0</v>
      </c>
      <c r="FI92" s="78">
        <v>0</v>
      </c>
      <c r="FJ92" s="78">
        <v>0</v>
      </c>
      <c r="FK92" s="78">
        <v>0</v>
      </c>
      <c r="FL92" s="78">
        <v>0</v>
      </c>
      <c r="FM92" s="78">
        <v>0</v>
      </c>
      <c r="FN92" s="78">
        <v>0</v>
      </c>
      <c r="FO92" s="78">
        <v>0</v>
      </c>
      <c r="FP92" s="78">
        <v>0</v>
      </c>
      <c r="FQ92" s="78">
        <v>0</v>
      </c>
      <c r="FR92" s="78">
        <v>0</v>
      </c>
      <c r="FS92" s="78">
        <v>0</v>
      </c>
      <c r="FT92" s="78">
        <v>0</v>
      </c>
      <c r="FU92" s="78">
        <v>0</v>
      </c>
      <c r="FV92" s="78">
        <v>0</v>
      </c>
      <c r="FW92" s="78">
        <v>0</v>
      </c>
      <c r="FX92" s="78">
        <v>0</v>
      </c>
      <c r="FY92" s="78">
        <v>0</v>
      </c>
      <c r="FZ92" s="78">
        <v>0</v>
      </c>
      <c r="GA92" s="78">
        <v>0</v>
      </c>
      <c r="GB92" s="78">
        <v>0</v>
      </c>
      <c r="GC92" s="78">
        <v>0</v>
      </c>
      <c r="GD92" s="78">
        <v>0</v>
      </c>
      <c r="GE92" s="78">
        <v>0</v>
      </c>
      <c r="GF92" s="78">
        <v>0</v>
      </c>
      <c r="GG92" s="78">
        <v>0</v>
      </c>
      <c r="GH92" s="78">
        <v>0</v>
      </c>
      <c r="GI92" s="78">
        <v>0</v>
      </c>
      <c r="GJ92" s="78">
        <v>0</v>
      </c>
      <c r="GK92" s="78">
        <v>0</v>
      </c>
      <c r="GL92" s="78">
        <v>0</v>
      </c>
      <c r="GM92" s="78">
        <v>0</v>
      </c>
      <c r="GN92" s="78">
        <v>0</v>
      </c>
      <c r="GO92" s="78">
        <v>0</v>
      </c>
      <c r="GP92" s="78">
        <v>0</v>
      </c>
      <c r="GQ92" s="78">
        <v>0</v>
      </c>
      <c r="GR92" s="78">
        <v>0</v>
      </c>
      <c r="GS92" s="78">
        <v>0</v>
      </c>
      <c r="GT92" s="78">
        <v>0</v>
      </c>
      <c r="GU92" s="78">
        <v>0</v>
      </c>
      <c r="GV92" s="78">
        <v>0</v>
      </c>
      <c r="GW92" s="78">
        <v>0</v>
      </c>
      <c r="GX92" s="78">
        <v>0</v>
      </c>
      <c r="GY92" s="78">
        <v>0</v>
      </c>
      <c r="GZ92" s="78">
        <v>0</v>
      </c>
      <c r="HA92" s="78">
        <v>0</v>
      </c>
      <c r="HB92" s="78">
        <v>0</v>
      </c>
      <c r="HC92" s="78">
        <v>0</v>
      </c>
      <c r="HD92" s="78">
        <v>0</v>
      </c>
      <c r="HE92" s="78">
        <v>0</v>
      </c>
      <c r="HF92" s="78">
        <v>0</v>
      </c>
      <c r="HG92" s="78">
        <v>0</v>
      </c>
      <c r="HH92" s="78">
        <v>0</v>
      </c>
      <c r="HI92" s="78">
        <v>0</v>
      </c>
    </row>
    <row r="93" spans="1:217" ht="15.75" x14ac:dyDescent="0.3">
      <c r="A93" s="1" t="str">
        <f t="shared" si="79"/>
        <v>NiederösterreichStellenandrangzifferFrauen</v>
      </c>
      <c r="B93" s="1">
        <v>93</v>
      </c>
      <c r="C93" s="77" t="s">
        <v>3</v>
      </c>
      <c r="D93" s="77" t="s">
        <v>129</v>
      </c>
      <c r="E93" s="77" t="s">
        <v>119</v>
      </c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79"/>
      <c r="AX93" s="79"/>
      <c r="AY93" s="79"/>
      <c r="AZ93" s="79"/>
      <c r="BA93" s="79"/>
      <c r="BB93" s="79"/>
      <c r="BC93" s="79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  <c r="BO93" s="79"/>
      <c r="BP93" s="79"/>
      <c r="BQ93" s="79"/>
      <c r="BR93" s="79"/>
      <c r="BS93" s="79"/>
      <c r="BT93" s="79"/>
      <c r="BU93" s="79"/>
      <c r="BV93" s="79"/>
      <c r="BW93" s="79"/>
      <c r="BX93" s="79"/>
      <c r="BY93" s="79"/>
      <c r="BZ93" s="79"/>
      <c r="CA93" s="79"/>
      <c r="CB93" s="79"/>
      <c r="CC93" s="79"/>
      <c r="CD93" s="79"/>
      <c r="CE93" s="79"/>
      <c r="CF93" s="79"/>
      <c r="CG93" s="79"/>
      <c r="CH93" s="79"/>
      <c r="CI93" s="79"/>
      <c r="CJ93" s="79"/>
      <c r="CK93" s="79"/>
      <c r="CL93" s="79"/>
      <c r="CM93" s="79"/>
      <c r="CN93" s="79"/>
      <c r="CO93" s="79"/>
      <c r="CP93" s="79"/>
      <c r="CQ93" s="79"/>
      <c r="CR93" s="79"/>
      <c r="CS93" s="79"/>
      <c r="CT93" s="79"/>
      <c r="CU93" s="79"/>
      <c r="CV93" s="79"/>
      <c r="CW93" s="79"/>
      <c r="CX93" s="79"/>
      <c r="CY93" s="79"/>
      <c r="CZ93" s="79"/>
      <c r="DA93" s="79"/>
      <c r="DB93" s="79"/>
      <c r="DC93" s="79"/>
      <c r="DD93" s="79"/>
      <c r="DE93" s="79"/>
      <c r="DF93" s="79"/>
      <c r="DG93" s="79"/>
      <c r="DH93" s="79"/>
      <c r="DI93" s="79"/>
      <c r="DJ93" s="79"/>
      <c r="DK93" s="79"/>
      <c r="DL93" s="79"/>
      <c r="DM93" s="79"/>
      <c r="DN93" s="79"/>
      <c r="DO93" s="79"/>
      <c r="DP93" s="79"/>
      <c r="DQ93" s="79"/>
      <c r="DR93" s="79"/>
      <c r="DS93" s="79"/>
      <c r="DT93" s="79"/>
      <c r="DU93" s="79"/>
      <c r="DV93" s="79"/>
      <c r="DW93" s="79"/>
      <c r="DX93" s="79"/>
      <c r="DY93" s="79"/>
      <c r="DZ93" s="79"/>
      <c r="EA93" s="79"/>
      <c r="EB93" s="79"/>
      <c r="EC93" s="79"/>
      <c r="ED93" s="79"/>
      <c r="EE93" s="79"/>
      <c r="EF93" s="79"/>
      <c r="EG93" s="79"/>
      <c r="EH93" s="79"/>
      <c r="EI93" s="79"/>
      <c r="EJ93" s="79"/>
      <c r="EK93" s="79"/>
      <c r="EL93" s="79"/>
      <c r="EM93" s="79"/>
      <c r="EN93" s="79"/>
      <c r="EO93" s="79"/>
      <c r="EP93" s="79"/>
      <c r="EQ93" s="79"/>
      <c r="ER93" s="79"/>
      <c r="ES93" s="79"/>
      <c r="ET93" s="79"/>
      <c r="EU93" s="79"/>
      <c r="EV93" s="79"/>
      <c r="EW93" s="79"/>
      <c r="EX93" s="79"/>
      <c r="EY93" s="79"/>
      <c r="EZ93" s="79"/>
      <c r="FA93" s="79"/>
      <c r="FB93" s="79"/>
      <c r="FC93" s="79"/>
      <c r="FD93" s="79"/>
      <c r="FE93" s="79"/>
      <c r="FF93" s="79"/>
      <c r="FG93" s="79"/>
      <c r="FH93" s="79"/>
      <c r="FI93" s="79"/>
      <c r="FJ93" s="79"/>
      <c r="FK93" s="79"/>
      <c r="FL93" s="79"/>
      <c r="FM93" s="79"/>
      <c r="FN93" s="79"/>
      <c r="FO93" s="79"/>
      <c r="FP93" s="79"/>
      <c r="FQ93" s="79"/>
      <c r="FR93" s="79"/>
      <c r="FS93" s="79"/>
      <c r="FT93" s="79"/>
      <c r="FU93" s="79"/>
      <c r="FV93" s="79"/>
      <c r="FW93" s="79"/>
      <c r="FX93" s="79"/>
      <c r="FY93" s="79"/>
      <c r="FZ93" s="79"/>
      <c r="GA93" s="79"/>
      <c r="GB93" s="79"/>
      <c r="GC93" s="79"/>
      <c r="GD93" s="79"/>
      <c r="GE93" s="79"/>
      <c r="GF93" s="79"/>
      <c r="GG93" s="79"/>
      <c r="GH93" s="79"/>
      <c r="GI93" s="79"/>
      <c r="GJ93" s="79"/>
      <c r="GK93" s="79"/>
      <c r="GL93" s="79"/>
      <c r="GM93" s="79"/>
      <c r="GN93" s="79"/>
      <c r="GO93" s="79"/>
      <c r="GP93" s="79"/>
      <c r="GQ93" s="79"/>
      <c r="GR93" s="79"/>
      <c r="GS93" s="79"/>
      <c r="GT93" s="79"/>
      <c r="GU93" s="79"/>
      <c r="GV93" s="79"/>
      <c r="GW93" s="79"/>
      <c r="GX93" s="79"/>
      <c r="GY93" s="79"/>
      <c r="GZ93" s="79"/>
      <c r="HA93" s="79"/>
      <c r="HB93" s="79"/>
      <c r="HC93" s="79"/>
      <c r="HD93" s="79"/>
      <c r="HE93" s="79"/>
      <c r="HF93" s="79"/>
      <c r="HG93" s="79"/>
      <c r="HH93" s="79"/>
      <c r="HI93" s="79"/>
    </row>
    <row r="94" spans="1:217" ht="15.75" x14ac:dyDescent="0.3">
      <c r="A94" s="1" t="str">
        <f t="shared" si="79"/>
        <v>NiederösterreichLehrstellensuchendeFrauen</v>
      </c>
      <c r="B94" s="1">
        <v>94</v>
      </c>
      <c r="C94" s="77" t="s">
        <v>3</v>
      </c>
      <c r="D94" s="77" t="s">
        <v>130</v>
      </c>
      <c r="E94" s="77" t="s">
        <v>119</v>
      </c>
      <c r="F94" s="78">
        <v>450</v>
      </c>
      <c r="G94" s="78">
        <v>407</v>
      </c>
      <c r="H94" s="78">
        <v>411</v>
      </c>
      <c r="I94" s="78">
        <v>406</v>
      </c>
      <c r="J94" s="78">
        <v>364</v>
      </c>
      <c r="K94" s="78">
        <v>417</v>
      </c>
      <c r="L94" s="78">
        <v>673</v>
      </c>
      <c r="M94" s="78">
        <v>867</v>
      </c>
      <c r="N94" s="78">
        <v>562</v>
      </c>
      <c r="O94" s="78">
        <v>425</v>
      </c>
      <c r="P94" s="78">
        <v>398</v>
      </c>
      <c r="Q94" s="78">
        <v>479</v>
      </c>
      <c r="R94" s="78">
        <v>488.25</v>
      </c>
      <c r="S94" s="78">
        <v>483</v>
      </c>
      <c r="T94" s="78">
        <v>461</v>
      </c>
      <c r="U94" s="78">
        <v>399</v>
      </c>
      <c r="V94" s="78">
        <v>399</v>
      </c>
      <c r="W94" s="78">
        <v>329</v>
      </c>
      <c r="X94" s="78">
        <v>350</v>
      </c>
      <c r="Y94" s="78">
        <v>790</v>
      </c>
      <c r="Z94" s="78">
        <v>797</v>
      </c>
      <c r="AA94" s="78">
        <v>591</v>
      </c>
      <c r="AB94" s="78">
        <v>414</v>
      </c>
      <c r="AC94" s="78">
        <v>452</v>
      </c>
      <c r="AD94" s="78">
        <v>535</v>
      </c>
      <c r="AE94" s="78">
        <v>500</v>
      </c>
      <c r="AF94" s="78">
        <v>484</v>
      </c>
      <c r="AG94" s="78">
        <v>455</v>
      </c>
      <c r="AH94" s="78">
        <v>412</v>
      </c>
      <c r="AI94" s="78">
        <v>410</v>
      </c>
      <c r="AJ94" s="78">
        <v>328</v>
      </c>
      <c r="AK94" s="78">
        <v>361</v>
      </c>
      <c r="AL94" s="78">
        <v>598</v>
      </c>
      <c r="AM94" s="78">
        <v>753</v>
      </c>
      <c r="AN94" s="78">
        <v>578</v>
      </c>
      <c r="AO94" s="78">
        <v>594</v>
      </c>
      <c r="AP94" s="78">
        <v>441</v>
      </c>
      <c r="AQ94" s="78">
        <v>510</v>
      </c>
      <c r="AR94" s="78">
        <v>493.66666670000001</v>
      </c>
      <c r="AS94" s="78">
        <v>438</v>
      </c>
      <c r="AT94" s="78">
        <v>460</v>
      </c>
      <c r="AU94" s="78">
        <v>405</v>
      </c>
      <c r="AV94" s="78">
        <v>394</v>
      </c>
      <c r="AW94" s="78">
        <v>317</v>
      </c>
      <c r="AX94" s="78">
        <v>351</v>
      </c>
      <c r="AY94" s="78">
        <v>538</v>
      </c>
      <c r="AZ94" s="78">
        <v>640</v>
      </c>
      <c r="BA94" s="78">
        <v>538</v>
      </c>
      <c r="BB94" s="78">
        <v>496</v>
      </c>
      <c r="BC94" s="78">
        <v>357</v>
      </c>
      <c r="BD94" s="78">
        <v>454</v>
      </c>
      <c r="BE94" s="78">
        <v>449</v>
      </c>
      <c r="BF94" s="78">
        <v>378</v>
      </c>
      <c r="BG94" s="78">
        <v>353</v>
      </c>
      <c r="BH94" s="78">
        <v>346</v>
      </c>
      <c r="BI94" s="78">
        <v>344</v>
      </c>
      <c r="BJ94" s="78">
        <v>273</v>
      </c>
      <c r="BK94" s="78">
        <v>317</v>
      </c>
      <c r="BL94" s="78">
        <v>584</v>
      </c>
      <c r="BM94" s="78">
        <v>645</v>
      </c>
      <c r="BN94" s="78">
        <v>571</v>
      </c>
      <c r="BO94" s="78">
        <v>394</v>
      </c>
      <c r="BP94" s="78">
        <v>395</v>
      </c>
      <c r="BQ94" s="78">
        <v>441</v>
      </c>
      <c r="BR94" s="78">
        <v>420.08333329999999</v>
      </c>
      <c r="BS94" s="78">
        <v>382</v>
      </c>
      <c r="BT94" s="78">
        <v>353</v>
      </c>
      <c r="BU94" s="78">
        <v>319</v>
      </c>
      <c r="BV94" s="78">
        <v>334</v>
      </c>
      <c r="BW94" s="78">
        <v>317</v>
      </c>
      <c r="BX94" s="78">
        <v>343</v>
      </c>
      <c r="BY94" s="78">
        <v>615</v>
      </c>
      <c r="BZ94" s="78">
        <v>699</v>
      </c>
      <c r="CA94" s="78">
        <v>527</v>
      </c>
      <c r="CB94" s="78">
        <v>343</v>
      </c>
      <c r="CC94" s="78">
        <v>375</v>
      </c>
      <c r="CD94" s="78">
        <v>433</v>
      </c>
      <c r="CE94" s="78">
        <v>420</v>
      </c>
      <c r="CF94" s="78">
        <v>365</v>
      </c>
      <c r="CG94" s="78">
        <v>351</v>
      </c>
      <c r="CH94" s="78">
        <v>312</v>
      </c>
      <c r="CI94" s="78">
        <v>314</v>
      </c>
      <c r="CJ94" s="78">
        <v>322</v>
      </c>
      <c r="CK94" s="78">
        <v>362</v>
      </c>
      <c r="CL94" s="78">
        <v>554</v>
      </c>
      <c r="CM94" s="78">
        <v>619</v>
      </c>
      <c r="CN94" s="78">
        <v>502</v>
      </c>
      <c r="CO94" s="78">
        <v>382</v>
      </c>
      <c r="CP94" s="78">
        <v>435</v>
      </c>
      <c r="CQ94" s="78">
        <v>463</v>
      </c>
      <c r="CR94" s="78">
        <v>415.08333329999999</v>
      </c>
      <c r="CS94" s="78">
        <v>373</v>
      </c>
      <c r="CT94" s="78">
        <v>372</v>
      </c>
      <c r="CU94" s="78">
        <v>291</v>
      </c>
      <c r="CV94" s="78">
        <v>331</v>
      </c>
      <c r="CW94" s="78">
        <v>324</v>
      </c>
      <c r="CX94" s="78">
        <v>350</v>
      </c>
      <c r="CY94" s="78">
        <v>588</v>
      </c>
      <c r="CZ94" s="78">
        <v>639</v>
      </c>
      <c r="DA94" s="78">
        <v>492</v>
      </c>
      <c r="DB94" s="78">
        <v>360</v>
      </c>
      <c r="DC94" s="78">
        <v>385</v>
      </c>
      <c r="DD94" s="78">
        <v>441</v>
      </c>
      <c r="DE94" s="78">
        <v>412.16666670000001</v>
      </c>
      <c r="DF94" s="78">
        <v>324</v>
      </c>
      <c r="DG94" s="78">
        <v>364</v>
      </c>
      <c r="DH94" s="78">
        <v>324</v>
      </c>
      <c r="DI94" s="78">
        <v>356</v>
      </c>
      <c r="DJ94" s="78">
        <v>331</v>
      </c>
      <c r="DK94" s="78">
        <v>300</v>
      </c>
      <c r="DL94" s="78">
        <v>510</v>
      </c>
      <c r="DM94" s="78">
        <v>560</v>
      </c>
      <c r="DN94" s="78">
        <v>460</v>
      </c>
      <c r="DO94" s="78">
        <v>488</v>
      </c>
      <c r="DP94" s="78">
        <v>342</v>
      </c>
      <c r="DQ94" s="78">
        <v>370</v>
      </c>
      <c r="DR94" s="78">
        <v>394.08333329999999</v>
      </c>
      <c r="DS94" s="78">
        <v>298</v>
      </c>
      <c r="DT94" s="78">
        <v>345</v>
      </c>
      <c r="DU94" s="78">
        <v>364</v>
      </c>
      <c r="DV94" s="78">
        <v>301</v>
      </c>
      <c r="DW94" s="78">
        <v>310</v>
      </c>
      <c r="DX94" s="78">
        <v>369</v>
      </c>
      <c r="DY94" s="78">
        <v>573</v>
      </c>
      <c r="DZ94" s="78">
        <v>577</v>
      </c>
      <c r="EA94" s="78">
        <v>495</v>
      </c>
      <c r="EB94" s="78">
        <v>502</v>
      </c>
      <c r="EC94" s="78">
        <v>332</v>
      </c>
      <c r="ED94" s="78">
        <v>393</v>
      </c>
      <c r="EE94" s="78">
        <v>404.91666670000001</v>
      </c>
      <c r="EF94" s="78">
        <v>412</v>
      </c>
      <c r="EG94" s="78">
        <v>349</v>
      </c>
      <c r="EH94" s="78">
        <v>345</v>
      </c>
      <c r="EI94" s="78">
        <v>317</v>
      </c>
      <c r="EJ94" s="78">
        <v>299</v>
      </c>
      <c r="EK94" s="78">
        <v>316</v>
      </c>
      <c r="EL94" s="78">
        <v>539</v>
      </c>
      <c r="EM94" s="78">
        <v>620</v>
      </c>
      <c r="EN94" s="78">
        <v>506</v>
      </c>
      <c r="EO94" s="78">
        <v>502</v>
      </c>
      <c r="EP94" s="78">
        <v>395</v>
      </c>
      <c r="EQ94" s="78">
        <v>440</v>
      </c>
      <c r="ER94" s="78">
        <v>420</v>
      </c>
      <c r="ES94" s="78">
        <v>460</v>
      </c>
      <c r="ET94" s="78">
        <v>423</v>
      </c>
      <c r="EU94" s="78">
        <v>411</v>
      </c>
      <c r="EV94" s="78">
        <v>307</v>
      </c>
      <c r="EW94" s="78">
        <v>296</v>
      </c>
      <c r="EX94" s="78">
        <v>346</v>
      </c>
      <c r="EY94" s="78">
        <v>525</v>
      </c>
      <c r="EZ94" s="78">
        <v>601</v>
      </c>
      <c r="FA94" s="78">
        <v>535</v>
      </c>
      <c r="FB94" s="78">
        <v>538</v>
      </c>
      <c r="FC94" s="78">
        <v>447</v>
      </c>
      <c r="FD94" s="78">
        <v>469</v>
      </c>
      <c r="FE94" s="78">
        <v>446.5</v>
      </c>
      <c r="FF94" s="78">
        <v>377</v>
      </c>
      <c r="FG94" s="78">
        <v>355</v>
      </c>
      <c r="FH94" s="78">
        <v>431</v>
      </c>
      <c r="FI94" s="78">
        <v>486</v>
      </c>
      <c r="FJ94" s="78">
        <v>478</v>
      </c>
      <c r="FK94" s="78">
        <v>393</v>
      </c>
      <c r="FL94" s="78">
        <v>598</v>
      </c>
      <c r="FM94" s="78">
        <v>636</v>
      </c>
      <c r="FN94" s="78">
        <v>514</v>
      </c>
      <c r="FO94" s="78">
        <v>537</v>
      </c>
      <c r="FP94" s="78">
        <v>402</v>
      </c>
      <c r="FQ94" s="78">
        <v>440</v>
      </c>
      <c r="FR94" s="78">
        <v>470.58333329999999</v>
      </c>
      <c r="FS94" s="78">
        <v>412</v>
      </c>
      <c r="FT94" s="78">
        <v>328</v>
      </c>
      <c r="FU94" s="78">
        <v>295</v>
      </c>
      <c r="FV94" s="78">
        <v>262</v>
      </c>
      <c r="FW94" s="78">
        <v>280</v>
      </c>
      <c r="FX94" s="78">
        <v>534</v>
      </c>
      <c r="FY94" s="78">
        <v>529</v>
      </c>
      <c r="FZ94" s="78">
        <v>513</v>
      </c>
      <c r="GA94" s="78">
        <v>430</v>
      </c>
      <c r="GB94" s="78">
        <v>472</v>
      </c>
      <c r="GC94" s="78">
        <v>358</v>
      </c>
      <c r="GD94" s="78">
        <v>387</v>
      </c>
      <c r="GE94" s="78">
        <v>400</v>
      </c>
      <c r="GF94" s="78">
        <v>389</v>
      </c>
      <c r="GG94" s="78">
        <v>311</v>
      </c>
      <c r="GH94" s="78">
        <v>320</v>
      </c>
      <c r="GI94" s="78">
        <v>260</v>
      </c>
      <c r="GJ94" s="78">
        <v>252</v>
      </c>
      <c r="GK94" s="78">
        <v>265</v>
      </c>
      <c r="GL94" s="78">
        <v>490</v>
      </c>
      <c r="GM94" s="78">
        <v>500</v>
      </c>
      <c r="GN94" s="78">
        <v>441</v>
      </c>
      <c r="GO94" s="78">
        <v>480</v>
      </c>
      <c r="GP94" s="78">
        <v>340</v>
      </c>
      <c r="GQ94" s="78">
        <v>363</v>
      </c>
      <c r="GR94" s="78">
        <v>367.58333329999999</v>
      </c>
      <c r="GS94" s="78">
        <v>370</v>
      </c>
      <c r="GT94" s="78">
        <v>303</v>
      </c>
      <c r="GU94" s="78">
        <v>291</v>
      </c>
      <c r="GV94" s="78">
        <v>266</v>
      </c>
      <c r="GW94" s="78">
        <v>289</v>
      </c>
      <c r="GX94" s="78">
        <v>269</v>
      </c>
      <c r="GY94" s="78">
        <v>505</v>
      </c>
      <c r="GZ94" s="78">
        <v>495</v>
      </c>
      <c r="HA94" s="78">
        <v>474</v>
      </c>
      <c r="HB94" s="78">
        <v>467</v>
      </c>
      <c r="HC94" s="78">
        <v>401</v>
      </c>
      <c r="HD94" s="78">
        <v>423</v>
      </c>
      <c r="HE94" s="78">
        <v>379.41666670000001</v>
      </c>
      <c r="HF94" s="78">
        <v>421</v>
      </c>
      <c r="HG94" s="78">
        <v>371</v>
      </c>
      <c r="HH94" s="78">
        <v>398</v>
      </c>
      <c r="HI94" s="78">
        <v>325</v>
      </c>
    </row>
    <row r="95" spans="1:217" ht="15.75" x14ac:dyDescent="0.3">
      <c r="A95" s="1" t="str">
        <f t="shared" si="79"/>
        <v>Niederösterreichoffene LehrstellenFrauen</v>
      </c>
      <c r="B95" s="1">
        <v>95</v>
      </c>
      <c r="C95" s="77" t="s">
        <v>3</v>
      </c>
      <c r="D95" s="77" t="s">
        <v>131</v>
      </c>
      <c r="E95" s="77" t="s">
        <v>119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8">
        <v>0</v>
      </c>
      <c r="L95" s="78">
        <v>0</v>
      </c>
      <c r="M95" s="78">
        <v>0</v>
      </c>
      <c r="N95" s="78">
        <v>0</v>
      </c>
      <c r="O95" s="78">
        <v>0</v>
      </c>
      <c r="P95" s="78">
        <v>0</v>
      </c>
      <c r="Q95" s="78">
        <v>0</v>
      </c>
      <c r="R95" s="78">
        <v>0</v>
      </c>
      <c r="S95" s="78">
        <v>0</v>
      </c>
      <c r="T95" s="78">
        <v>0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  <c r="AC95" s="78">
        <v>0</v>
      </c>
      <c r="AD95" s="78">
        <v>0</v>
      </c>
      <c r="AE95" s="78">
        <v>0</v>
      </c>
      <c r="AF95" s="78">
        <v>0</v>
      </c>
      <c r="AG95" s="78">
        <v>0</v>
      </c>
      <c r="AH95" s="78">
        <v>0</v>
      </c>
      <c r="AI95" s="78">
        <v>0</v>
      </c>
      <c r="AJ95" s="78">
        <v>0</v>
      </c>
      <c r="AK95" s="78">
        <v>0</v>
      </c>
      <c r="AL95" s="78">
        <v>0</v>
      </c>
      <c r="AM95" s="78">
        <v>0</v>
      </c>
      <c r="AN95" s="78">
        <v>0</v>
      </c>
      <c r="AO95" s="78">
        <v>0</v>
      </c>
      <c r="AP95" s="78">
        <v>0</v>
      </c>
      <c r="AQ95" s="78">
        <v>0</v>
      </c>
      <c r="AR95" s="78">
        <v>0</v>
      </c>
      <c r="AS95" s="78">
        <v>0</v>
      </c>
      <c r="AT95" s="78">
        <v>0</v>
      </c>
      <c r="AU95" s="78">
        <v>0</v>
      </c>
      <c r="AV95" s="78">
        <v>0</v>
      </c>
      <c r="AW95" s="78">
        <v>0</v>
      </c>
      <c r="AX95" s="78">
        <v>0</v>
      </c>
      <c r="AY95" s="78">
        <v>0</v>
      </c>
      <c r="AZ95" s="78">
        <v>0</v>
      </c>
      <c r="BA95" s="78">
        <v>0</v>
      </c>
      <c r="BB95" s="78">
        <v>0</v>
      </c>
      <c r="BC95" s="78">
        <v>0</v>
      </c>
      <c r="BD95" s="78">
        <v>0</v>
      </c>
      <c r="BE95" s="78">
        <v>0</v>
      </c>
      <c r="BF95" s="78">
        <v>0</v>
      </c>
      <c r="BG95" s="78">
        <v>0</v>
      </c>
      <c r="BH95" s="78">
        <v>0</v>
      </c>
      <c r="BI95" s="78">
        <v>0</v>
      </c>
      <c r="BJ95" s="78">
        <v>0</v>
      </c>
      <c r="BK95" s="78">
        <v>0</v>
      </c>
      <c r="BL95" s="78">
        <v>0</v>
      </c>
      <c r="BM95" s="78">
        <v>0</v>
      </c>
      <c r="BN95" s="78">
        <v>0</v>
      </c>
      <c r="BO95" s="78">
        <v>0</v>
      </c>
      <c r="BP95" s="78">
        <v>0</v>
      </c>
      <c r="BQ95" s="78">
        <v>0</v>
      </c>
      <c r="BR95" s="78">
        <v>0</v>
      </c>
      <c r="BS95" s="78">
        <v>0</v>
      </c>
      <c r="BT95" s="78">
        <v>0</v>
      </c>
      <c r="BU95" s="78">
        <v>0</v>
      </c>
      <c r="BV95" s="78">
        <v>0</v>
      </c>
      <c r="BW95" s="78">
        <v>0</v>
      </c>
      <c r="BX95" s="78">
        <v>0</v>
      </c>
      <c r="BY95" s="78">
        <v>0</v>
      </c>
      <c r="BZ95" s="78">
        <v>0</v>
      </c>
      <c r="CA95" s="78">
        <v>0</v>
      </c>
      <c r="CB95" s="78">
        <v>0</v>
      </c>
      <c r="CC95" s="78">
        <v>0</v>
      </c>
      <c r="CD95" s="78">
        <v>0</v>
      </c>
      <c r="CE95" s="78">
        <v>0</v>
      </c>
      <c r="CF95" s="78">
        <v>0</v>
      </c>
      <c r="CG95" s="78">
        <v>0</v>
      </c>
      <c r="CH95" s="78">
        <v>0</v>
      </c>
      <c r="CI95" s="78">
        <v>0</v>
      </c>
      <c r="CJ95" s="78">
        <v>0</v>
      </c>
      <c r="CK95" s="78">
        <v>0</v>
      </c>
      <c r="CL95" s="78">
        <v>0</v>
      </c>
      <c r="CM95" s="78">
        <v>0</v>
      </c>
      <c r="CN95" s="78">
        <v>0</v>
      </c>
      <c r="CO95" s="78">
        <v>0</v>
      </c>
      <c r="CP95" s="78">
        <v>0</v>
      </c>
      <c r="CQ95" s="78">
        <v>0</v>
      </c>
      <c r="CR95" s="78">
        <v>0</v>
      </c>
      <c r="CS95" s="78">
        <v>0</v>
      </c>
      <c r="CT95" s="78">
        <v>0</v>
      </c>
      <c r="CU95" s="78">
        <v>0</v>
      </c>
      <c r="CV95" s="78">
        <v>0</v>
      </c>
      <c r="CW95" s="78">
        <v>0</v>
      </c>
      <c r="CX95" s="78">
        <v>0</v>
      </c>
      <c r="CY95" s="78">
        <v>0</v>
      </c>
      <c r="CZ95" s="78">
        <v>0</v>
      </c>
      <c r="DA95" s="78">
        <v>0</v>
      </c>
      <c r="DB95" s="78">
        <v>0</v>
      </c>
      <c r="DC95" s="78">
        <v>0</v>
      </c>
      <c r="DD95" s="78">
        <v>0</v>
      </c>
      <c r="DE95" s="78">
        <v>0</v>
      </c>
      <c r="DF95" s="78">
        <v>0</v>
      </c>
      <c r="DG95" s="78">
        <v>0</v>
      </c>
      <c r="DH95" s="78">
        <v>0</v>
      </c>
      <c r="DI95" s="78">
        <v>0</v>
      </c>
      <c r="DJ95" s="78">
        <v>0</v>
      </c>
      <c r="DK95" s="78">
        <v>0</v>
      </c>
      <c r="DL95" s="78">
        <v>0</v>
      </c>
      <c r="DM95" s="78">
        <v>0</v>
      </c>
      <c r="DN95" s="78">
        <v>0</v>
      </c>
      <c r="DO95" s="78">
        <v>0</v>
      </c>
      <c r="DP95" s="78">
        <v>0</v>
      </c>
      <c r="DQ95" s="78">
        <v>0</v>
      </c>
      <c r="DR95" s="78">
        <v>0</v>
      </c>
      <c r="DS95" s="78">
        <v>0</v>
      </c>
      <c r="DT95" s="78">
        <v>0</v>
      </c>
      <c r="DU95" s="78">
        <v>0</v>
      </c>
      <c r="DV95" s="78">
        <v>0</v>
      </c>
      <c r="DW95" s="78">
        <v>0</v>
      </c>
      <c r="DX95" s="78">
        <v>0</v>
      </c>
      <c r="DY95" s="78">
        <v>0</v>
      </c>
      <c r="DZ95" s="78">
        <v>0</v>
      </c>
      <c r="EA95" s="78">
        <v>0</v>
      </c>
      <c r="EB95" s="78">
        <v>0</v>
      </c>
      <c r="EC95" s="78">
        <v>0</v>
      </c>
      <c r="ED95" s="78">
        <v>0</v>
      </c>
      <c r="EE95" s="78">
        <v>0</v>
      </c>
      <c r="EF95" s="78">
        <v>0</v>
      </c>
      <c r="EG95" s="78">
        <v>0</v>
      </c>
      <c r="EH95" s="78">
        <v>0</v>
      </c>
      <c r="EI95" s="78">
        <v>0</v>
      </c>
      <c r="EJ95" s="78">
        <v>0</v>
      </c>
      <c r="EK95" s="78">
        <v>0</v>
      </c>
      <c r="EL95" s="78">
        <v>0</v>
      </c>
      <c r="EM95" s="78">
        <v>0</v>
      </c>
      <c r="EN95" s="78">
        <v>0</v>
      </c>
      <c r="EO95" s="78">
        <v>0</v>
      </c>
      <c r="EP95" s="78">
        <v>0</v>
      </c>
      <c r="EQ95" s="78">
        <v>0</v>
      </c>
      <c r="ER95" s="78">
        <v>0</v>
      </c>
      <c r="ES95" s="78">
        <v>0</v>
      </c>
      <c r="ET95" s="78">
        <v>0</v>
      </c>
      <c r="EU95" s="78">
        <v>0</v>
      </c>
      <c r="EV95" s="78">
        <v>0</v>
      </c>
      <c r="EW95" s="78">
        <v>0</v>
      </c>
      <c r="EX95" s="78">
        <v>0</v>
      </c>
      <c r="EY95" s="78">
        <v>0</v>
      </c>
      <c r="EZ95" s="78">
        <v>0</v>
      </c>
      <c r="FA95" s="78">
        <v>0</v>
      </c>
      <c r="FB95" s="78">
        <v>0</v>
      </c>
      <c r="FC95" s="78">
        <v>0</v>
      </c>
      <c r="FD95" s="78">
        <v>0</v>
      </c>
      <c r="FE95" s="78">
        <v>0</v>
      </c>
      <c r="FF95" s="78">
        <v>0</v>
      </c>
      <c r="FG95" s="78">
        <v>0</v>
      </c>
      <c r="FH95" s="78">
        <v>0</v>
      </c>
      <c r="FI95" s="78">
        <v>0</v>
      </c>
      <c r="FJ95" s="78">
        <v>0</v>
      </c>
      <c r="FK95" s="78">
        <v>0</v>
      </c>
      <c r="FL95" s="78">
        <v>0</v>
      </c>
      <c r="FM95" s="78">
        <v>0</v>
      </c>
      <c r="FN95" s="78">
        <v>0</v>
      </c>
      <c r="FO95" s="78">
        <v>0</v>
      </c>
      <c r="FP95" s="78">
        <v>0</v>
      </c>
      <c r="FQ95" s="78">
        <v>0</v>
      </c>
      <c r="FR95" s="78">
        <v>0</v>
      </c>
      <c r="FS95" s="78">
        <v>0</v>
      </c>
      <c r="FT95" s="78">
        <v>0</v>
      </c>
      <c r="FU95" s="78">
        <v>0</v>
      </c>
      <c r="FV95" s="78">
        <v>0</v>
      </c>
      <c r="FW95" s="78">
        <v>0</v>
      </c>
      <c r="FX95" s="78">
        <v>0</v>
      </c>
      <c r="FY95" s="78">
        <v>0</v>
      </c>
      <c r="FZ95" s="78">
        <v>0</v>
      </c>
      <c r="GA95" s="78">
        <v>0</v>
      </c>
      <c r="GB95" s="78">
        <v>0</v>
      </c>
      <c r="GC95" s="78">
        <v>0</v>
      </c>
      <c r="GD95" s="78">
        <v>0</v>
      </c>
      <c r="GE95" s="78">
        <v>0</v>
      </c>
      <c r="GF95" s="78">
        <v>0</v>
      </c>
      <c r="GG95" s="78">
        <v>0</v>
      </c>
      <c r="GH95" s="78">
        <v>0</v>
      </c>
      <c r="GI95" s="78">
        <v>0</v>
      </c>
      <c r="GJ95" s="78">
        <v>0</v>
      </c>
      <c r="GK95" s="78">
        <v>0</v>
      </c>
      <c r="GL95" s="78">
        <v>0</v>
      </c>
      <c r="GM95" s="78">
        <v>0</v>
      </c>
      <c r="GN95" s="78">
        <v>0</v>
      </c>
      <c r="GO95" s="78">
        <v>0</v>
      </c>
      <c r="GP95" s="78">
        <v>0</v>
      </c>
      <c r="GQ95" s="78">
        <v>0</v>
      </c>
      <c r="GR95" s="78">
        <v>0</v>
      </c>
      <c r="GS95" s="78">
        <v>0</v>
      </c>
      <c r="GT95" s="78">
        <v>0</v>
      </c>
      <c r="GU95" s="78">
        <v>0</v>
      </c>
      <c r="GV95" s="78">
        <v>0</v>
      </c>
      <c r="GW95" s="78">
        <v>0</v>
      </c>
      <c r="GX95" s="78">
        <v>0</v>
      </c>
      <c r="GY95" s="78">
        <v>0</v>
      </c>
      <c r="GZ95" s="78">
        <v>0</v>
      </c>
      <c r="HA95" s="78">
        <v>0</v>
      </c>
      <c r="HB95" s="78">
        <v>0</v>
      </c>
      <c r="HC95" s="78">
        <v>0</v>
      </c>
      <c r="HD95" s="78">
        <v>0</v>
      </c>
      <c r="HE95" s="78">
        <v>0</v>
      </c>
      <c r="HF95" s="78">
        <v>0</v>
      </c>
      <c r="HG95" s="78">
        <v>0</v>
      </c>
      <c r="HH95" s="78">
        <v>0</v>
      </c>
      <c r="HI95" s="78">
        <v>0</v>
      </c>
    </row>
    <row r="96" spans="1:217" ht="60.75" x14ac:dyDescent="0.3">
      <c r="A96" s="1" t="str">
        <f t="shared" si="79"/>
        <v>NiederösterreichArbeitskräftepotentialMänner und altern. Geschl.</v>
      </c>
      <c r="B96" s="1">
        <v>96</v>
      </c>
      <c r="C96" s="77" t="s">
        <v>3</v>
      </c>
      <c r="D96" s="77" t="s">
        <v>118</v>
      </c>
      <c r="E96" s="77" t="s">
        <v>265</v>
      </c>
      <c r="F96" s="78">
        <v>331093</v>
      </c>
      <c r="G96" s="78">
        <v>330906</v>
      </c>
      <c r="H96" s="78">
        <v>332761</v>
      </c>
      <c r="I96" s="78">
        <v>334979</v>
      </c>
      <c r="J96" s="78">
        <v>335266</v>
      </c>
      <c r="K96" s="78">
        <v>337984</v>
      </c>
      <c r="L96" s="78">
        <v>343904</v>
      </c>
      <c r="M96" s="78">
        <v>339946</v>
      </c>
      <c r="N96" s="78">
        <v>340707</v>
      </c>
      <c r="O96" s="78">
        <v>339146</v>
      </c>
      <c r="P96" s="78">
        <v>336346</v>
      </c>
      <c r="Q96" s="78">
        <v>334998</v>
      </c>
      <c r="R96" s="78">
        <v>336503</v>
      </c>
      <c r="S96" s="78">
        <v>331820</v>
      </c>
      <c r="T96" s="78">
        <v>331320</v>
      </c>
      <c r="U96" s="78">
        <v>332657</v>
      </c>
      <c r="V96" s="78">
        <v>330820</v>
      </c>
      <c r="W96" s="78">
        <v>333854</v>
      </c>
      <c r="X96" s="78">
        <v>334303</v>
      </c>
      <c r="Y96" s="78">
        <v>340274</v>
      </c>
      <c r="Z96" s="78">
        <v>337588</v>
      </c>
      <c r="AA96" s="78">
        <v>337437</v>
      </c>
      <c r="AB96" s="78">
        <v>334622</v>
      </c>
      <c r="AC96" s="78">
        <v>333824</v>
      </c>
      <c r="AD96" s="78">
        <v>331242</v>
      </c>
      <c r="AE96" s="78">
        <v>334146.75</v>
      </c>
      <c r="AF96" s="78">
        <v>328312</v>
      </c>
      <c r="AG96" s="78">
        <v>328344</v>
      </c>
      <c r="AH96" s="78">
        <v>330889</v>
      </c>
      <c r="AI96" s="78">
        <v>332517</v>
      </c>
      <c r="AJ96" s="78">
        <v>332932</v>
      </c>
      <c r="AK96" s="78">
        <v>334461</v>
      </c>
      <c r="AL96" s="78">
        <v>338016</v>
      </c>
      <c r="AM96" s="78">
        <v>338551</v>
      </c>
      <c r="AN96" s="78">
        <v>337880</v>
      </c>
      <c r="AO96" s="78">
        <v>335972</v>
      </c>
      <c r="AP96" s="78">
        <v>335178</v>
      </c>
      <c r="AQ96" s="78">
        <v>332528</v>
      </c>
      <c r="AR96" s="78">
        <v>333798.3333</v>
      </c>
      <c r="AS96" s="78">
        <v>331523</v>
      </c>
      <c r="AT96" s="78">
        <v>331047</v>
      </c>
      <c r="AU96" s="78">
        <v>333466</v>
      </c>
      <c r="AV96" s="78">
        <v>334181</v>
      </c>
      <c r="AW96" s="78">
        <v>337823</v>
      </c>
      <c r="AX96" s="78">
        <v>339211</v>
      </c>
      <c r="AY96" s="78">
        <v>343200</v>
      </c>
      <c r="AZ96" s="78">
        <v>344200</v>
      </c>
      <c r="BA96" s="78">
        <v>343880</v>
      </c>
      <c r="BB96" s="78">
        <v>342543</v>
      </c>
      <c r="BC96" s="78">
        <v>341480</v>
      </c>
      <c r="BD96" s="78">
        <v>337546</v>
      </c>
      <c r="BE96" s="78">
        <v>338341.6667</v>
      </c>
      <c r="BF96" s="78">
        <v>337398</v>
      </c>
      <c r="BG96" s="78">
        <v>337297</v>
      </c>
      <c r="BH96" s="78">
        <v>339526</v>
      </c>
      <c r="BI96" s="78">
        <v>341376</v>
      </c>
      <c r="BJ96" s="78">
        <v>343468</v>
      </c>
      <c r="BK96" s="78">
        <v>343784</v>
      </c>
      <c r="BL96" s="78">
        <v>351841</v>
      </c>
      <c r="BM96" s="78">
        <v>349580</v>
      </c>
      <c r="BN96" s="78">
        <v>347567</v>
      </c>
      <c r="BO96" s="78">
        <v>346913</v>
      </c>
      <c r="BP96" s="78">
        <v>345916</v>
      </c>
      <c r="BQ96" s="78">
        <v>340799</v>
      </c>
      <c r="BR96" s="78">
        <v>343788.75</v>
      </c>
      <c r="BS96" s="78">
        <v>340352</v>
      </c>
      <c r="BT96" s="78">
        <v>340540</v>
      </c>
      <c r="BU96" s="78">
        <v>341317</v>
      </c>
      <c r="BV96" s="78">
        <v>344440</v>
      </c>
      <c r="BW96" s="78">
        <v>345815</v>
      </c>
      <c r="BX96" s="78">
        <v>346387</v>
      </c>
      <c r="BY96" s="78">
        <v>353832</v>
      </c>
      <c r="BZ96" s="78">
        <v>350131</v>
      </c>
      <c r="CA96" s="78">
        <v>350253</v>
      </c>
      <c r="CB96" s="78">
        <v>349081</v>
      </c>
      <c r="CC96" s="78">
        <v>346475</v>
      </c>
      <c r="CD96" s="78">
        <v>343256</v>
      </c>
      <c r="CE96" s="78">
        <v>345989.9167</v>
      </c>
      <c r="CF96" s="78">
        <v>343440</v>
      </c>
      <c r="CG96" s="78">
        <v>343946</v>
      </c>
      <c r="CH96" s="78">
        <v>346462</v>
      </c>
      <c r="CI96" s="78">
        <v>348604</v>
      </c>
      <c r="CJ96" s="78">
        <v>349459</v>
      </c>
      <c r="CK96" s="78">
        <v>352779</v>
      </c>
      <c r="CL96" s="78">
        <v>357398</v>
      </c>
      <c r="CM96" s="78">
        <v>353833</v>
      </c>
      <c r="CN96" s="78">
        <v>355523</v>
      </c>
      <c r="CO96" s="78">
        <v>354365</v>
      </c>
      <c r="CP96" s="78">
        <v>351841</v>
      </c>
      <c r="CQ96" s="78">
        <v>349178</v>
      </c>
      <c r="CR96" s="78">
        <v>350569</v>
      </c>
      <c r="CS96" s="78">
        <v>348782</v>
      </c>
      <c r="CT96" s="78">
        <v>349112</v>
      </c>
      <c r="CU96" s="78">
        <v>352381</v>
      </c>
      <c r="CV96" s="78">
        <v>354645</v>
      </c>
      <c r="CW96" s="78">
        <v>355764</v>
      </c>
      <c r="CX96" s="78">
        <v>357902</v>
      </c>
      <c r="CY96" s="78">
        <v>363324</v>
      </c>
      <c r="CZ96" s="78">
        <v>361287</v>
      </c>
      <c r="DA96" s="78">
        <v>362022</v>
      </c>
      <c r="DB96" s="78">
        <v>359606</v>
      </c>
      <c r="DC96" s="78">
        <v>358982</v>
      </c>
      <c r="DD96" s="78">
        <v>354639</v>
      </c>
      <c r="DE96" s="78">
        <v>356537.1667</v>
      </c>
      <c r="DF96" s="78">
        <v>353759</v>
      </c>
      <c r="DG96" s="78">
        <v>355635</v>
      </c>
      <c r="DH96" s="78">
        <v>358826</v>
      </c>
      <c r="DI96" s="78">
        <v>360502</v>
      </c>
      <c r="DJ96" s="78">
        <v>362653</v>
      </c>
      <c r="DK96" s="78">
        <v>364231</v>
      </c>
      <c r="DL96" s="78">
        <v>367007</v>
      </c>
      <c r="DM96" s="78">
        <v>368164</v>
      </c>
      <c r="DN96" s="78">
        <v>367978</v>
      </c>
      <c r="DO96" s="78">
        <v>366329</v>
      </c>
      <c r="DP96" s="78">
        <v>365841</v>
      </c>
      <c r="DQ96" s="78">
        <v>359197</v>
      </c>
      <c r="DR96" s="78">
        <v>362510.1667</v>
      </c>
      <c r="DS96" s="78">
        <v>359230</v>
      </c>
      <c r="DT96" s="78">
        <v>360857</v>
      </c>
      <c r="DU96" s="78">
        <v>364409</v>
      </c>
      <c r="DV96" s="78">
        <v>365610</v>
      </c>
      <c r="DW96" s="78">
        <v>368186</v>
      </c>
      <c r="DX96" s="78">
        <v>368920</v>
      </c>
      <c r="DY96" s="78">
        <v>373599</v>
      </c>
      <c r="DZ96" s="78">
        <v>372432</v>
      </c>
      <c r="EA96" s="78">
        <v>370960</v>
      </c>
      <c r="EB96" s="78">
        <v>370863</v>
      </c>
      <c r="EC96" s="78">
        <v>369718</v>
      </c>
      <c r="ED96" s="78">
        <v>363338</v>
      </c>
      <c r="EE96" s="78">
        <v>367343.5</v>
      </c>
      <c r="EF96" s="78">
        <v>364436</v>
      </c>
      <c r="EG96" s="78">
        <v>363808</v>
      </c>
      <c r="EH96" s="78">
        <v>367310</v>
      </c>
      <c r="EI96" s="78">
        <v>370512</v>
      </c>
      <c r="EJ96" s="78">
        <v>372185</v>
      </c>
      <c r="EK96" s="78">
        <v>372671</v>
      </c>
      <c r="EL96" s="78">
        <v>377685</v>
      </c>
      <c r="EM96" s="78">
        <v>376888</v>
      </c>
      <c r="EN96" s="78">
        <v>374677</v>
      </c>
      <c r="EO96" s="78">
        <v>375597</v>
      </c>
      <c r="EP96" s="78">
        <v>374903</v>
      </c>
      <c r="EQ96" s="78">
        <v>368300</v>
      </c>
      <c r="ER96" s="78">
        <v>371581</v>
      </c>
      <c r="ES96" s="78">
        <v>369505</v>
      </c>
      <c r="ET96" s="78">
        <v>371040</v>
      </c>
      <c r="EU96" s="78">
        <v>373546</v>
      </c>
      <c r="EV96" s="78">
        <v>375725</v>
      </c>
      <c r="EW96" s="78">
        <v>376510</v>
      </c>
      <c r="EX96" s="78">
        <v>376930</v>
      </c>
      <c r="EY96" s="78">
        <v>381855</v>
      </c>
      <c r="EZ96" s="78">
        <v>378517</v>
      </c>
      <c r="FA96" s="78">
        <v>380870</v>
      </c>
      <c r="FB96" s="78">
        <v>379830</v>
      </c>
      <c r="FC96" s="78">
        <v>377553</v>
      </c>
      <c r="FD96" s="78">
        <v>372217</v>
      </c>
      <c r="FE96" s="78">
        <v>376174.8333</v>
      </c>
      <c r="FF96" s="78">
        <v>375894</v>
      </c>
      <c r="FG96" s="78">
        <v>375936</v>
      </c>
      <c r="FH96" s="78">
        <v>376481</v>
      </c>
      <c r="FI96" s="78">
        <v>379065</v>
      </c>
      <c r="FJ96" s="78">
        <v>381391</v>
      </c>
      <c r="FK96" s="78">
        <v>382441</v>
      </c>
      <c r="FL96" s="78">
        <v>386026</v>
      </c>
      <c r="FM96" s="78">
        <v>384405</v>
      </c>
      <c r="FN96" s="78">
        <v>385026</v>
      </c>
      <c r="FO96" s="78">
        <v>383535</v>
      </c>
      <c r="FP96" s="78">
        <v>383857</v>
      </c>
      <c r="FQ96" s="78">
        <v>377663</v>
      </c>
      <c r="FR96" s="78">
        <v>380976.6667</v>
      </c>
      <c r="FS96" s="78">
        <v>377673</v>
      </c>
      <c r="FT96" s="78">
        <v>378519</v>
      </c>
      <c r="FU96" s="78">
        <v>380867</v>
      </c>
      <c r="FV96" s="78">
        <v>381249</v>
      </c>
      <c r="FW96" s="78">
        <v>382931</v>
      </c>
      <c r="FX96" s="78">
        <v>384302</v>
      </c>
      <c r="FY96" s="78">
        <v>385555</v>
      </c>
      <c r="FZ96" s="78">
        <v>386204</v>
      </c>
      <c r="GA96" s="78">
        <v>386449</v>
      </c>
      <c r="GB96" s="78">
        <v>385120</v>
      </c>
      <c r="GC96" s="78">
        <v>384672</v>
      </c>
      <c r="GD96" s="78">
        <v>377758</v>
      </c>
      <c r="GE96" s="78">
        <v>382608.25</v>
      </c>
      <c r="GF96" s="78">
        <v>379233</v>
      </c>
      <c r="GG96" s="78">
        <v>380662</v>
      </c>
      <c r="GH96" s="78">
        <v>382786</v>
      </c>
      <c r="GI96" s="78">
        <v>382540</v>
      </c>
      <c r="GJ96" s="78">
        <v>385412</v>
      </c>
      <c r="GK96" s="78">
        <v>385467</v>
      </c>
      <c r="GL96" s="78">
        <v>386595</v>
      </c>
      <c r="GM96" s="78">
        <v>387538</v>
      </c>
      <c r="GN96" s="78">
        <v>388505</v>
      </c>
      <c r="GO96" s="78">
        <v>387508</v>
      </c>
      <c r="GP96" s="78">
        <v>386879</v>
      </c>
      <c r="GQ96" s="78">
        <v>379610</v>
      </c>
      <c r="GR96" s="78">
        <v>384394.5833</v>
      </c>
      <c r="GS96" s="78">
        <v>381371</v>
      </c>
      <c r="GT96" s="78">
        <v>382485</v>
      </c>
      <c r="GU96" s="78">
        <v>385057</v>
      </c>
      <c r="GV96" s="78">
        <v>385473</v>
      </c>
      <c r="GW96" s="78">
        <v>388012</v>
      </c>
      <c r="GX96" s="78">
        <v>387959</v>
      </c>
      <c r="GY96" s="78">
        <v>391667</v>
      </c>
      <c r="GZ96" s="78">
        <v>390186</v>
      </c>
      <c r="HA96" s="78">
        <v>389400</v>
      </c>
      <c r="HB96" s="78">
        <v>389956</v>
      </c>
      <c r="HC96" s="78">
        <v>388398</v>
      </c>
      <c r="HD96" s="78">
        <v>381134</v>
      </c>
      <c r="HE96" s="78">
        <v>386758.1667</v>
      </c>
      <c r="HF96" s="78">
        <v>381603</v>
      </c>
      <c r="HG96" s="78">
        <v>383051</v>
      </c>
      <c r="HH96" s="78">
        <v>384178</v>
      </c>
      <c r="HI96" s="78">
        <v>22524</v>
      </c>
    </row>
    <row r="97" spans="1:217" ht="60.75" x14ac:dyDescent="0.3">
      <c r="A97" s="1" t="str">
        <f t="shared" si="79"/>
        <v>NiederösterreichUnselbständig BeschäftigteMänner und altern. Geschl.</v>
      </c>
      <c r="B97" s="1">
        <v>97</v>
      </c>
      <c r="C97" s="77" t="s">
        <v>3</v>
      </c>
      <c r="D97" s="77" t="s">
        <v>120</v>
      </c>
      <c r="E97" s="77" t="s">
        <v>265</v>
      </c>
      <c r="F97" s="78">
        <v>300614</v>
      </c>
      <c r="G97" s="78">
        <v>304608</v>
      </c>
      <c r="H97" s="78">
        <v>312954</v>
      </c>
      <c r="I97" s="78">
        <v>318996</v>
      </c>
      <c r="J97" s="78">
        <v>320571</v>
      </c>
      <c r="K97" s="78">
        <v>323625</v>
      </c>
      <c r="L97" s="78">
        <v>328843</v>
      </c>
      <c r="M97" s="78">
        <v>324626</v>
      </c>
      <c r="N97" s="78">
        <v>325905</v>
      </c>
      <c r="O97" s="78">
        <v>323575</v>
      </c>
      <c r="P97" s="78">
        <v>317698</v>
      </c>
      <c r="Q97" s="78">
        <v>303217</v>
      </c>
      <c r="R97" s="78">
        <v>317102.6667</v>
      </c>
      <c r="S97" s="78">
        <v>297310</v>
      </c>
      <c r="T97" s="78">
        <v>296026</v>
      </c>
      <c r="U97" s="78">
        <v>304036</v>
      </c>
      <c r="V97" s="78">
        <v>307811</v>
      </c>
      <c r="W97" s="78">
        <v>312573</v>
      </c>
      <c r="X97" s="78">
        <v>313174</v>
      </c>
      <c r="Y97" s="78">
        <v>318297</v>
      </c>
      <c r="Z97" s="78">
        <v>315561</v>
      </c>
      <c r="AA97" s="78">
        <v>316195</v>
      </c>
      <c r="AB97" s="78">
        <v>313389</v>
      </c>
      <c r="AC97" s="78">
        <v>310837</v>
      </c>
      <c r="AD97" s="78">
        <v>295874</v>
      </c>
      <c r="AE97" s="78">
        <v>308423.5833</v>
      </c>
      <c r="AF97" s="78">
        <v>289715</v>
      </c>
      <c r="AG97" s="78">
        <v>290666</v>
      </c>
      <c r="AH97" s="78">
        <v>302370</v>
      </c>
      <c r="AI97" s="78">
        <v>310506</v>
      </c>
      <c r="AJ97" s="78">
        <v>312908</v>
      </c>
      <c r="AK97" s="78">
        <v>315171</v>
      </c>
      <c r="AL97" s="78">
        <v>318247</v>
      </c>
      <c r="AM97" s="78">
        <v>318545</v>
      </c>
      <c r="AN97" s="78">
        <v>318984</v>
      </c>
      <c r="AO97" s="78">
        <v>316815</v>
      </c>
      <c r="AP97" s="78">
        <v>313745</v>
      </c>
      <c r="AQ97" s="78">
        <v>297551</v>
      </c>
      <c r="AR97" s="78">
        <v>308768.5833</v>
      </c>
      <c r="AS97" s="78">
        <v>295215</v>
      </c>
      <c r="AT97" s="78">
        <v>297620</v>
      </c>
      <c r="AU97" s="78">
        <v>308399</v>
      </c>
      <c r="AV97" s="78">
        <v>314011</v>
      </c>
      <c r="AW97" s="78">
        <v>319337</v>
      </c>
      <c r="AX97" s="78">
        <v>320797</v>
      </c>
      <c r="AY97" s="78">
        <v>324196</v>
      </c>
      <c r="AZ97" s="78">
        <v>324794</v>
      </c>
      <c r="BA97" s="78">
        <v>325311</v>
      </c>
      <c r="BB97" s="78">
        <v>323307</v>
      </c>
      <c r="BC97" s="78">
        <v>319833</v>
      </c>
      <c r="BD97" s="78">
        <v>303828</v>
      </c>
      <c r="BE97" s="78">
        <v>314720.6667</v>
      </c>
      <c r="BF97" s="78">
        <v>300809</v>
      </c>
      <c r="BG97" s="78">
        <v>301540</v>
      </c>
      <c r="BH97" s="78">
        <v>312313</v>
      </c>
      <c r="BI97" s="78">
        <v>319100</v>
      </c>
      <c r="BJ97" s="78">
        <v>322947</v>
      </c>
      <c r="BK97" s="78">
        <v>323677</v>
      </c>
      <c r="BL97" s="78">
        <v>330733</v>
      </c>
      <c r="BM97" s="78">
        <v>328678</v>
      </c>
      <c r="BN97" s="78">
        <v>327350</v>
      </c>
      <c r="BO97" s="78">
        <v>325865</v>
      </c>
      <c r="BP97" s="78">
        <v>322335</v>
      </c>
      <c r="BQ97" s="78">
        <v>305028</v>
      </c>
      <c r="BR97" s="78">
        <v>318364.5833</v>
      </c>
      <c r="BS97" s="78">
        <v>301015</v>
      </c>
      <c r="BT97" s="78">
        <v>302047</v>
      </c>
      <c r="BU97" s="78">
        <v>309873</v>
      </c>
      <c r="BV97" s="78">
        <v>320042</v>
      </c>
      <c r="BW97" s="78">
        <v>323044</v>
      </c>
      <c r="BX97" s="78">
        <v>323898</v>
      </c>
      <c r="BY97" s="78">
        <v>329846</v>
      </c>
      <c r="BZ97" s="78">
        <v>325884</v>
      </c>
      <c r="CA97" s="78">
        <v>326599</v>
      </c>
      <c r="CB97" s="78">
        <v>324928</v>
      </c>
      <c r="CC97" s="78">
        <v>319621</v>
      </c>
      <c r="CD97" s="78">
        <v>303742</v>
      </c>
      <c r="CE97" s="78">
        <v>317544.9167</v>
      </c>
      <c r="CF97" s="78">
        <v>301659</v>
      </c>
      <c r="CG97" s="78">
        <v>304026</v>
      </c>
      <c r="CH97" s="78">
        <v>314832</v>
      </c>
      <c r="CI97" s="78">
        <v>321271</v>
      </c>
      <c r="CJ97" s="78">
        <v>323508</v>
      </c>
      <c r="CK97" s="78">
        <v>327009</v>
      </c>
      <c r="CL97" s="78">
        <v>330914</v>
      </c>
      <c r="CM97" s="78">
        <v>327122</v>
      </c>
      <c r="CN97" s="78">
        <v>329273</v>
      </c>
      <c r="CO97" s="78">
        <v>327374</v>
      </c>
      <c r="CP97" s="78">
        <v>322207</v>
      </c>
      <c r="CQ97" s="78">
        <v>307146</v>
      </c>
      <c r="CR97" s="78">
        <v>319695.0833</v>
      </c>
      <c r="CS97" s="78">
        <v>304255</v>
      </c>
      <c r="CT97" s="78">
        <v>305638</v>
      </c>
      <c r="CU97" s="78">
        <v>316591</v>
      </c>
      <c r="CV97" s="78">
        <v>323550</v>
      </c>
      <c r="CW97" s="78">
        <v>326242</v>
      </c>
      <c r="CX97" s="78">
        <v>329031</v>
      </c>
      <c r="CY97" s="78">
        <v>334161</v>
      </c>
      <c r="CZ97" s="78">
        <v>331846</v>
      </c>
      <c r="DA97" s="78">
        <v>333250</v>
      </c>
      <c r="DB97" s="78">
        <v>330322</v>
      </c>
      <c r="DC97" s="78">
        <v>327378</v>
      </c>
      <c r="DD97" s="78">
        <v>311574</v>
      </c>
      <c r="DE97" s="78">
        <v>322819.8333</v>
      </c>
      <c r="DF97" s="78">
        <v>308485</v>
      </c>
      <c r="DG97" s="78">
        <v>313060</v>
      </c>
      <c r="DH97" s="78">
        <v>322519</v>
      </c>
      <c r="DI97" s="78">
        <v>329014</v>
      </c>
      <c r="DJ97" s="78">
        <v>332638</v>
      </c>
      <c r="DK97" s="78">
        <v>334980</v>
      </c>
      <c r="DL97" s="78">
        <v>337149</v>
      </c>
      <c r="DM97" s="78">
        <v>337887</v>
      </c>
      <c r="DN97" s="78">
        <v>338696</v>
      </c>
      <c r="DO97" s="78">
        <v>336333</v>
      </c>
      <c r="DP97" s="78">
        <v>333869</v>
      </c>
      <c r="DQ97" s="78">
        <v>316099</v>
      </c>
      <c r="DR97" s="78">
        <v>328394.0833</v>
      </c>
      <c r="DS97" s="78">
        <v>312736</v>
      </c>
      <c r="DT97" s="78">
        <v>317163</v>
      </c>
      <c r="DU97" s="78">
        <v>329253</v>
      </c>
      <c r="DV97" s="78">
        <v>334883</v>
      </c>
      <c r="DW97" s="78">
        <v>339065</v>
      </c>
      <c r="DX97" s="78">
        <v>340780</v>
      </c>
      <c r="DY97" s="78">
        <v>345273</v>
      </c>
      <c r="DZ97" s="78">
        <v>344218</v>
      </c>
      <c r="EA97" s="78">
        <v>343845</v>
      </c>
      <c r="EB97" s="78">
        <v>343271</v>
      </c>
      <c r="EC97" s="78">
        <v>340889</v>
      </c>
      <c r="ED97" s="78">
        <v>323879</v>
      </c>
      <c r="EE97" s="78">
        <v>334604.5833</v>
      </c>
      <c r="EF97" s="78">
        <v>323403</v>
      </c>
      <c r="EG97" s="78">
        <v>324284</v>
      </c>
      <c r="EH97" s="78">
        <v>335040</v>
      </c>
      <c r="EI97" s="78">
        <v>343734</v>
      </c>
      <c r="EJ97" s="78">
        <v>347394</v>
      </c>
      <c r="EK97" s="78">
        <v>348519</v>
      </c>
      <c r="EL97" s="78">
        <v>353223</v>
      </c>
      <c r="EM97" s="78">
        <v>352378</v>
      </c>
      <c r="EN97" s="78">
        <v>350848</v>
      </c>
      <c r="EO97" s="78">
        <v>351215</v>
      </c>
      <c r="EP97" s="78">
        <v>348813</v>
      </c>
      <c r="EQ97" s="78">
        <v>332164</v>
      </c>
      <c r="ER97" s="78">
        <v>342584.5833</v>
      </c>
      <c r="ES97" s="78">
        <v>330520</v>
      </c>
      <c r="ET97" s="78">
        <v>335778</v>
      </c>
      <c r="EU97" s="78">
        <v>344976</v>
      </c>
      <c r="EV97" s="78">
        <v>350991</v>
      </c>
      <c r="EW97" s="78">
        <v>353008</v>
      </c>
      <c r="EX97" s="78">
        <v>354052</v>
      </c>
      <c r="EY97" s="78">
        <v>358440</v>
      </c>
      <c r="EZ97" s="78">
        <v>354752</v>
      </c>
      <c r="FA97" s="78">
        <v>357507</v>
      </c>
      <c r="FB97" s="78">
        <v>355726</v>
      </c>
      <c r="FC97" s="78">
        <v>351786</v>
      </c>
      <c r="FD97" s="78">
        <v>336739</v>
      </c>
      <c r="FE97" s="78">
        <v>348689.5833</v>
      </c>
      <c r="FF97" s="78">
        <v>338117</v>
      </c>
      <c r="FG97" s="78">
        <v>341215</v>
      </c>
      <c r="FH97" s="78">
        <v>333108</v>
      </c>
      <c r="FI97" s="78">
        <v>337704</v>
      </c>
      <c r="FJ97" s="78">
        <v>344637</v>
      </c>
      <c r="FK97" s="78">
        <v>349522</v>
      </c>
      <c r="FL97" s="78">
        <v>354888</v>
      </c>
      <c r="FM97" s="78">
        <v>354042</v>
      </c>
      <c r="FN97" s="78">
        <v>356381</v>
      </c>
      <c r="FO97" s="78">
        <v>354913</v>
      </c>
      <c r="FP97" s="78">
        <v>352697</v>
      </c>
      <c r="FQ97" s="78">
        <v>337093</v>
      </c>
      <c r="FR97" s="78">
        <v>346193.0833</v>
      </c>
      <c r="FS97" s="78">
        <v>334887</v>
      </c>
      <c r="FT97" s="78">
        <v>339477</v>
      </c>
      <c r="FU97" s="78">
        <v>349795</v>
      </c>
      <c r="FV97" s="78">
        <v>353503</v>
      </c>
      <c r="FW97" s="78">
        <v>357952</v>
      </c>
      <c r="FX97" s="78">
        <v>360926</v>
      </c>
      <c r="FY97" s="78">
        <v>362622</v>
      </c>
      <c r="FZ97" s="78">
        <v>363146</v>
      </c>
      <c r="GA97" s="78">
        <v>364646</v>
      </c>
      <c r="GB97" s="78">
        <v>363432</v>
      </c>
      <c r="GC97" s="78">
        <v>361619</v>
      </c>
      <c r="GD97" s="78">
        <v>345685</v>
      </c>
      <c r="GE97" s="78">
        <v>354807.5</v>
      </c>
      <c r="GF97" s="78">
        <v>346044</v>
      </c>
      <c r="GG97" s="78">
        <v>351594</v>
      </c>
      <c r="GH97" s="78">
        <v>359999</v>
      </c>
      <c r="GI97" s="78">
        <v>362341</v>
      </c>
      <c r="GJ97" s="78">
        <v>366183</v>
      </c>
      <c r="GK97" s="78">
        <v>366946</v>
      </c>
      <c r="GL97" s="78">
        <v>367452</v>
      </c>
      <c r="GM97" s="78">
        <v>367927</v>
      </c>
      <c r="GN97" s="78">
        <v>369758</v>
      </c>
      <c r="GO97" s="78">
        <v>368422</v>
      </c>
      <c r="GP97" s="78">
        <v>366704</v>
      </c>
      <c r="GQ97" s="78">
        <v>350168</v>
      </c>
      <c r="GR97" s="78">
        <v>361961.5</v>
      </c>
      <c r="GS97" s="78">
        <v>350218</v>
      </c>
      <c r="GT97" s="78">
        <v>354449</v>
      </c>
      <c r="GU97" s="78">
        <v>362951</v>
      </c>
      <c r="GV97" s="78">
        <v>365590</v>
      </c>
      <c r="GW97" s="78">
        <v>368723</v>
      </c>
      <c r="GX97" s="78">
        <v>369237</v>
      </c>
      <c r="GY97" s="78">
        <v>371744</v>
      </c>
      <c r="GZ97" s="78">
        <v>369774</v>
      </c>
      <c r="HA97" s="78">
        <v>369477</v>
      </c>
      <c r="HB97" s="78">
        <v>369439</v>
      </c>
      <c r="HC97" s="78">
        <v>366757</v>
      </c>
      <c r="HD97" s="78">
        <v>350169</v>
      </c>
      <c r="HE97" s="78">
        <v>364044</v>
      </c>
      <c r="HF97" s="78">
        <v>348024</v>
      </c>
      <c r="HG97" s="78">
        <v>352758</v>
      </c>
      <c r="HH97" s="78">
        <v>359079</v>
      </c>
      <c r="HI97" s="78">
        <v>0</v>
      </c>
    </row>
    <row r="98" spans="1:217" ht="60.75" x14ac:dyDescent="0.3">
      <c r="A98" s="1" t="str">
        <f t="shared" si="79"/>
        <v>Niederösterreichdarunter UB AusländerInnenMänner und altern. Geschl.</v>
      </c>
      <c r="B98" s="1">
        <v>98</v>
      </c>
      <c r="C98" s="77" t="s">
        <v>3</v>
      </c>
      <c r="D98" s="77" t="s">
        <v>121</v>
      </c>
      <c r="E98" s="77" t="s">
        <v>265</v>
      </c>
      <c r="F98" s="78">
        <v>35661</v>
      </c>
      <c r="G98" s="78">
        <v>37220</v>
      </c>
      <c r="H98" s="78">
        <v>39878</v>
      </c>
      <c r="I98" s="78">
        <v>42276</v>
      </c>
      <c r="J98" s="78">
        <v>43034</v>
      </c>
      <c r="K98" s="78">
        <v>43403</v>
      </c>
      <c r="L98" s="78">
        <v>43163</v>
      </c>
      <c r="M98" s="78">
        <v>42728</v>
      </c>
      <c r="N98" s="78">
        <v>43976</v>
      </c>
      <c r="O98" s="78">
        <v>42815</v>
      </c>
      <c r="P98" s="78">
        <v>40718</v>
      </c>
      <c r="Q98" s="78">
        <v>35896</v>
      </c>
      <c r="R98" s="78">
        <v>40897.333330000001</v>
      </c>
      <c r="S98" s="78">
        <v>35217</v>
      </c>
      <c r="T98" s="78">
        <v>35211</v>
      </c>
      <c r="U98" s="78">
        <v>37941</v>
      </c>
      <c r="V98" s="78">
        <v>38061</v>
      </c>
      <c r="W98" s="78">
        <v>41268</v>
      </c>
      <c r="X98" s="78">
        <v>41501</v>
      </c>
      <c r="Y98" s="78">
        <v>41744</v>
      </c>
      <c r="Z98" s="78">
        <v>41508</v>
      </c>
      <c r="AA98" s="78">
        <v>42918</v>
      </c>
      <c r="AB98" s="78">
        <v>41316</v>
      </c>
      <c r="AC98" s="78">
        <v>40341</v>
      </c>
      <c r="AD98" s="78">
        <v>35226</v>
      </c>
      <c r="AE98" s="78">
        <v>39354.333330000001</v>
      </c>
      <c r="AF98" s="78">
        <v>34184</v>
      </c>
      <c r="AG98" s="78">
        <v>34886</v>
      </c>
      <c r="AH98" s="78">
        <v>38855</v>
      </c>
      <c r="AI98" s="78">
        <v>41746</v>
      </c>
      <c r="AJ98" s="78">
        <v>42662</v>
      </c>
      <c r="AK98" s="78">
        <v>43600</v>
      </c>
      <c r="AL98" s="78">
        <v>43470</v>
      </c>
      <c r="AM98" s="78">
        <v>43632</v>
      </c>
      <c r="AN98" s="78">
        <v>44665</v>
      </c>
      <c r="AO98" s="78">
        <v>43688</v>
      </c>
      <c r="AP98" s="78">
        <v>42518</v>
      </c>
      <c r="AQ98" s="78">
        <v>36896</v>
      </c>
      <c r="AR98" s="78">
        <v>40900.166669999999</v>
      </c>
      <c r="AS98" s="78">
        <v>37070</v>
      </c>
      <c r="AT98" s="78">
        <v>38153</v>
      </c>
      <c r="AU98" s="78">
        <v>41826</v>
      </c>
      <c r="AV98" s="78">
        <v>43495</v>
      </c>
      <c r="AW98" s="78">
        <v>47079</v>
      </c>
      <c r="AX98" s="78">
        <v>47761</v>
      </c>
      <c r="AY98" s="78">
        <v>47876</v>
      </c>
      <c r="AZ98" s="78">
        <v>48469</v>
      </c>
      <c r="BA98" s="78">
        <v>49942</v>
      </c>
      <c r="BB98" s="78">
        <v>49070</v>
      </c>
      <c r="BC98" s="78">
        <v>47805</v>
      </c>
      <c r="BD98" s="78">
        <v>41662</v>
      </c>
      <c r="BE98" s="78">
        <v>45017.333330000001</v>
      </c>
      <c r="BF98" s="78">
        <v>41948</v>
      </c>
      <c r="BG98" s="78">
        <v>42583</v>
      </c>
      <c r="BH98" s="78">
        <v>46648</v>
      </c>
      <c r="BI98" s="78">
        <v>49355</v>
      </c>
      <c r="BJ98" s="78">
        <v>51462</v>
      </c>
      <c r="BK98" s="78">
        <v>51940</v>
      </c>
      <c r="BL98" s="78">
        <v>52944</v>
      </c>
      <c r="BM98" s="78">
        <v>52874</v>
      </c>
      <c r="BN98" s="78">
        <v>53577</v>
      </c>
      <c r="BO98" s="78">
        <v>52651</v>
      </c>
      <c r="BP98" s="78">
        <v>51368</v>
      </c>
      <c r="BQ98" s="78">
        <v>44027</v>
      </c>
      <c r="BR98" s="78">
        <v>49281.416669999999</v>
      </c>
      <c r="BS98" s="78">
        <v>43699</v>
      </c>
      <c r="BT98" s="78">
        <v>44448</v>
      </c>
      <c r="BU98" s="78">
        <v>47610</v>
      </c>
      <c r="BV98" s="78">
        <v>51878</v>
      </c>
      <c r="BW98" s="78">
        <v>53582</v>
      </c>
      <c r="BX98" s="78">
        <v>54157</v>
      </c>
      <c r="BY98" s="78">
        <v>54947</v>
      </c>
      <c r="BZ98" s="78">
        <v>54354</v>
      </c>
      <c r="CA98" s="78">
        <v>55655</v>
      </c>
      <c r="CB98" s="78">
        <v>54841</v>
      </c>
      <c r="CC98" s="78">
        <v>52703</v>
      </c>
      <c r="CD98" s="78">
        <v>46055</v>
      </c>
      <c r="CE98" s="78">
        <v>51160.75</v>
      </c>
      <c r="CF98" s="78">
        <v>46882</v>
      </c>
      <c r="CG98" s="78">
        <v>48306</v>
      </c>
      <c r="CH98" s="78">
        <v>52619</v>
      </c>
      <c r="CI98" s="78">
        <v>55401</v>
      </c>
      <c r="CJ98" s="78">
        <v>56728</v>
      </c>
      <c r="CK98" s="78">
        <v>57889</v>
      </c>
      <c r="CL98" s="78">
        <v>58555</v>
      </c>
      <c r="CM98" s="78">
        <v>57770</v>
      </c>
      <c r="CN98" s="78">
        <v>59743</v>
      </c>
      <c r="CO98" s="78">
        <v>58444</v>
      </c>
      <c r="CP98" s="78">
        <v>56235</v>
      </c>
      <c r="CQ98" s="78">
        <v>49576</v>
      </c>
      <c r="CR98" s="78">
        <v>54845.666669999999</v>
      </c>
      <c r="CS98" s="78">
        <v>49916</v>
      </c>
      <c r="CT98" s="78">
        <v>50732</v>
      </c>
      <c r="CU98" s="78">
        <v>54936</v>
      </c>
      <c r="CV98" s="78">
        <v>57975</v>
      </c>
      <c r="CW98" s="78">
        <v>59432</v>
      </c>
      <c r="CX98" s="78">
        <v>60805</v>
      </c>
      <c r="CY98" s="78">
        <v>61098</v>
      </c>
      <c r="CZ98" s="78">
        <v>60964</v>
      </c>
      <c r="DA98" s="78">
        <v>0</v>
      </c>
      <c r="DB98" s="78">
        <v>61125</v>
      </c>
      <c r="DC98" s="78">
        <v>59956</v>
      </c>
      <c r="DD98" s="78">
        <v>52712</v>
      </c>
      <c r="DE98" s="78">
        <v>57703.833330000001</v>
      </c>
      <c r="DF98" s="78">
        <v>53102</v>
      </c>
      <c r="DG98" s="78">
        <v>55327</v>
      </c>
      <c r="DH98" s="78">
        <v>59024</v>
      </c>
      <c r="DI98" s="78">
        <v>62087</v>
      </c>
      <c r="DJ98" s="78">
        <v>63936</v>
      </c>
      <c r="DK98" s="78">
        <v>65185</v>
      </c>
      <c r="DL98" s="78">
        <v>64838</v>
      </c>
      <c r="DM98" s="78">
        <v>65349</v>
      </c>
      <c r="DN98" s="78">
        <v>66698</v>
      </c>
      <c r="DO98" s="78">
        <v>65497</v>
      </c>
      <c r="DP98" s="78">
        <v>64617</v>
      </c>
      <c r="DQ98" s="78">
        <v>56105</v>
      </c>
      <c r="DR98" s="78">
        <v>61813.75</v>
      </c>
      <c r="DS98" s="78">
        <v>56358</v>
      </c>
      <c r="DT98" s="78">
        <v>58655</v>
      </c>
      <c r="DU98" s="78">
        <v>63761</v>
      </c>
      <c r="DV98" s="78">
        <v>66245</v>
      </c>
      <c r="DW98" s="78">
        <v>68497</v>
      </c>
      <c r="DX98" s="78">
        <v>69305</v>
      </c>
      <c r="DY98" s="78">
        <v>69612</v>
      </c>
      <c r="DZ98" s="78">
        <v>69479</v>
      </c>
      <c r="EA98" s="78">
        <v>70386</v>
      </c>
      <c r="EB98" s="78">
        <v>70025</v>
      </c>
      <c r="EC98" s="78">
        <v>69201</v>
      </c>
      <c r="ED98" s="78">
        <v>60815</v>
      </c>
      <c r="EE98" s="78">
        <v>66028.25</v>
      </c>
      <c r="EF98" s="78">
        <v>62284</v>
      </c>
      <c r="EG98" s="78">
        <v>62824</v>
      </c>
      <c r="EH98" s="78">
        <v>67097</v>
      </c>
      <c r="EI98" s="78">
        <v>71439</v>
      </c>
      <c r="EJ98" s="78">
        <v>73785</v>
      </c>
      <c r="EK98" s="78">
        <v>74141</v>
      </c>
      <c r="EL98" s="78">
        <v>74686</v>
      </c>
      <c r="EM98" s="78">
        <v>74959</v>
      </c>
      <c r="EN98" s="78">
        <v>75022</v>
      </c>
      <c r="EO98" s="78">
        <v>75190</v>
      </c>
      <c r="EP98" s="78">
        <v>74340</v>
      </c>
      <c r="EQ98" s="78">
        <v>65783</v>
      </c>
      <c r="ER98" s="78">
        <v>70962.5</v>
      </c>
      <c r="ES98" s="78">
        <v>66916</v>
      </c>
      <c r="ET98" s="78">
        <v>69651</v>
      </c>
      <c r="EU98" s="78">
        <v>73535</v>
      </c>
      <c r="EV98" s="78">
        <v>76323</v>
      </c>
      <c r="EW98" s="78">
        <v>77830</v>
      </c>
      <c r="EX98" s="78">
        <v>78726</v>
      </c>
      <c r="EY98" s="78">
        <v>79438</v>
      </c>
      <c r="EZ98" s="78">
        <v>78261</v>
      </c>
      <c r="FA98" s="78">
        <v>80223</v>
      </c>
      <c r="FB98" s="78">
        <v>79241</v>
      </c>
      <c r="FC98" s="78">
        <v>77611</v>
      </c>
      <c r="FD98" s="78">
        <v>69707</v>
      </c>
      <c r="FE98" s="78">
        <v>75621.833329999994</v>
      </c>
      <c r="FF98" s="78">
        <v>71431</v>
      </c>
      <c r="FG98" s="78">
        <v>73190</v>
      </c>
      <c r="FH98" s="78">
        <v>67608</v>
      </c>
      <c r="FI98" s="78">
        <v>70070</v>
      </c>
      <c r="FJ98" s="78">
        <v>74297</v>
      </c>
      <c r="FK98" s="78">
        <v>77057</v>
      </c>
      <c r="FL98" s="78">
        <v>78422</v>
      </c>
      <c r="FM98" s="78">
        <v>78667</v>
      </c>
      <c r="FN98" s="78">
        <v>80531</v>
      </c>
      <c r="FO98" s="78">
        <v>79708</v>
      </c>
      <c r="FP98" s="78">
        <v>78795</v>
      </c>
      <c r="FQ98" s="78">
        <v>70472</v>
      </c>
      <c r="FR98" s="78">
        <v>75020.666670000006</v>
      </c>
      <c r="FS98" s="78">
        <v>71251</v>
      </c>
      <c r="FT98" s="78">
        <v>73698</v>
      </c>
      <c r="FU98" s="78">
        <v>78319</v>
      </c>
      <c r="FV98" s="78">
        <v>80400</v>
      </c>
      <c r="FW98" s="78">
        <v>83159</v>
      </c>
      <c r="FX98" s="78">
        <v>84787</v>
      </c>
      <c r="FY98" s="78">
        <v>84450</v>
      </c>
      <c r="FZ98" s="78">
        <v>84906</v>
      </c>
      <c r="GA98" s="78">
        <v>86478</v>
      </c>
      <c r="GB98" s="78">
        <v>85782</v>
      </c>
      <c r="GC98" s="78">
        <v>84992</v>
      </c>
      <c r="GD98" s="78">
        <v>76202</v>
      </c>
      <c r="GE98" s="78">
        <v>81202</v>
      </c>
      <c r="GF98" s="78">
        <v>78463</v>
      </c>
      <c r="GG98" s="78">
        <v>81453</v>
      </c>
      <c r="GH98" s="78">
        <v>85315</v>
      </c>
      <c r="GI98" s="78">
        <v>86575</v>
      </c>
      <c r="GJ98" s="78">
        <v>89262</v>
      </c>
      <c r="GK98" s="78">
        <v>89712</v>
      </c>
      <c r="GL98" s="78">
        <v>88825</v>
      </c>
      <c r="GM98" s="78">
        <v>89372</v>
      </c>
      <c r="GN98" s="78">
        <v>91124</v>
      </c>
      <c r="GO98" s="78">
        <v>90358</v>
      </c>
      <c r="GP98" s="78">
        <v>89700</v>
      </c>
      <c r="GQ98" s="78">
        <v>80661</v>
      </c>
      <c r="GR98" s="78">
        <v>86735</v>
      </c>
      <c r="GS98" s="78">
        <v>82756</v>
      </c>
      <c r="GT98" s="78">
        <v>85384</v>
      </c>
      <c r="GU98" s="78">
        <v>89149</v>
      </c>
      <c r="GV98" s="78">
        <v>90620</v>
      </c>
      <c r="GW98" s="78">
        <v>92825</v>
      </c>
      <c r="GX98" s="78">
        <v>93174</v>
      </c>
      <c r="GY98" s="78">
        <v>93108</v>
      </c>
      <c r="GZ98" s="78">
        <v>92811</v>
      </c>
      <c r="HA98" s="78">
        <v>93385</v>
      </c>
      <c r="HB98" s="78">
        <v>93221</v>
      </c>
      <c r="HC98" s="78">
        <v>92250</v>
      </c>
      <c r="HD98" s="78">
        <v>83553</v>
      </c>
      <c r="HE98" s="78">
        <v>90186.333329999994</v>
      </c>
      <c r="HF98" s="78">
        <v>84123</v>
      </c>
      <c r="HG98" s="78">
        <v>86545</v>
      </c>
      <c r="HH98" s="78">
        <v>89563</v>
      </c>
      <c r="HI98" s="78">
        <v>0</v>
      </c>
    </row>
    <row r="99" spans="1:217" ht="60.75" x14ac:dyDescent="0.3">
      <c r="A99" s="1" t="str">
        <f t="shared" si="79"/>
        <v>NiederösterreichGeringfügig BeschäftigteMänner und altern. Geschl.</v>
      </c>
      <c r="B99" s="1">
        <v>99</v>
      </c>
      <c r="C99" s="77" t="s">
        <v>3</v>
      </c>
      <c r="D99" s="77" t="s">
        <v>122</v>
      </c>
      <c r="E99" s="77" t="s">
        <v>265</v>
      </c>
      <c r="F99" s="78">
        <v>16655</v>
      </c>
      <c r="G99" s="78">
        <v>17249</v>
      </c>
      <c r="H99" s="78">
        <v>17396</v>
      </c>
      <c r="I99" s="78">
        <v>16814</v>
      </c>
      <c r="J99" s="78">
        <v>16805</v>
      </c>
      <c r="K99" s="78">
        <v>16897</v>
      </c>
      <c r="L99" s="78">
        <v>16461</v>
      </c>
      <c r="M99" s="78">
        <v>15891</v>
      </c>
      <c r="N99" s="78">
        <v>16557</v>
      </c>
      <c r="O99" s="78">
        <v>16861</v>
      </c>
      <c r="P99" s="78">
        <v>17829</v>
      </c>
      <c r="Q99" s="78">
        <v>17589</v>
      </c>
      <c r="R99" s="78">
        <v>16917</v>
      </c>
      <c r="S99" s="78">
        <v>17768</v>
      </c>
      <c r="T99" s="78">
        <v>17887</v>
      </c>
      <c r="U99" s="78">
        <v>18182</v>
      </c>
      <c r="V99" s="78">
        <v>17771</v>
      </c>
      <c r="W99" s="78">
        <v>17652</v>
      </c>
      <c r="X99" s="78">
        <v>17718</v>
      </c>
      <c r="Y99" s="78">
        <v>17419</v>
      </c>
      <c r="Z99" s="78">
        <v>17112</v>
      </c>
      <c r="AA99" s="78">
        <v>17404</v>
      </c>
      <c r="AB99" s="78">
        <v>17974</v>
      </c>
      <c r="AC99" s="78">
        <v>18258</v>
      </c>
      <c r="AD99" s="78">
        <v>18874</v>
      </c>
      <c r="AE99" s="78">
        <v>17834.916669999999</v>
      </c>
      <c r="AF99" s="78">
        <v>18528</v>
      </c>
      <c r="AG99" s="78">
        <v>18547</v>
      </c>
      <c r="AH99" s="78">
        <v>19169</v>
      </c>
      <c r="AI99" s="78">
        <v>18053</v>
      </c>
      <c r="AJ99" s="78">
        <v>18117</v>
      </c>
      <c r="AK99" s="78">
        <v>18143</v>
      </c>
      <c r="AL99" s="78">
        <v>17749</v>
      </c>
      <c r="AM99" s="78">
        <v>17570</v>
      </c>
      <c r="AN99" s="78">
        <v>17922</v>
      </c>
      <c r="AO99" s="78">
        <v>18256</v>
      </c>
      <c r="AP99" s="78">
        <v>19491</v>
      </c>
      <c r="AQ99" s="78">
        <v>19384</v>
      </c>
      <c r="AR99" s="78">
        <v>18410.75</v>
      </c>
      <c r="AS99" s="78">
        <v>19137</v>
      </c>
      <c r="AT99" s="78">
        <v>19714</v>
      </c>
      <c r="AU99" s="78">
        <v>20091</v>
      </c>
      <c r="AV99" s="78">
        <v>18804</v>
      </c>
      <c r="AW99" s="78">
        <v>19073</v>
      </c>
      <c r="AX99" s="78">
        <v>19196</v>
      </c>
      <c r="AY99" s="78">
        <v>18707</v>
      </c>
      <c r="AZ99" s="78">
        <v>18393</v>
      </c>
      <c r="BA99" s="78">
        <v>18853</v>
      </c>
      <c r="BB99" s="78">
        <v>19320</v>
      </c>
      <c r="BC99" s="78">
        <v>20276</v>
      </c>
      <c r="BD99" s="78">
        <v>20095</v>
      </c>
      <c r="BE99" s="78">
        <v>19304.916669999999</v>
      </c>
      <c r="BF99" s="78">
        <v>20171</v>
      </c>
      <c r="BG99" s="78">
        <v>20313</v>
      </c>
      <c r="BH99" s="78">
        <v>20762</v>
      </c>
      <c r="BI99" s="78">
        <v>19710</v>
      </c>
      <c r="BJ99" s="78">
        <v>19912</v>
      </c>
      <c r="BK99" s="78">
        <v>19854</v>
      </c>
      <c r="BL99" s="78">
        <v>19543</v>
      </c>
      <c r="BM99" s="78">
        <v>19197</v>
      </c>
      <c r="BN99" s="78">
        <v>19728</v>
      </c>
      <c r="BO99" s="78">
        <v>20454</v>
      </c>
      <c r="BP99" s="78">
        <v>21358</v>
      </c>
      <c r="BQ99" s="78">
        <v>20910</v>
      </c>
      <c r="BR99" s="78">
        <v>20159.333330000001</v>
      </c>
      <c r="BS99" s="78">
        <v>20510</v>
      </c>
      <c r="BT99" s="78">
        <v>20995</v>
      </c>
      <c r="BU99" s="78">
        <v>21362</v>
      </c>
      <c r="BV99" s="78">
        <v>20832</v>
      </c>
      <c r="BW99" s="78">
        <v>20657</v>
      </c>
      <c r="BX99" s="78">
        <v>20425</v>
      </c>
      <c r="BY99" s="78">
        <v>20167</v>
      </c>
      <c r="BZ99" s="78">
        <v>19737</v>
      </c>
      <c r="CA99" s="78">
        <v>20005</v>
      </c>
      <c r="CB99" s="78">
        <v>20403</v>
      </c>
      <c r="CC99" s="78">
        <v>21669</v>
      </c>
      <c r="CD99" s="78">
        <v>21373</v>
      </c>
      <c r="CE99" s="78">
        <v>20677.916669999999</v>
      </c>
      <c r="CF99" s="78">
        <v>21462</v>
      </c>
      <c r="CG99" s="78">
        <v>21866</v>
      </c>
      <c r="CH99" s="78">
        <v>22044</v>
      </c>
      <c r="CI99" s="78">
        <v>21064</v>
      </c>
      <c r="CJ99" s="78">
        <v>21141</v>
      </c>
      <c r="CK99" s="78">
        <v>21355</v>
      </c>
      <c r="CL99" s="78">
        <v>20862</v>
      </c>
      <c r="CM99" s="78">
        <v>20451</v>
      </c>
      <c r="CN99" s="78">
        <v>21000</v>
      </c>
      <c r="CO99" s="78">
        <v>21365</v>
      </c>
      <c r="CP99" s="78">
        <v>22427</v>
      </c>
      <c r="CQ99" s="78">
        <v>22237</v>
      </c>
      <c r="CR99" s="78">
        <v>21439.5</v>
      </c>
      <c r="CS99" s="78">
        <v>22204</v>
      </c>
      <c r="CT99" s="78">
        <v>22564</v>
      </c>
      <c r="CU99" s="78">
        <v>23117</v>
      </c>
      <c r="CV99" s="78">
        <v>22398</v>
      </c>
      <c r="CW99" s="78">
        <v>22236</v>
      </c>
      <c r="CX99" s="78">
        <v>22352</v>
      </c>
      <c r="CY99" s="78">
        <v>21939</v>
      </c>
      <c r="CZ99" s="78">
        <v>21404</v>
      </c>
      <c r="DA99" s="78">
        <v>22090</v>
      </c>
      <c r="DB99" s="78">
        <v>22229</v>
      </c>
      <c r="DC99" s="78">
        <v>23410</v>
      </c>
      <c r="DD99" s="78">
        <v>23022</v>
      </c>
      <c r="DE99" s="78">
        <v>22413.75</v>
      </c>
      <c r="DF99" s="78">
        <v>22972</v>
      </c>
      <c r="DG99" s="78">
        <v>23286</v>
      </c>
      <c r="DH99" s="78">
        <v>23592</v>
      </c>
      <c r="DI99" s="78">
        <v>22732</v>
      </c>
      <c r="DJ99" s="78">
        <v>22831</v>
      </c>
      <c r="DK99" s="78">
        <v>22940</v>
      </c>
      <c r="DL99" s="78">
        <v>22217</v>
      </c>
      <c r="DM99" s="78">
        <v>21722</v>
      </c>
      <c r="DN99" s="78">
        <v>22677</v>
      </c>
      <c r="DO99" s="78">
        <v>22797</v>
      </c>
      <c r="DP99" s="78">
        <v>23459</v>
      </c>
      <c r="DQ99" s="78">
        <v>23709</v>
      </c>
      <c r="DR99" s="78">
        <v>22911.166669999999</v>
      </c>
      <c r="DS99" s="78">
        <v>23568</v>
      </c>
      <c r="DT99" s="78">
        <v>23905</v>
      </c>
      <c r="DU99" s="78">
        <v>24350</v>
      </c>
      <c r="DV99" s="78">
        <v>23146</v>
      </c>
      <c r="DW99" s="78">
        <v>23296</v>
      </c>
      <c r="DX99" s="78">
        <v>23725</v>
      </c>
      <c r="DY99" s="78">
        <v>22876</v>
      </c>
      <c r="DZ99" s="78">
        <v>22490</v>
      </c>
      <c r="EA99" s="78">
        <v>23399</v>
      </c>
      <c r="EB99" s="78">
        <v>23211</v>
      </c>
      <c r="EC99" s="78">
        <v>24341</v>
      </c>
      <c r="ED99" s="78">
        <v>23905</v>
      </c>
      <c r="EE99" s="78">
        <v>23517.666669999999</v>
      </c>
      <c r="EF99" s="78">
        <v>23784</v>
      </c>
      <c r="EG99" s="78">
        <v>23754</v>
      </c>
      <c r="EH99" s="78">
        <v>23880</v>
      </c>
      <c r="EI99" s="78">
        <v>23413</v>
      </c>
      <c r="EJ99" s="78">
        <v>23123</v>
      </c>
      <c r="EK99" s="78">
        <v>23278</v>
      </c>
      <c r="EL99" s="78">
        <v>22421</v>
      </c>
      <c r="EM99" s="78">
        <v>22456</v>
      </c>
      <c r="EN99" s="78">
        <v>22753</v>
      </c>
      <c r="EO99" s="78">
        <v>23156</v>
      </c>
      <c r="EP99" s="78">
        <v>24362</v>
      </c>
      <c r="EQ99" s="78">
        <v>23802</v>
      </c>
      <c r="ER99" s="78">
        <v>23348.5</v>
      </c>
      <c r="ES99" s="78">
        <v>23852</v>
      </c>
      <c r="ET99" s="78">
        <v>23733</v>
      </c>
      <c r="EU99" s="78">
        <v>24217</v>
      </c>
      <c r="EV99" s="78">
        <v>23607</v>
      </c>
      <c r="EW99" s="78">
        <v>23597</v>
      </c>
      <c r="EX99" s="78">
        <v>23517</v>
      </c>
      <c r="EY99" s="78">
        <v>22562</v>
      </c>
      <c r="EZ99" s="78">
        <v>22405</v>
      </c>
      <c r="FA99" s="78">
        <v>23077</v>
      </c>
      <c r="FB99" s="78">
        <v>23563</v>
      </c>
      <c r="FC99" s="78">
        <v>24771</v>
      </c>
      <c r="FD99" s="78">
        <v>24230</v>
      </c>
      <c r="FE99" s="78">
        <v>23594.25</v>
      </c>
      <c r="FF99" s="78">
        <v>24304</v>
      </c>
      <c r="FG99" s="78">
        <v>24530</v>
      </c>
      <c r="FH99" s="78">
        <v>21307</v>
      </c>
      <c r="FI99" s="78">
        <v>20311</v>
      </c>
      <c r="FJ99" s="78">
        <v>21887</v>
      </c>
      <c r="FK99" s="78">
        <v>22542</v>
      </c>
      <c r="FL99" s="78">
        <v>22444</v>
      </c>
      <c r="FM99" s="78">
        <v>22185</v>
      </c>
      <c r="FN99" s="78">
        <v>22879</v>
      </c>
      <c r="FO99" s="78">
        <v>22893</v>
      </c>
      <c r="FP99" s="78">
        <v>23685</v>
      </c>
      <c r="FQ99" s="78">
        <v>23037</v>
      </c>
      <c r="FR99" s="78">
        <v>22667</v>
      </c>
      <c r="FS99" s="78">
        <v>22825</v>
      </c>
      <c r="FT99" s="78">
        <v>23339</v>
      </c>
      <c r="FU99" s="78">
        <v>23853</v>
      </c>
      <c r="FV99" s="78">
        <v>22901</v>
      </c>
      <c r="FW99" s="78">
        <v>23514</v>
      </c>
      <c r="FX99" s="78">
        <v>23848</v>
      </c>
      <c r="FY99" s="78">
        <v>23070</v>
      </c>
      <c r="FZ99" s="78">
        <v>22840</v>
      </c>
      <c r="GA99" s="78">
        <v>23673</v>
      </c>
      <c r="GB99" s="78">
        <v>23648</v>
      </c>
      <c r="GC99" s="78">
        <v>24161</v>
      </c>
      <c r="GD99" s="78">
        <v>23610</v>
      </c>
      <c r="GE99" s="78">
        <v>23440.166669999999</v>
      </c>
      <c r="GF99" s="78">
        <v>23603</v>
      </c>
      <c r="GG99" s="78">
        <v>23994</v>
      </c>
      <c r="GH99" s="78">
        <v>24272</v>
      </c>
      <c r="GI99" s="78">
        <v>23619</v>
      </c>
      <c r="GJ99" s="78">
        <v>23705</v>
      </c>
      <c r="GK99" s="78">
        <v>23898</v>
      </c>
      <c r="GL99" s="78">
        <v>22923</v>
      </c>
      <c r="GM99" s="78">
        <v>22520</v>
      </c>
      <c r="GN99" s="78">
        <v>23177</v>
      </c>
      <c r="GO99" s="78">
        <v>23454</v>
      </c>
      <c r="GP99" s="78">
        <v>24522</v>
      </c>
      <c r="GQ99" s="78">
        <v>23994</v>
      </c>
      <c r="GR99" s="78">
        <v>23640.083330000001</v>
      </c>
      <c r="GS99" s="78">
        <v>23777</v>
      </c>
      <c r="GT99" s="78">
        <v>24035</v>
      </c>
      <c r="GU99" s="78">
        <v>24419</v>
      </c>
      <c r="GV99" s="78">
        <v>23730</v>
      </c>
      <c r="GW99" s="78">
        <v>23636</v>
      </c>
      <c r="GX99" s="78">
        <v>24126</v>
      </c>
      <c r="GY99" s="78">
        <v>23065</v>
      </c>
      <c r="GZ99" s="78">
        <v>22709</v>
      </c>
      <c r="HA99" s="78">
        <v>23580</v>
      </c>
      <c r="HB99" s="78">
        <v>23764</v>
      </c>
      <c r="HC99" s="78">
        <v>24935</v>
      </c>
      <c r="HD99" s="78">
        <v>24257</v>
      </c>
      <c r="HE99" s="78">
        <v>23836.083330000001</v>
      </c>
      <c r="HF99" s="78">
        <v>24089</v>
      </c>
      <c r="HG99" s="78">
        <v>24272</v>
      </c>
      <c r="HH99" s="78">
        <v>24291</v>
      </c>
      <c r="HI99" s="78">
        <v>0</v>
      </c>
    </row>
    <row r="100" spans="1:217" ht="60.75" x14ac:dyDescent="0.3">
      <c r="A100" s="1" t="str">
        <f t="shared" si="79"/>
        <v>NiederösterreichArbeitslosenquote in %Männer und altern. Geschl.</v>
      </c>
      <c r="B100" s="1">
        <v>100</v>
      </c>
      <c r="C100" s="77" t="s">
        <v>3</v>
      </c>
      <c r="D100" s="77" t="s">
        <v>123</v>
      </c>
      <c r="E100" s="77" t="s">
        <v>265</v>
      </c>
      <c r="F100" s="78">
        <v>9.2055706402000004E-2</v>
      </c>
      <c r="G100" s="78">
        <v>7.9472720349000006E-2</v>
      </c>
      <c r="H100" s="78">
        <v>5.9523201336000003E-2</v>
      </c>
      <c r="I100" s="78">
        <v>4.7713438752000001E-2</v>
      </c>
      <c r="J100" s="78">
        <v>4.3830868623000001E-2</v>
      </c>
      <c r="K100" s="78">
        <v>4.2484259609E-2</v>
      </c>
      <c r="L100" s="78">
        <v>4.3794198380000003E-2</v>
      </c>
      <c r="M100" s="78">
        <v>4.5065981067000001E-2</v>
      </c>
      <c r="N100" s="78">
        <v>4.3444954167999997E-2</v>
      </c>
      <c r="O100" s="78">
        <v>4.5912379917999999E-2</v>
      </c>
      <c r="P100" s="78">
        <v>5.5442907005999999E-2</v>
      </c>
      <c r="Q100" s="78">
        <v>9.4869223099000005E-2</v>
      </c>
      <c r="R100" s="78">
        <v>5.7652780000000001E-2</v>
      </c>
      <c r="S100" s="78">
        <v>0.104002169851</v>
      </c>
      <c r="T100" s="78">
        <v>0.106525413497</v>
      </c>
      <c r="U100" s="78">
        <v>8.6037570228999993E-2</v>
      </c>
      <c r="V100" s="78">
        <v>6.9551417689E-2</v>
      </c>
      <c r="W100" s="78">
        <v>6.3743432757999999E-2</v>
      </c>
      <c r="X100" s="78">
        <v>6.3203142059000003E-2</v>
      </c>
      <c r="Y100" s="78">
        <v>6.4586186426000003E-2</v>
      </c>
      <c r="Z100" s="78">
        <v>6.5248172327999995E-2</v>
      </c>
      <c r="AA100" s="78">
        <v>6.2951010114000006E-2</v>
      </c>
      <c r="AB100" s="78">
        <v>6.3453688041999995E-2</v>
      </c>
      <c r="AC100" s="78">
        <v>6.8859638611000001E-2</v>
      </c>
      <c r="AD100" s="78">
        <v>0.106773899445</v>
      </c>
      <c r="AE100" s="78">
        <v>7.6981646000000001E-2</v>
      </c>
      <c r="AF100" s="78">
        <v>0.11756195326299999</v>
      </c>
      <c r="AG100" s="78">
        <v>0.114751601978</v>
      </c>
      <c r="AH100" s="78">
        <v>8.6189024113000001E-2</v>
      </c>
      <c r="AI100" s="78">
        <v>6.6195111828000003E-2</v>
      </c>
      <c r="AJ100" s="78">
        <v>6.0144413873999998E-2</v>
      </c>
      <c r="AK100" s="78">
        <v>5.7674885861000003E-2</v>
      </c>
      <c r="AL100" s="78">
        <v>5.8485397139999999E-2</v>
      </c>
      <c r="AM100" s="78">
        <v>5.9093017003999999E-2</v>
      </c>
      <c r="AN100" s="78">
        <v>5.5925180536999998E-2</v>
      </c>
      <c r="AO100" s="78">
        <v>5.7019632587999997E-2</v>
      </c>
      <c r="AP100" s="78">
        <v>6.3945127663000007E-2</v>
      </c>
      <c r="AQ100" s="78">
        <v>0.10518512726699999</v>
      </c>
      <c r="AR100" s="78">
        <v>7.4984646000000002E-2</v>
      </c>
      <c r="AS100" s="78">
        <v>0.109518796584</v>
      </c>
      <c r="AT100" s="78">
        <v>0.100973577769</v>
      </c>
      <c r="AU100" s="78">
        <v>7.5171081909000001E-2</v>
      </c>
      <c r="AV100" s="78">
        <v>6.0356513386000003E-2</v>
      </c>
      <c r="AW100" s="78">
        <v>5.4720963344E-2</v>
      </c>
      <c r="AX100" s="78">
        <v>5.4284796188000001E-2</v>
      </c>
      <c r="AY100" s="78">
        <v>5.5372960371999999E-2</v>
      </c>
      <c r="AZ100" s="78">
        <v>5.6380011621000002E-2</v>
      </c>
      <c r="BA100" s="78">
        <v>5.3998487844E-2</v>
      </c>
      <c r="BB100" s="78">
        <v>5.6156453350000003E-2</v>
      </c>
      <c r="BC100" s="78">
        <v>6.3391706687999996E-2</v>
      </c>
      <c r="BD100" s="78">
        <v>9.9891570333999993E-2</v>
      </c>
      <c r="BE100" s="78">
        <v>6.9814044000000006E-2</v>
      </c>
      <c r="BF100" s="78">
        <v>0.108444626227</v>
      </c>
      <c r="BG100" s="78">
        <v>0.106010429977</v>
      </c>
      <c r="BH100" s="78">
        <v>8.0149973786000001E-2</v>
      </c>
      <c r="BI100" s="78">
        <v>6.5253562054E-2</v>
      </c>
      <c r="BJ100" s="78">
        <v>5.9746468375E-2</v>
      </c>
      <c r="BK100" s="78">
        <v>5.8487305981999999E-2</v>
      </c>
      <c r="BL100" s="78">
        <v>5.9993008204999997E-2</v>
      </c>
      <c r="BM100" s="78">
        <v>5.9791750099999999E-2</v>
      </c>
      <c r="BN100" s="78">
        <v>5.8167202293999999E-2</v>
      </c>
      <c r="BO100" s="78">
        <v>6.0672272297999999E-2</v>
      </c>
      <c r="BP100" s="78">
        <v>6.8169729067000001E-2</v>
      </c>
      <c r="BQ100" s="78">
        <v>0.104962162447</v>
      </c>
      <c r="BR100" s="78">
        <v>7.3952876000000001E-2</v>
      </c>
      <c r="BS100" s="78">
        <v>0.115577402218</v>
      </c>
      <c r="BT100" s="78">
        <v>0.11303517942000001</v>
      </c>
      <c r="BU100" s="78">
        <v>9.2125502099000001E-2</v>
      </c>
      <c r="BV100" s="78">
        <v>7.0833817209999997E-2</v>
      </c>
      <c r="BW100" s="78">
        <v>6.5847346124000006E-2</v>
      </c>
      <c r="BX100" s="78">
        <v>6.4924491969000006E-2</v>
      </c>
      <c r="BY100" s="78">
        <v>6.7789233308000005E-2</v>
      </c>
      <c r="BZ100" s="78">
        <v>6.9251223112999999E-2</v>
      </c>
      <c r="CA100" s="78">
        <v>6.7534039678999999E-2</v>
      </c>
      <c r="CB100" s="78">
        <v>6.9190245243000006E-2</v>
      </c>
      <c r="CC100" s="78">
        <v>7.7506313586000006E-2</v>
      </c>
      <c r="CD100" s="78">
        <v>0.11511524926</v>
      </c>
      <c r="CE100" s="78">
        <v>8.2213379000000003E-2</v>
      </c>
      <c r="CF100" s="78">
        <v>0.12165443745600001</v>
      </c>
      <c r="CG100" s="78">
        <v>0.116064731091</v>
      </c>
      <c r="CH100" s="78">
        <v>9.1294283355000005E-2</v>
      </c>
      <c r="CI100" s="78">
        <v>7.8407017704000007E-2</v>
      </c>
      <c r="CJ100" s="78">
        <v>7.4260499800999996E-2</v>
      </c>
      <c r="CK100" s="78">
        <v>7.3048565814999994E-2</v>
      </c>
      <c r="CL100" s="78">
        <v>7.4102261343999998E-2</v>
      </c>
      <c r="CM100" s="78">
        <v>7.5490414968999997E-2</v>
      </c>
      <c r="CN100" s="78">
        <v>7.3834885505999995E-2</v>
      </c>
      <c r="CO100" s="78">
        <v>7.6167228704000001E-2</v>
      </c>
      <c r="CP100" s="78">
        <v>8.4225545060999996E-2</v>
      </c>
      <c r="CQ100" s="78">
        <v>0.120374135827</v>
      </c>
      <c r="CR100" s="78">
        <v>8.8068016999999998E-2</v>
      </c>
      <c r="CS100" s="78">
        <v>0.127664272</v>
      </c>
      <c r="CT100" s="78">
        <v>0.124527372</v>
      </c>
      <c r="CU100" s="78">
        <v>0.10156620199999999</v>
      </c>
      <c r="CV100" s="78">
        <v>8.7679228999999997E-2</v>
      </c>
      <c r="CW100" s="78">
        <v>8.2981976999999998E-2</v>
      </c>
      <c r="CX100" s="78">
        <v>8.0667333999999993E-2</v>
      </c>
      <c r="CY100" s="78">
        <v>8.0267199999999997E-2</v>
      </c>
      <c r="CZ100" s="78">
        <v>8.1489231999999995E-2</v>
      </c>
      <c r="DA100" s="78">
        <v>7.9475832999999996E-2</v>
      </c>
      <c r="DB100" s="78">
        <v>8.1433568999999997E-2</v>
      </c>
      <c r="DC100" s="78">
        <v>8.8037840000000006E-2</v>
      </c>
      <c r="DD100" s="78">
        <v>0.121433345</v>
      </c>
      <c r="DE100" s="78">
        <v>9.4568916000000003E-2</v>
      </c>
      <c r="DF100" s="78">
        <v>0.12797978300000001</v>
      </c>
      <c r="DG100" s="78">
        <v>0.11971543900000001</v>
      </c>
      <c r="DH100" s="78">
        <v>0.101182746</v>
      </c>
      <c r="DI100" s="78">
        <v>8.7344869000000006E-2</v>
      </c>
      <c r="DJ100" s="78">
        <v>8.2765066999999998E-2</v>
      </c>
      <c r="DK100" s="78">
        <v>8.0308925000000003E-2</v>
      </c>
      <c r="DL100" s="78">
        <v>8.1355395999999996E-2</v>
      </c>
      <c r="DM100" s="78">
        <v>8.2237806999999996E-2</v>
      </c>
      <c r="DN100" s="78">
        <v>7.9575409E-2</v>
      </c>
      <c r="DO100" s="78">
        <v>8.1882679E-2</v>
      </c>
      <c r="DP100" s="78">
        <v>8.7393156999999999E-2</v>
      </c>
      <c r="DQ100" s="78">
        <v>0.119984298</v>
      </c>
      <c r="DR100" s="78">
        <v>9.4110693999999995E-2</v>
      </c>
      <c r="DS100" s="78">
        <v>0.12942682999999999</v>
      </c>
      <c r="DT100" s="78">
        <v>0.121083975</v>
      </c>
      <c r="DU100" s="78">
        <v>9.6474016999999995E-2</v>
      </c>
      <c r="DV100" s="78">
        <v>8.4043106000000006E-2</v>
      </c>
      <c r="DW100" s="78">
        <v>7.9093176000000001E-2</v>
      </c>
      <c r="DX100" s="78">
        <v>7.6276700000000003E-2</v>
      </c>
      <c r="DY100" s="78">
        <v>7.5819260999999999E-2</v>
      </c>
      <c r="DZ100" s="78">
        <v>7.5756111000000001E-2</v>
      </c>
      <c r="EA100" s="78">
        <v>7.3094134000000005E-2</v>
      </c>
      <c r="EB100" s="78">
        <v>7.4399440999999997E-2</v>
      </c>
      <c r="EC100" s="78">
        <v>7.7975645999999996E-2</v>
      </c>
      <c r="ED100" s="78">
        <v>0.108601357</v>
      </c>
      <c r="EE100" s="78">
        <v>8.9123440999999998E-2</v>
      </c>
      <c r="EF100" s="78">
        <v>0.112593158</v>
      </c>
      <c r="EG100" s="78">
        <v>0.10863972199999999</v>
      </c>
      <c r="EH100" s="78">
        <v>8.7854945000000004E-2</v>
      </c>
      <c r="EI100" s="78">
        <v>7.2272962999999996E-2</v>
      </c>
      <c r="EJ100" s="78">
        <v>6.6609347999999999E-2</v>
      </c>
      <c r="EK100" s="78">
        <v>6.4807832999999995E-2</v>
      </c>
      <c r="EL100" s="78">
        <v>6.4768258999999995E-2</v>
      </c>
      <c r="EM100" s="78">
        <v>6.5032583000000005E-2</v>
      </c>
      <c r="EN100" s="78">
        <v>6.3598779999999994E-2</v>
      </c>
      <c r="EO100" s="78">
        <v>6.4915320999999998E-2</v>
      </c>
      <c r="EP100" s="78">
        <v>6.9591334000000005E-2</v>
      </c>
      <c r="EQ100" s="78">
        <v>9.8115667000000004E-2</v>
      </c>
      <c r="ER100" s="78">
        <v>7.8035251E-2</v>
      </c>
      <c r="ES100" s="78">
        <v>0.10550601499999999</v>
      </c>
      <c r="ET100" s="78">
        <v>9.5035575999999997E-2</v>
      </c>
      <c r="EU100" s="78">
        <v>7.6483220000000005E-2</v>
      </c>
      <c r="EV100" s="78">
        <v>6.5830059999999996E-2</v>
      </c>
      <c r="EW100" s="78">
        <v>6.2420650000000001E-2</v>
      </c>
      <c r="EX100" s="78">
        <v>6.0695619999999999E-2</v>
      </c>
      <c r="EY100" s="78">
        <v>6.131909E-2</v>
      </c>
      <c r="EZ100" s="78">
        <v>6.2784499999999993E-2</v>
      </c>
      <c r="FA100" s="78">
        <v>6.1341140000000002E-2</v>
      </c>
      <c r="FB100" s="78">
        <v>6.3459970000000004E-2</v>
      </c>
      <c r="FC100" s="78">
        <v>6.8247370000000002E-2</v>
      </c>
      <c r="FD100" s="78">
        <v>9.5315369999999996E-2</v>
      </c>
      <c r="FE100" s="78">
        <v>7.3065099999999994E-2</v>
      </c>
      <c r="FF100" s="78">
        <v>0.10049908</v>
      </c>
      <c r="FG100" s="78">
        <v>9.235881E-2</v>
      </c>
      <c r="FH100" s="78">
        <v>0.11520635</v>
      </c>
      <c r="FI100" s="78">
        <v>0.10911321</v>
      </c>
      <c r="FJ100" s="78">
        <v>9.6368289999999995E-2</v>
      </c>
      <c r="FK100" s="78">
        <v>8.6076020000000003E-2</v>
      </c>
      <c r="FL100" s="78">
        <v>8.0662960000000006E-2</v>
      </c>
      <c r="FM100" s="78">
        <v>7.8987009999999996E-2</v>
      </c>
      <c r="FN100" s="78">
        <v>7.4397569999999996E-2</v>
      </c>
      <c r="FO100" s="78">
        <v>7.4626830000000005E-2</v>
      </c>
      <c r="FP100" s="78">
        <v>8.1176059999999994E-2</v>
      </c>
      <c r="FQ100" s="78">
        <v>0.10742380999999999</v>
      </c>
      <c r="FR100" s="78">
        <v>9.1301090000000001E-2</v>
      </c>
      <c r="FS100" s="78">
        <v>0.11328848</v>
      </c>
      <c r="FT100" s="78">
        <v>0.1031441</v>
      </c>
      <c r="FU100" s="78">
        <v>8.1582279999999993E-2</v>
      </c>
      <c r="FV100" s="78">
        <v>7.2776579999999993E-2</v>
      </c>
      <c r="FW100" s="78">
        <v>6.5231070000000002E-2</v>
      </c>
      <c r="FX100" s="78">
        <v>6.0827159999999998E-2</v>
      </c>
      <c r="FY100" s="78">
        <v>5.9480489999999997E-2</v>
      </c>
      <c r="FZ100" s="78">
        <v>5.9704199999999999E-2</v>
      </c>
      <c r="GA100" s="78">
        <v>5.6418830000000003E-2</v>
      </c>
      <c r="GB100" s="78">
        <v>5.6314910000000003E-2</v>
      </c>
      <c r="GC100" s="78">
        <v>5.992898E-2</v>
      </c>
      <c r="GD100" s="78">
        <v>8.4903560000000003E-2</v>
      </c>
      <c r="GE100" s="78">
        <v>7.2661139999999999E-2</v>
      </c>
      <c r="GF100" s="78">
        <v>8.7516120000000003E-2</v>
      </c>
      <c r="GG100" s="78">
        <v>7.6361709999999999E-2</v>
      </c>
      <c r="GH100" s="78">
        <v>5.9529350000000002E-2</v>
      </c>
      <c r="GI100" s="78">
        <v>5.280232E-2</v>
      </c>
      <c r="GJ100" s="78">
        <v>4.9892060000000002E-2</v>
      </c>
      <c r="GK100" s="78">
        <v>4.8048211649765103E-2</v>
      </c>
      <c r="GL100" s="78">
        <v>4.9516940000000002E-2</v>
      </c>
      <c r="GM100" s="78">
        <v>5.0604070000000001E-2</v>
      </c>
      <c r="GN100" s="78">
        <v>4.8254209999999999E-2</v>
      </c>
      <c r="GO100" s="78">
        <v>4.9253180000000001E-2</v>
      </c>
      <c r="GP100" s="78">
        <v>5.2148090000000001E-2</v>
      </c>
      <c r="GQ100" s="78">
        <v>7.7558550000000004E-2</v>
      </c>
      <c r="GR100" s="78">
        <v>5.8359519999999998E-2</v>
      </c>
      <c r="GS100" s="78">
        <v>8.168686E-2</v>
      </c>
      <c r="GT100" s="78">
        <v>7.3299610000000001E-2</v>
      </c>
      <c r="GU100" s="78">
        <v>5.7409679999999998E-2</v>
      </c>
      <c r="GV100" s="78">
        <v>5.1580784999999997E-2</v>
      </c>
      <c r="GW100" s="78">
        <v>0.05</v>
      </c>
      <c r="GX100" s="78">
        <v>4.8257679999999997E-2</v>
      </c>
      <c r="GY100" s="78">
        <v>5.0999999999999997E-2</v>
      </c>
      <c r="GZ100" s="78">
        <v>5.2313510000000001E-2</v>
      </c>
      <c r="HA100" s="78">
        <v>5.116333E-2</v>
      </c>
      <c r="HB100" s="78">
        <v>5.2613630000000002E-2</v>
      </c>
      <c r="HC100" s="78">
        <v>5.5718620000000003E-2</v>
      </c>
      <c r="HD100" s="78">
        <v>8.124439E-2</v>
      </c>
      <c r="HE100" s="78">
        <v>5.872964E-2</v>
      </c>
      <c r="HF100" s="78">
        <v>8.7994589999999998E-2</v>
      </c>
      <c r="HG100" s="78">
        <v>7.9083459999999994E-2</v>
      </c>
      <c r="HH100" s="78">
        <v>6.5331695203785706E-2</v>
      </c>
      <c r="HI100" s="78">
        <v>1</v>
      </c>
    </row>
    <row r="101" spans="1:217" ht="60.75" x14ac:dyDescent="0.3">
      <c r="A101" s="1" t="str">
        <f t="shared" si="79"/>
        <v>NiederösterreichArbeitsloseMänner und altern. Geschl.</v>
      </c>
      <c r="B101" s="1">
        <v>101</v>
      </c>
      <c r="C101" s="77" t="s">
        <v>3</v>
      </c>
      <c r="D101" s="77" t="s">
        <v>124</v>
      </c>
      <c r="E101" s="77" t="s">
        <v>265</v>
      </c>
      <c r="F101" s="78">
        <v>30479</v>
      </c>
      <c r="G101" s="78">
        <v>26298</v>
      </c>
      <c r="H101" s="78">
        <v>19807</v>
      </c>
      <c r="I101" s="78">
        <v>15983</v>
      </c>
      <c r="J101" s="78">
        <v>14695</v>
      </c>
      <c r="K101" s="78">
        <v>14359</v>
      </c>
      <c r="L101" s="78">
        <v>15061</v>
      </c>
      <c r="M101" s="78">
        <v>15320</v>
      </c>
      <c r="N101" s="78">
        <v>14802</v>
      </c>
      <c r="O101" s="78">
        <v>15571</v>
      </c>
      <c r="P101" s="78">
        <v>18648</v>
      </c>
      <c r="Q101" s="78">
        <v>31781</v>
      </c>
      <c r="R101" s="78">
        <v>19400.333330000001</v>
      </c>
      <c r="S101" s="78">
        <v>34510</v>
      </c>
      <c r="T101" s="78">
        <v>35294</v>
      </c>
      <c r="U101" s="78">
        <v>28621</v>
      </c>
      <c r="V101" s="78">
        <v>23009</v>
      </c>
      <c r="W101" s="78">
        <v>21281</v>
      </c>
      <c r="X101" s="78">
        <v>21129</v>
      </c>
      <c r="Y101" s="78">
        <v>21977</v>
      </c>
      <c r="Z101" s="78">
        <v>22027</v>
      </c>
      <c r="AA101" s="78">
        <v>21242</v>
      </c>
      <c r="AB101" s="78">
        <v>21233</v>
      </c>
      <c r="AC101" s="78">
        <v>22987</v>
      </c>
      <c r="AD101" s="78">
        <v>35368</v>
      </c>
      <c r="AE101" s="78">
        <v>25723.166669999999</v>
      </c>
      <c r="AF101" s="78">
        <v>38597</v>
      </c>
      <c r="AG101" s="78">
        <v>37678</v>
      </c>
      <c r="AH101" s="78">
        <v>28519</v>
      </c>
      <c r="AI101" s="78">
        <v>22011</v>
      </c>
      <c r="AJ101" s="78">
        <v>20024</v>
      </c>
      <c r="AK101" s="78">
        <v>19290</v>
      </c>
      <c r="AL101" s="78">
        <v>19769</v>
      </c>
      <c r="AM101" s="78">
        <v>20006</v>
      </c>
      <c r="AN101" s="78">
        <v>18896</v>
      </c>
      <c r="AO101" s="78">
        <v>19157</v>
      </c>
      <c r="AP101" s="78">
        <v>21433</v>
      </c>
      <c r="AQ101" s="78">
        <v>34977</v>
      </c>
      <c r="AR101" s="78">
        <v>25029.75</v>
      </c>
      <c r="AS101" s="78">
        <v>36308</v>
      </c>
      <c r="AT101" s="78">
        <v>33427</v>
      </c>
      <c r="AU101" s="78">
        <v>25067</v>
      </c>
      <c r="AV101" s="78">
        <v>20170</v>
      </c>
      <c r="AW101" s="78">
        <v>18486</v>
      </c>
      <c r="AX101" s="78">
        <v>18414</v>
      </c>
      <c r="AY101" s="78">
        <v>19004</v>
      </c>
      <c r="AZ101" s="78">
        <v>19406</v>
      </c>
      <c r="BA101" s="78">
        <v>18569</v>
      </c>
      <c r="BB101" s="78">
        <v>19236</v>
      </c>
      <c r="BC101" s="78">
        <v>21647</v>
      </c>
      <c r="BD101" s="78">
        <v>33718</v>
      </c>
      <c r="BE101" s="78">
        <v>23621</v>
      </c>
      <c r="BF101" s="78">
        <v>36589</v>
      </c>
      <c r="BG101" s="78">
        <v>35757</v>
      </c>
      <c r="BH101" s="78">
        <v>27213</v>
      </c>
      <c r="BI101" s="78">
        <v>22276</v>
      </c>
      <c r="BJ101" s="78">
        <v>20521</v>
      </c>
      <c r="BK101" s="78">
        <v>20107</v>
      </c>
      <c r="BL101" s="78">
        <v>21108</v>
      </c>
      <c r="BM101" s="78">
        <v>20902</v>
      </c>
      <c r="BN101" s="78">
        <v>20217</v>
      </c>
      <c r="BO101" s="78">
        <v>21048</v>
      </c>
      <c r="BP101" s="78">
        <v>23581</v>
      </c>
      <c r="BQ101" s="78">
        <v>35771</v>
      </c>
      <c r="BR101" s="78">
        <v>25424.166669999999</v>
      </c>
      <c r="BS101" s="78">
        <v>39337</v>
      </c>
      <c r="BT101" s="78">
        <v>38493</v>
      </c>
      <c r="BU101" s="78">
        <v>31444</v>
      </c>
      <c r="BV101" s="78">
        <v>24398</v>
      </c>
      <c r="BW101" s="78">
        <v>22771</v>
      </c>
      <c r="BX101" s="78">
        <v>22489</v>
      </c>
      <c r="BY101" s="78">
        <v>23986</v>
      </c>
      <c r="BZ101" s="78">
        <v>24247</v>
      </c>
      <c r="CA101" s="78">
        <v>23654</v>
      </c>
      <c r="CB101" s="78">
        <v>24153</v>
      </c>
      <c r="CC101" s="78">
        <v>26854</v>
      </c>
      <c r="CD101" s="78">
        <v>39514</v>
      </c>
      <c r="CE101" s="78">
        <v>28445</v>
      </c>
      <c r="CF101" s="78">
        <v>41781</v>
      </c>
      <c r="CG101" s="78">
        <v>39920</v>
      </c>
      <c r="CH101" s="78">
        <v>31630</v>
      </c>
      <c r="CI101" s="78">
        <v>27333</v>
      </c>
      <c r="CJ101" s="78">
        <v>25951</v>
      </c>
      <c r="CK101" s="78">
        <v>25770</v>
      </c>
      <c r="CL101" s="78">
        <v>26484</v>
      </c>
      <c r="CM101" s="78">
        <v>26711</v>
      </c>
      <c r="CN101" s="78">
        <v>26250</v>
      </c>
      <c r="CO101" s="78">
        <v>26991</v>
      </c>
      <c r="CP101" s="78">
        <v>29634</v>
      </c>
      <c r="CQ101" s="78">
        <v>42032</v>
      </c>
      <c r="CR101" s="78">
        <v>30873.916669999999</v>
      </c>
      <c r="CS101" s="78">
        <v>44527</v>
      </c>
      <c r="CT101" s="78">
        <v>43474</v>
      </c>
      <c r="CU101" s="78">
        <v>35790</v>
      </c>
      <c r="CV101" s="78">
        <v>31095</v>
      </c>
      <c r="CW101" s="78">
        <v>29522</v>
      </c>
      <c r="CX101" s="78">
        <v>28871</v>
      </c>
      <c r="CY101" s="78">
        <v>29163</v>
      </c>
      <c r="CZ101" s="78">
        <v>29441</v>
      </c>
      <c r="DA101" s="78">
        <v>28772</v>
      </c>
      <c r="DB101" s="78">
        <v>29284</v>
      </c>
      <c r="DC101" s="78">
        <v>31604</v>
      </c>
      <c r="DD101" s="78">
        <v>43065</v>
      </c>
      <c r="DE101" s="78">
        <v>33717.333330000001</v>
      </c>
      <c r="DF101" s="78">
        <v>45274</v>
      </c>
      <c r="DG101" s="78">
        <v>42575</v>
      </c>
      <c r="DH101" s="78">
        <v>36307</v>
      </c>
      <c r="DI101" s="78">
        <v>31488</v>
      </c>
      <c r="DJ101" s="78">
        <v>30015</v>
      </c>
      <c r="DK101" s="78">
        <v>29251</v>
      </c>
      <c r="DL101" s="78">
        <v>29858</v>
      </c>
      <c r="DM101" s="78">
        <v>30277</v>
      </c>
      <c r="DN101" s="78">
        <v>29282</v>
      </c>
      <c r="DO101" s="78">
        <v>29996</v>
      </c>
      <c r="DP101" s="78">
        <v>31972</v>
      </c>
      <c r="DQ101" s="78">
        <v>43098</v>
      </c>
      <c r="DR101" s="78">
        <v>34116.083330000001</v>
      </c>
      <c r="DS101" s="78">
        <v>46494</v>
      </c>
      <c r="DT101" s="78">
        <v>43694</v>
      </c>
      <c r="DU101" s="78">
        <v>35156</v>
      </c>
      <c r="DV101" s="78">
        <v>30727</v>
      </c>
      <c r="DW101" s="78">
        <v>29121</v>
      </c>
      <c r="DX101" s="78">
        <v>28140</v>
      </c>
      <c r="DY101" s="78">
        <v>28326</v>
      </c>
      <c r="DZ101" s="78">
        <v>28214</v>
      </c>
      <c r="EA101" s="78">
        <v>27115</v>
      </c>
      <c r="EB101" s="78">
        <v>27592</v>
      </c>
      <c r="EC101" s="78">
        <v>28829</v>
      </c>
      <c r="ED101" s="78">
        <v>39459</v>
      </c>
      <c r="EE101" s="78">
        <v>32738.916669999999</v>
      </c>
      <c r="EF101" s="78">
        <v>41033</v>
      </c>
      <c r="EG101" s="78">
        <v>39524</v>
      </c>
      <c r="EH101" s="78">
        <v>32270</v>
      </c>
      <c r="EI101" s="78">
        <v>26778</v>
      </c>
      <c r="EJ101" s="78">
        <v>24791</v>
      </c>
      <c r="EK101" s="78">
        <v>24152</v>
      </c>
      <c r="EL101" s="78">
        <v>24462</v>
      </c>
      <c r="EM101" s="78">
        <v>24510</v>
      </c>
      <c r="EN101" s="78">
        <v>23829</v>
      </c>
      <c r="EO101" s="78">
        <v>24382</v>
      </c>
      <c r="EP101" s="78">
        <v>26090</v>
      </c>
      <c r="EQ101" s="78">
        <v>36136</v>
      </c>
      <c r="ER101" s="78">
        <v>28996.416669999999</v>
      </c>
      <c r="ES101" s="78">
        <v>38985</v>
      </c>
      <c r="ET101" s="78">
        <v>35262</v>
      </c>
      <c r="EU101" s="78">
        <v>28570</v>
      </c>
      <c r="EV101" s="78">
        <v>24734</v>
      </c>
      <c r="EW101" s="78">
        <v>23502</v>
      </c>
      <c r="EX101" s="78">
        <v>22878</v>
      </c>
      <c r="EY101" s="78">
        <v>23415</v>
      </c>
      <c r="EZ101" s="78">
        <v>23765</v>
      </c>
      <c r="FA101" s="78">
        <v>23363</v>
      </c>
      <c r="FB101" s="78">
        <v>24104</v>
      </c>
      <c r="FC101" s="78">
        <v>25767</v>
      </c>
      <c r="FD101" s="78">
        <v>35478</v>
      </c>
      <c r="FE101" s="78">
        <v>27485.25</v>
      </c>
      <c r="FF101" s="78">
        <v>37777</v>
      </c>
      <c r="FG101" s="78">
        <v>34721</v>
      </c>
      <c r="FH101" s="78">
        <v>43373</v>
      </c>
      <c r="FI101" s="78">
        <v>41361</v>
      </c>
      <c r="FJ101" s="78">
        <v>36754</v>
      </c>
      <c r="FK101" s="78">
        <v>32919</v>
      </c>
      <c r="FL101" s="78">
        <v>31138</v>
      </c>
      <c r="FM101" s="78">
        <v>30363</v>
      </c>
      <c r="FN101" s="78">
        <v>28645</v>
      </c>
      <c r="FO101" s="78">
        <v>28622</v>
      </c>
      <c r="FP101" s="78">
        <v>31160</v>
      </c>
      <c r="FQ101" s="78">
        <v>40570</v>
      </c>
      <c r="FR101" s="78">
        <v>34783.583330000001</v>
      </c>
      <c r="FS101" s="78">
        <v>42786</v>
      </c>
      <c r="FT101" s="78">
        <v>39042</v>
      </c>
      <c r="FU101" s="78">
        <v>31072</v>
      </c>
      <c r="FV101" s="78">
        <v>27746</v>
      </c>
      <c r="FW101" s="78">
        <v>24979</v>
      </c>
      <c r="FX101" s="78">
        <v>23376</v>
      </c>
      <c r="FY101" s="78">
        <v>22933</v>
      </c>
      <c r="FZ101" s="78">
        <v>23058</v>
      </c>
      <c r="GA101" s="78">
        <v>21803</v>
      </c>
      <c r="GB101" s="78">
        <v>21688</v>
      </c>
      <c r="GC101" s="78">
        <v>23053</v>
      </c>
      <c r="GD101" s="78">
        <v>32073</v>
      </c>
      <c r="GE101" s="78">
        <v>27800.75</v>
      </c>
      <c r="GF101" s="78">
        <v>33189</v>
      </c>
      <c r="GG101" s="78">
        <v>29068</v>
      </c>
      <c r="GH101" s="78">
        <v>22787</v>
      </c>
      <c r="GI101" s="78">
        <v>20199</v>
      </c>
      <c r="GJ101" s="78">
        <v>19229</v>
      </c>
      <c r="GK101" s="78">
        <v>18521</v>
      </c>
      <c r="GL101" s="78">
        <v>19143</v>
      </c>
      <c r="GM101" s="78">
        <v>19611</v>
      </c>
      <c r="GN101" s="78">
        <v>18747</v>
      </c>
      <c r="GO101" s="78">
        <v>19086</v>
      </c>
      <c r="GP101" s="78">
        <v>20175</v>
      </c>
      <c r="GQ101" s="78">
        <v>29442</v>
      </c>
      <c r="GR101" s="78">
        <v>22433.083330000001</v>
      </c>
      <c r="GS101" s="78">
        <v>31153</v>
      </c>
      <c r="GT101" s="78">
        <v>28036</v>
      </c>
      <c r="GU101" s="78">
        <v>22106</v>
      </c>
      <c r="GV101" s="78">
        <v>19883</v>
      </c>
      <c r="GW101" s="78">
        <v>19289</v>
      </c>
      <c r="GX101" s="78">
        <v>18722</v>
      </c>
      <c r="GY101" s="78">
        <v>19923</v>
      </c>
      <c r="GZ101" s="78">
        <v>20412</v>
      </c>
      <c r="HA101" s="78">
        <v>19923</v>
      </c>
      <c r="HB101" s="78">
        <v>20517</v>
      </c>
      <c r="HC101" s="78">
        <v>21641</v>
      </c>
      <c r="HD101" s="78">
        <v>30965</v>
      </c>
      <c r="HE101" s="78">
        <v>22714.166669999999</v>
      </c>
      <c r="HF101" s="78">
        <v>33579</v>
      </c>
      <c r="HG101" s="78">
        <v>30293</v>
      </c>
      <c r="HH101" s="78">
        <v>25099</v>
      </c>
      <c r="HI101" s="78">
        <v>22524</v>
      </c>
    </row>
    <row r="102" spans="1:217" ht="60.75" x14ac:dyDescent="0.3">
      <c r="A102" s="1" t="str">
        <f t="shared" si="79"/>
        <v>Niederösterreichdarunter bis 24 JahreMänner und altern. Geschl.</v>
      </c>
      <c r="B102" s="1">
        <v>102</v>
      </c>
      <c r="C102" s="77" t="s">
        <v>3</v>
      </c>
      <c r="D102" s="77" t="s">
        <v>125</v>
      </c>
      <c r="E102" s="77" t="s">
        <v>265</v>
      </c>
      <c r="F102" s="78">
        <v>4745</v>
      </c>
      <c r="G102" s="78">
        <v>3932</v>
      </c>
      <c r="H102" s="78">
        <v>3103</v>
      </c>
      <c r="I102" s="78">
        <v>2655</v>
      </c>
      <c r="J102" s="78">
        <v>2362</v>
      </c>
      <c r="K102" s="78">
        <v>2283</v>
      </c>
      <c r="L102" s="78">
        <v>2565</v>
      </c>
      <c r="M102" s="78">
        <v>2749</v>
      </c>
      <c r="N102" s="78">
        <v>2675</v>
      </c>
      <c r="O102" s="78">
        <v>2764</v>
      </c>
      <c r="P102" s="78">
        <v>3330</v>
      </c>
      <c r="Q102" s="78">
        <v>5517</v>
      </c>
      <c r="R102" s="78">
        <v>3223.333333</v>
      </c>
      <c r="S102" s="78">
        <v>5804</v>
      </c>
      <c r="T102" s="78">
        <v>5740</v>
      </c>
      <c r="U102" s="78">
        <v>4762</v>
      </c>
      <c r="V102" s="78">
        <v>4041</v>
      </c>
      <c r="W102" s="78">
        <v>3471</v>
      </c>
      <c r="X102" s="78">
        <v>3366</v>
      </c>
      <c r="Y102" s="78">
        <v>3902</v>
      </c>
      <c r="Z102" s="78">
        <v>3971</v>
      </c>
      <c r="AA102" s="78">
        <v>3775</v>
      </c>
      <c r="AB102" s="78">
        <v>3691</v>
      </c>
      <c r="AC102" s="78">
        <v>3921</v>
      </c>
      <c r="AD102" s="78">
        <v>5932</v>
      </c>
      <c r="AE102" s="78">
        <v>4364.6666670000004</v>
      </c>
      <c r="AF102" s="78">
        <v>6222</v>
      </c>
      <c r="AG102" s="78">
        <v>5838</v>
      </c>
      <c r="AH102" s="78">
        <v>4752</v>
      </c>
      <c r="AI102" s="78">
        <v>3746</v>
      </c>
      <c r="AJ102" s="78">
        <v>3181</v>
      </c>
      <c r="AK102" s="78">
        <v>3064</v>
      </c>
      <c r="AL102" s="78">
        <v>3467</v>
      </c>
      <c r="AM102" s="78">
        <v>3679</v>
      </c>
      <c r="AN102" s="78">
        <v>3456</v>
      </c>
      <c r="AO102" s="78">
        <v>3301</v>
      </c>
      <c r="AP102" s="78">
        <v>3634</v>
      </c>
      <c r="AQ102" s="78">
        <v>5743</v>
      </c>
      <c r="AR102" s="78">
        <v>4173.5833329999996</v>
      </c>
      <c r="AS102" s="78">
        <v>5626</v>
      </c>
      <c r="AT102" s="78">
        <v>5056</v>
      </c>
      <c r="AU102" s="78">
        <v>4013</v>
      </c>
      <c r="AV102" s="78">
        <v>3339</v>
      </c>
      <c r="AW102" s="78">
        <v>2900</v>
      </c>
      <c r="AX102" s="78">
        <v>2845</v>
      </c>
      <c r="AY102" s="78">
        <v>3303</v>
      </c>
      <c r="AZ102" s="78">
        <v>3534</v>
      </c>
      <c r="BA102" s="78">
        <v>3277</v>
      </c>
      <c r="BB102" s="78">
        <v>3284</v>
      </c>
      <c r="BC102" s="78">
        <v>3583</v>
      </c>
      <c r="BD102" s="78">
        <v>5445</v>
      </c>
      <c r="BE102" s="78">
        <v>3850.416667</v>
      </c>
      <c r="BF102" s="78">
        <v>5521</v>
      </c>
      <c r="BG102" s="78">
        <v>5215</v>
      </c>
      <c r="BH102" s="78">
        <v>4004</v>
      </c>
      <c r="BI102" s="78">
        <v>3475</v>
      </c>
      <c r="BJ102" s="78">
        <v>2928</v>
      </c>
      <c r="BK102" s="78">
        <v>2944</v>
      </c>
      <c r="BL102" s="78">
        <v>3466</v>
      </c>
      <c r="BM102" s="78">
        <v>3544</v>
      </c>
      <c r="BN102" s="78">
        <v>3540</v>
      </c>
      <c r="BO102" s="78">
        <v>3434</v>
      </c>
      <c r="BP102" s="78">
        <v>3816</v>
      </c>
      <c r="BQ102" s="78">
        <v>5583</v>
      </c>
      <c r="BR102" s="78">
        <v>3955.833333</v>
      </c>
      <c r="BS102" s="78">
        <v>5953</v>
      </c>
      <c r="BT102" s="78">
        <v>5573</v>
      </c>
      <c r="BU102" s="78">
        <v>4671</v>
      </c>
      <c r="BV102" s="78">
        <v>3632</v>
      </c>
      <c r="BW102" s="78">
        <v>3223</v>
      </c>
      <c r="BX102" s="78">
        <v>3198</v>
      </c>
      <c r="BY102" s="78">
        <v>3783</v>
      </c>
      <c r="BZ102" s="78">
        <v>3817</v>
      </c>
      <c r="CA102" s="78">
        <v>3631</v>
      </c>
      <c r="CB102" s="78">
        <v>3526</v>
      </c>
      <c r="CC102" s="78">
        <v>3993</v>
      </c>
      <c r="CD102" s="78">
        <v>5921</v>
      </c>
      <c r="CE102" s="78">
        <v>4243.4166670000004</v>
      </c>
      <c r="CF102" s="78">
        <v>6012</v>
      </c>
      <c r="CG102" s="78">
        <v>5542</v>
      </c>
      <c r="CH102" s="78">
        <v>4446</v>
      </c>
      <c r="CI102" s="78">
        <v>3737</v>
      </c>
      <c r="CJ102" s="78">
        <v>3407</v>
      </c>
      <c r="CK102" s="78">
        <v>3438</v>
      </c>
      <c r="CL102" s="78">
        <v>3903</v>
      </c>
      <c r="CM102" s="78">
        <v>3989</v>
      </c>
      <c r="CN102" s="78">
        <v>3923</v>
      </c>
      <c r="CO102" s="78">
        <v>3859</v>
      </c>
      <c r="CP102" s="78">
        <v>4319</v>
      </c>
      <c r="CQ102" s="78">
        <v>6168</v>
      </c>
      <c r="CR102" s="78">
        <v>4395.25</v>
      </c>
      <c r="CS102" s="78">
        <v>6259</v>
      </c>
      <c r="CT102" s="78">
        <v>5868</v>
      </c>
      <c r="CU102" s="78">
        <v>4863</v>
      </c>
      <c r="CV102" s="78">
        <v>4127</v>
      </c>
      <c r="CW102" s="78">
        <v>3754</v>
      </c>
      <c r="CX102" s="78">
        <v>3552</v>
      </c>
      <c r="CY102" s="78">
        <v>3886</v>
      </c>
      <c r="CZ102" s="78">
        <v>3977</v>
      </c>
      <c r="DA102" s="78">
        <v>3796</v>
      </c>
      <c r="DB102" s="78">
        <v>3792</v>
      </c>
      <c r="DC102" s="78">
        <v>4137</v>
      </c>
      <c r="DD102" s="78">
        <v>5982</v>
      </c>
      <c r="DE102" s="78">
        <v>4499.4166670000004</v>
      </c>
      <c r="DF102" s="78">
        <v>6074</v>
      </c>
      <c r="DG102" s="78">
        <v>5521</v>
      </c>
      <c r="DH102" s="78">
        <v>4709</v>
      </c>
      <c r="DI102" s="78">
        <v>4120</v>
      </c>
      <c r="DJ102" s="78">
        <v>3715</v>
      </c>
      <c r="DK102" s="78">
        <v>3483</v>
      </c>
      <c r="DL102" s="78">
        <v>3790</v>
      </c>
      <c r="DM102" s="78">
        <v>3897</v>
      </c>
      <c r="DN102" s="78">
        <v>3575</v>
      </c>
      <c r="DO102" s="78">
        <v>3628</v>
      </c>
      <c r="DP102" s="78">
        <v>3984</v>
      </c>
      <c r="DQ102" s="78">
        <v>5589</v>
      </c>
      <c r="DR102" s="78">
        <v>4340.4166670000004</v>
      </c>
      <c r="DS102" s="78">
        <v>5778</v>
      </c>
      <c r="DT102" s="78">
        <v>5212</v>
      </c>
      <c r="DU102" s="78">
        <v>4017</v>
      </c>
      <c r="DV102" s="78">
        <v>3415</v>
      </c>
      <c r="DW102" s="78">
        <v>3098</v>
      </c>
      <c r="DX102" s="78">
        <v>2889</v>
      </c>
      <c r="DY102" s="78">
        <v>3073</v>
      </c>
      <c r="DZ102" s="78">
        <v>3132</v>
      </c>
      <c r="EA102" s="78">
        <v>2876</v>
      </c>
      <c r="EB102" s="78">
        <v>2900</v>
      </c>
      <c r="EC102" s="78">
        <v>2973</v>
      </c>
      <c r="ED102" s="78">
        <v>4398</v>
      </c>
      <c r="EE102" s="78">
        <v>3646.75</v>
      </c>
      <c r="EF102" s="78">
        <v>4513</v>
      </c>
      <c r="EG102" s="78">
        <v>4222</v>
      </c>
      <c r="EH102" s="78">
        <v>3360</v>
      </c>
      <c r="EI102" s="78">
        <v>2740</v>
      </c>
      <c r="EJ102" s="78">
        <v>2426</v>
      </c>
      <c r="EK102" s="78">
        <v>2364</v>
      </c>
      <c r="EL102" s="78">
        <v>2625</v>
      </c>
      <c r="EM102" s="78">
        <v>2667</v>
      </c>
      <c r="EN102" s="78">
        <v>2597</v>
      </c>
      <c r="EO102" s="78">
        <v>2546</v>
      </c>
      <c r="EP102" s="78">
        <v>2700</v>
      </c>
      <c r="EQ102" s="78">
        <v>3940</v>
      </c>
      <c r="ER102" s="78">
        <v>3058.333333</v>
      </c>
      <c r="ES102" s="78">
        <v>4226</v>
      </c>
      <c r="ET102" s="78">
        <v>3482</v>
      </c>
      <c r="EU102" s="78">
        <v>2716</v>
      </c>
      <c r="EV102" s="78">
        <v>2304</v>
      </c>
      <c r="EW102" s="78">
        <v>2144</v>
      </c>
      <c r="EX102" s="78">
        <v>2048</v>
      </c>
      <c r="EY102" s="78">
        <v>2310</v>
      </c>
      <c r="EZ102" s="78">
        <v>2505</v>
      </c>
      <c r="FA102" s="78">
        <v>2443</v>
      </c>
      <c r="FB102" s="78">
        <v>2469</v>
      </c>
      <c r="FC102" s="78">
        <v>2547</v>
      </c>
      <c r="FD102" s="78">
        <v>3736</v>
      </c>
      <c r="FE102" s="78">
        <v>2744.166667</v>
      </c>
      <c r="FF102" s="78">
        <v>3912</v>
      </c>
      <c r="FG102" s="78">
        <v>3336</v>
      </c>
      <c r="FH102" s="78">
        <v>4812</v>
      </c>
      <c r="FI102" s="78">
        <v>4726</v>
      </c>
      <c r="FJ102" s="78">
        <v>4107</v>
      </c>
      <c r="FK102" s="78">
        <v>3486</v>
      </c>
      <c r="FL102" s="78">
        <v>3436</v>
      </c>
      <c r="FM102" s="78">
        <v>3348</v>
      </c>
      <c r="FN102" s="78">
        <v>2885</v>
      </c>
      <c r="FO102" s="78">
        <v>2772</v>
      </c>
      <c r="FP102" s="78">
        <v>3005</v>
      </c>
      <c r="FQ102" s="78">
        <v>4143</v>
      </c>
      <c r="FR102" s="78">
        <v>3664</v>
      </c>
      <c r="FS102" s="78">
        <v>4192</v>
      </c>
      <c r="FT102" s="78">
        <v>3581</v>
      </c>
      <c r="FU102" s="78">
        <v>2580</v>
      </c>
      <c r="FV102" s="78">
        <v>2171</v>
      </c>
      <c r="FW102" s="78">
        <v>1828</v>
      </c>
      <c r="FX102" s="78">
        <v>1682</v>
      </c>
      <c r="FY102" s="78">
        <v>1920</v>
      </c>
      <c r="FZ102" s="78">
        <v>2120</v>
      </c>
      <c r="GA102" s="78">
        <v>2025</v>
      </c>
      <c r="GB102" s="78">
        <v>1949</v>
      </c>
      <c r="GC102" s="78">
        <v>2102</v>
      </c>
      <c r="GD102" s="78">
        <v>3143</v>
      </c>
      <c r="GE102" s="78">
        <v>2441.083333</v>
      </c>
      <c r="GF102" s="78">
        <v>3127</v>
      </c>
      <c r="GG102" s="78">
        <v>2604</v>
      </c>
      <c r="GH102" s="78">
        <v>1860</v>
      </c>
      <c r="GI102" s="78">
        <v>1759</v>
      </c>
      <c r="GJ102" s="78">
        <v>1698</v>
      </c>
      <c r="GK102" s="78">
        <v>1626</v>
      </c>
      <c r="GL102" s="78">
        <v>1872</v>
      </c>
      <c r="GM102" s="78">
        <v>2040</v>
      </c>
      <c r="GN102" s="78">
        <v>1874</v>
      </c>
      <c r="GO102" s="78">
        <v>1888</v>
      </c>
      <c r="GP102" s="78">
        <v>1920</v>
      </c>
      <c r="GQ102" s="78">
        <v>2998</v>
      </c>
      <c r="GR102" s="78">
        <v>2105.5</v>
      </c>
      <c r="GS102" s="78">
        <v>3105</v>
      </c>
      <c r="GT102" s="78">
        <v>2652</v>
      </c>
      <c r="GU102" s="78">
        <v>2058</v>
      </c>
      <c r="GV102" s="78">
        <v>1871</v>
      </c>
      <c r="GW102" s="78">
        <v>1821</v>
      </c>
      <c r="GX102" s="78">
        <v>1753</v>
      </c>
      <c r="GY102" s="78">
        <v>2034</v>
      </c>
      <c r="GZ102" s="78">
        <v>2220</v>
      </c>
      <c r="HA102" s="78">
        <v>2167</v>
      </c>
      <c r="HB102" s="78">
        <v>2234</v>
      </c>
      <c r="HC102" s="78">
        <v>2295</v>
      </c>
      <c r="HD102" s="78">
        <v>3319</v>
      </c>
      <c r="HE102" s="78">
        <v>2294.083333</v>
      </c>
      <c r="HF102" s="78">
        <v>3547</v>
      </c>
      <c r="HG102" s="78">
        <v>3142</v>
      </c>
      <c r="HH102" s="78">
        <v>2638</v>
      </c>
      <c r="HI102" s="78">
        <v>2316</v>
      </c>
    </row>
    <row r="103" spans="1:217" ht="60.75" x14ac:dyDescent="0.3">
      <c r="A103" s="1" t="str">
        <f t="shared" si="79"/>
        <v>Niederösterreich50 Jahre und älterMänner und altern. Geschl.</v>
      </c>
      <c r="B103" s="1">
        <v>103</v>
      </c>
      <c r="C103" s="77" t="s">
        <v>3</v>
      </c>
      <c r="D103" s="77" t="s">
        <v>126</v>
      </c>
      <c r="E103" s="77" t="s">
        <v>265</v>
      </c>
      <c r="F103" s="78">
        <v>7296</v>
      </c>
      <c r="G103" s="78">
        <v>6680</v>
      </c>
      <c r="H103" s="78">
        <v>5400</v>
      </c>
      <c r="I103" s="78">
        <v>4564</v>
      </c>
      <c r="J103" s="78">
        <v>4372</v>
      </c>
      <c r="K103" s="78">
        <v>4264</v>
      </c>
      <c r="L103" s="78">
        <v>4283</v>
      </c>
      <c r="M103" s="78">
        <v>4204</v>
      </c>
      <c r="N103" s="78">
        <v>4121</v>
      </c>
      <c r="O103" s="78">
        <v>4272</v>
      </c>
      <c r="P103" s="78">
        <v>4830</v>
      </c>
      <c r="Q103" s="78">
        <v>7267</v>
      </c>
      <c r="R103" s="78">
        <v>5129.4166670000004</v>
      </c>
      <c r="S103" s="78">
        <v>7937</v>
      </c>
      <c r="T103" s="78">
        <v>8198</v>
      </c>
      <c r="U103" s="78">
        <v>6964</v>
      </c>
      <c r="V103" s="78">
        <v>5788</v>
      </c>
      <c r="W103" s="78">
        <v>5557</v>
      </c>
      <c r="X103" s="78">
        <v>5568</v>
      </c>
      <c r="Y103" s="78">
        <v>5637</v>
      </c>
      <c r="Z103" s="78">
        <v>5599</v>
      </c>
      <c r="AA103" s="78">
        <v>5421</v>
      </c>
      <c r="AB103" s="78">
        <v>5479</v>
      </c>
      <c r="AC103" s="78">
        <v>5873</v>
      </c>
      <c r="AD103" s="78">
        <v>8304</v>
      </c>
      <c r="AE103" s="78">
        <v>6360.4166670000004</v>
      </c>
      <c r="AF103" s="78">
        <v>9036</v>
      </c>
      <c r="AG103" s="78">
        <v>9022</v>
      </c>
      <c r="AH103" s="78">
        <v>7377</v>
      </c>
      <c r="AI103" s="78">
        <v>5994</v>
      </c>
      <c r="AJ103" s="78">
        <v>5655</v>
      </c>
      <c r="AK103" s="78">
        <v>5551</v>
      </c>
      <c r="AL103" s="78">
        <v>5512</v>
      </c>
      <c r="AM103" s="78">
        <v>5394</v>
      </c>
      <c r="AN103" s="78">
        <v>5184</v>
      </c>
      <c r="AO103" s="78">
        <v>5294</v>
      </c>
      <c r="AP103" s="78">
        <v>5882</v>
      </c>
      <c r="AQ103" s="78">
        <v>8538</v>
      </c>
      <c r="AR103" s="78">
        <v>6536.5833329999996</v>
      </c>
      <c r="AS103" s="78">
        <v>9000</v>
      </c>
      <c r="AT103" s="78">
        <v>8572</v>
      </c>
      <c r="AU103" s="78">
        <v>6954</v>
      </c>
      <c r="AV103" s="78">
        <v>5834</v>
      </c>
      <c r="AW103" s="78">
        <v>5563</v>
      </c>
      <c r="AX103" s="78">
        <v>5548</v>
      </c>
      <c r="AY103" s="78">
        <v>5552</v>
      </c>
      <c r="AZ103" s="78">
        <v>5552</v>
      </c>
      <c r="BA103" s="78">
        <v>5419</v>
      </c>
      <c r="BB103" s="78">
        <v>5622</v>
      </c>
      <c r="BC103" s="78">
        <v>6317</v>
      </c>
      <c r="BD103" s="78">
        <v>8735</v>
      </c>
      <c r="BE103" s="78">
        <v>6555.6666670000004</v>
      </c>
      <c r="BF103" s="78">
        <v>9567</v>
      </c>
      <c r="BG103" s="78">
        <v>9598</v>
      </c>
      <c r="BH103" s="78">
        <v>7854</v>
      </c>
      <c r="BI103" s="78">
        <v>6652</v>
      </c>
      <c r="BJ103" s="78">
        <v>6433</v>
      </c>
      <c r="BK103" s="78">
        <v>6340</v>
      </c>
      <c r="BL103" s="78">
        <v>6425</v>
      </c>
      <c r="BM103" s="78">
        <v>6305</v>
      </c>
      <c r="BN103" s="78">
        <v>6011</v>
      </c>
      <c r="BO103" s="78">
        <v>6245</v>
      </c>
      <c r="BP103" s="78">
        <v>6826</v>
      </c>
      <c r="BQ103" s="78">
        <v>9441</v>
      </c>
      <c r="BR103" s="78">
        <v>7308.0833329999996</v>
      </c>
      <c r="BS103" s="78">
        <v>10378</v>
      </c>
      <c r="BT103" s="78">
        <v>10522</v>
      </c>
      <c r="BU103" s="78">
        <v>9197</v>
      </c>
      <c r="BV103" s="78">
        <v>7577</v>
      </c>
      <c r="BW103" s="78">
        <v>7349</v>
      </c>
      <c r="BX103" s="78">
        <v>7344</v>
      </c>
      <c r="BY103" s="78">
        <v>7626</v>
      </c>
      <c r="BZ103" s="78">
        <v>7719</v>
      </c>
      <c r="CA103" s="78">
        <v>7639</v>
      </c>
      <c r="CB103" s="78">
        <v>7885</v>
      </c>
      <c r="CC103" s="78">
        <v>8557</v>
      </c>
      <c r="CD103" s="78">
        <v>11344</v>
      </c>
      <c r="CE103" s="78">
        <v>8594.75</v>
      </c>
      <c r="CF103" s="78">
        <v>12085</v>
      </c>
      <c r="CG103" s="78">
        <v>11845</v>
      </c>
      <c r="CH103" s="78">
        <v>10124</v>
      </c>
      <c r="CI103" s="78">
        <v>9111</v>
      </c>
      <c r="CJ103" s="78">
        <v>8783</v>
      </c>
      <c r="CK103" s="78">
        <v>8843</v>
      </c>
      <c r="CL103" s="78">
        <v>8856</v>
      </c>
      <c r="CM103" s="78">
        <v>8828</v>
      </c>
      <c r="CN103" s="78">
        <v>8712</v>
      </c>
      <c r="CO103" s="78">
        <v>8972</v>
      </c>
      <c r="CP103" s="78">
        <v>9715</v>
      </c>
      <c r="CQ103" s="78">
        <v>12689</v>
      </c>
      <c r="CR103" s="78">
        <v>9880.25</v>
      </c>
      <c r="CS103" s="78">
        <v>13496</v>
      </c>
      <c r="CT103" s="78">
        <v>13487</v>
      </c>
      <c r="CU103" s="78">
        <v>11783</v>
      </c>
      <c r="CV103" s="78">
        <v>10568</v>
      </c>
      <c r="CW103" s="78">
        <v>10247</v>
      </c>
      <c r="CX103" s="78">
        <v>10078</v>
      </c>
      <c r="CY103" s="78">
        <v>10001</v>
      </c>
      <c r="CZ103" s="78">
        <v>10031</v>
      </c>
      <c r="DA103" s="78">
        <v>9947</v>
      </c>
      <c r="DB103" s="78">
        <v>10235</v>
      </c>
      <c r="DC103" s="78">
        <v>10887</v>
      </c>
      <c r="DD103" s="78">
        <v>13441</v>
      </c>
      <c r="DE103" s="78">
        <v>11183.416670000001</v>
      </c>
      <c r="DF103" s="78">
        <v>14304</v>
      </c>
      <c r="DG103" s="78">
        <v>13859</v>
      </c>
      <c r="DH103" s="78">
        <v>12488</v>
      </c>
      <c r="DI103" s="78">
        <v>11125</v>
      </c>
      <c r="DJ103" s="78">
        <v>10844</v>
      </c>
      <c r="DK103" s="78">
        <v>10672</v>
      </c>
      <c r="DL103" s="78">
        <v>10781</v>
      </c>
      <c r="DM103" s="78">
        <v>10938</v>
      </c>
      <c r="DN103" s="78">
        <v>10818</v>
      </c>
      <c r="DO103" s="78">
        <v>11164</v>
      </c>
      <c r="DP103" s="78">
        <v>11711</v>
      </c>
      <c r="DQ103" s="78">
        <v>14364</v>
      </c>
      <c r="DR103" s="78">
        <v>11922.333329999999</v>
      </c>
      <c r="DS103" s="78">
        <v>15626</v>
      </c>
      <c r="DT103" s="78">
        <v>15252</v>
      </c>
      <c r="DU103" s="78">
        <v>13237</v>
      </c>
      <c r="DV103" s="78">
        <v>11938</v>
      </c>
      <c r="DW103" s="78">
        <v>11529</v>
      </c>
      <c r="DX103" s="78">
        <v>11277</v>
      </c>
      <c r="DY103" s="78">
        <v>11184</v>
      </c>
      <c r="DZ103" s="78">
        <v>11164</v>
      </c>
      <c r="EA103" s="78">
        <v>10907</v>
      </c>
      <c r="EB103" s="78">
        <v>11180</v>
      </c>
      <c r="EC103" s="78">
        <v>11656</v>
      </c>
      <c r="ED103" s="78">
        <v>14178</v>
      </c>
      <c r="EE103" s="78">
        <v>12427.333329999999</v>
      </c>
      <c r="EF103" s="78">
        <v>14820</v>
      </c>
      <c r="EG103" s="78">
        <v>14475</v>
      </c>
      <c r="EH103" s="78">
        <v>12622</v>
      </c>
      <c r="EI103" s="78">
        <v>10922</v>
      </c>
      <c r="EJ103" s="78">
        <v>10348</v>
      </c>
      <c r="EK103" s="78">
        <v>10140</v>
      </c>
      <c r="EL103" s="78">
        <v>10174</v>
      </c>
      <c r="EM103" s="78">
        <v>10185</v>
      </c>
      <c r="EN103" s="78">
        <v>10058</v>
      </c>
      <c r="EO103" s="78">
        <v>10333</v>
      </c>
      <c r="EP103" s="78">
        <v>10768</v>
      </c>
      <c r="EQ103" s="78">
        <v>13372</v>
      </c>
      <c r="ER103" s="78">
        <v>11518.083329999999</v>
      </c>
      <c r="ES103" s="78">
        <v>14469</v>
      </c>
      <c r="ET103" s="78">
        <v>13781</v>
      </c>
      <c r="EU103" s="78">
        <v>11916</v>
      </c>
      <c r="EV103" s="78">
        <v>10655</v>
      </c>
      <c r="EW103" s="78">
        <v>10261</v>
      </c>
      <c r="EX103" s="78">
        <v>10056</v>
      </c>
      <c r="EY103" s="78">
        <v>10111</v>
      </c>
      <c r="EZ103" s="78">
        <v>10170</v>
      </c>
      <c r="FA103" s="78">
        <v>10083</v>
      </c>
      <c r="FB103" s="78">
        <v>10338</v>
      </c>
      <c r="FC103" s="78">
        <v>10933</v>
      </c>
      <c r="FD103" s="78">
        <v>13478</v>
      </c>
      <c r="FE103" s="78">
        <v>11354.25</v>
      </c>
      <c r="FF103" s="78">
        <v>14446</v>
      </c>
      <c r="FG103" s="78">
        <v>13900</v>
      </c>
      <c r="FH103" s="78">
        <v>15599</v>
      </c>
      <c r="FI103" s="78">
        <v>15126</v>
      </c>
      <c r="FJ103" s="78">
        <v>13878</v>
      </c>
      <c r="FK103" s="78">
        <v>12911</v>
      </c>
      <c r="FL103" s="78">
        <v>12325</v>
      </c>
      <c r="FM103" s="78">
        <v>12088</v>
      </c>
      <c r="FN103" s="78">
        <v>11856</v>
      </c>
      <c r="FO103" s="78">
        <v>12007</v>
      </c>
      <c r="FP103" s="78">
        <v>12805</v>
      </c>
      <c r="FQ103" s="78">
        <v>15326</v>
      </c>
      <c r="FR103" s="78">
        <v>13522.25</v>
      </c>
      <c r="FS103" s="78">
        <v>16282</v>
      </c>
      <c r="FT103" s="78">
        <v>15477</v>
      </c>
      <c r="FU103" s="78">
        <v>13233</v>
      </c>
      <c r="FV103" s="78">
        <v>12144</v>
      </c>
      <c r="FW103" s="78">
        <v>11324</v>
      </c>
      <c r="FX103" s="78">
        <v>10691</v>
      </c>
      <c r="FY103" s="78">
        <v>10286</v>
      </c>
      <c r="FZ103" s="78">
        <v>10156</v>
      </c>
      <c r="GA103" s="78">
        <v>9745</v>
      </c>
      <c r="GB103" s="78">
        <v>9798</v>
      </c>
      <c r="GC103" s="78">
        <v>10262</v>
      </c>
      <c r="GD103" s="78">
        <v>12652</v>
      </c>
      <c r="GE103" s="78">
        <v>11837.5</v>
      </c>
      <c r="GF103" s="78">
        <v>13250</v>
      </c>
      <c r="GG103" s="78">
        <v>12284</v>
      </c>
      <c r="GH103" s="78">
        <v>10313</v>
      </c>
      <c r="GI103" s="78">
        <v>9124</v>
      </c>
      <c r="GJ103" s="78">
        <v>8669</v>
      </c>
      <c r="GK103" s="78">
        <v>8332</v>
      </c>
      <c r="GL103" s="78">
        <v>8320</v>
      </c>
      <c r="GM103" s="78">
        <v>8341</v>
      </c>
      <c r="GN103" s="78">
        <v>8116</v>
      </c>
      <c r="GO103" s="78">
        <v>8235</v>
      </c>
      <c r="GP103" s="78">
        <v>8688</v>
      </c>
      <c r="GQ103" s="78">
        <v>11143</v>
      </c>
      <c r="GR103" s="78">
        <v>9567.9166669999995</v>
      </c>
      <c r="GS103" s="78">
        <v>12006</v>
      </c>
      <c r="GT103" s="78">
        <v>11250</v>
      </c>
      <c r="GU103" s="78">
        <v>9430</v>
      </c>
      <c r="GV103" s="78">
        <v>8498</v>
      </c>
      <c r="GW103" s="78">
        <v>8275</v>
      </c>
      <c r="GX103" s="78">
        <v>7928</v>
      </c>
      <c r="GY103" s="78">
        <v>8172</v>
      </c>
      <c r="GZ103" s="78">
        <v>8284</v>
      </c>
      <c r="HA103" s="78">
        <v>8157</v>
      </c>
      <c r="HB103" s="78">
        <v>8446</v>
      </c>
      <c r="HC103" s="78">
        <v>8856</v>
      </c>
      <c r="HD103" s="78">
        <v>11398</v>
      </c>
      <c r="HE103" s="78">
        <v>9225</v>
      </c>
      <c r="HF103" s="78">
        <v>12390</v>
      </c>
      <c r="HG103" s="78">
        <v>11650</v>
      </c>
      <c r="HH103" s="78">
        <v>10040</v>
      </c>
      <c r="HI103" s="78">
        <v>9127</v>
      </c>
    </row>
    <row r="104" spans="1:217" ht="60.75" x14ac:dyDescent="0.3">
      <c r="A104" s="1" t="str">
        <f t="shared" si="79"/>
        <v>NiederösterreichAusländerMänner und altern. Geschl.</v>
      </c>
      <c r="B104" s="1">
        <v>104</v>
      </c>
      <c r="C104" s="77" t="s">
        <v>3</v>
      </c>
      <c r="D104" s="77" t="s">
        <v>127</v>
      </c>
      <c r="E104" s="77" t="s">
        <v>265</v>
      </c>
      <c r="F104" s="78">
        <v>4842</v>
      </c>
      <c r="G104" s="78">
        <v>3922</v>
      </c>
      <c r="H104" s="78">
        <v>2806</v>
      </c>
      <c r="I104" s="78">
        <v>2176</v>
      </c>
      <c r="J104" s="78">
        <v>1891</v>
      </c>
      <c r="K104" s="78">
        <v>1810</v>
      </c>
      <c r="L104" s="78">
        <v>1765</v>
      </c>
      <c r="M104" s="78">
        <v>1887</v>
      </c>
      <c r="N104" s="78">
        <v>1866</v>
      </c>
      <c r="O104" s="78">
        <v>2072</v>
      </c>
      <c r="P104" s="78">
        <v>2742</v>
      </c>
      <c r="Q104" s="78">
        <v>5363</v>
      </c>
      <c r="R104" s="78">
        <v>2761.833333</v>
      </c>
      <c r="S104" s="78">
        <v>5775</v>
      </c>
      <c r="T104" s="78">
        <v>5940</v>
      </c>
      <c r="U104" s="78">
        <v>4469</v>
      </c>
      <c r="V104" s="78">
        <v>3429</v>
      </c>
      <c r="W104" s="78">
        <v>3122</v>
      </c>
      <c r="X104" s="78">
        <v>2977</v>
      </c>
      <c r="Y104" s="78">
        <v>2788</v>
      </c>
      <c r="Z104" s="78">
        <v>3007</v>
      </c>
      <c r="AA104" s="78">
        <v>3041</v>
      </c>
      <c r="AB104" s="78">
        <v>3078</v>
      </c>
      <c r="AC104" s="78">
        <v>3456</v>
      </c>
      <c r="AD104" s="78">
        <v>6038</v>
      </c>
      <c r="AE104" s="78">
        <v>3926.666667</v>
      </c>
      <c r="AF104" s="78">
        <v>6582</v>
      </c>
      <c r="AG104" s="78">
        <v>6406</v>
      </c>
      <c r="AH104" s="78">
        <v>4510</v>
      </c>
      <c r="AI104" s="78">
        <v>3327</v>
      </c>
      <c r="AJ104" s="78">
        <v>2896</v>
      </c>
      <c r="AK104" s="78">
        <v>2618</v>
      </c>
      <c r="AL104" s="78">
        <v>2363</v>
      </c>
      <c r="AM104" s="78">
        <v>2638</v>
      </c>
      <c r="AN104" s="78">
        <v>2510</v>
      </c>
      <c r="AO104" s="78">
        <v>2667</v>
      </c>
      <c r="AP104" s="78">
        <v>3268</v>
      </c>
      <c r="AQ104" s="78">
        <v>6200</v>
      </c>
      <c r="AR104" s="78">
        <v>3832.083333</v>
      </c>
      <c r="AS104" s="78">
        <v>6309</v>
      </c>
      <c r="AT104" s="78">
        <v>5759</v>
      </c>
      <c r="AU104" s="78">
        <v>3987</v>
      </c>
      <c r="AV104" s="78">
        <v>2951</v>
      </c>
      <c r="AW104" s="78">
        <v>2693</v>
      </c>
      <c r="AX104" s="78">
        <v>2628</v>
      </c>
      <c r="AY104" s="78">
        <v>2512</v>
      </c>
      <c r="AZ104" s="78">
        <v>2687</v>
      </c>
      <c r="BA104" s="78">
        <v>2676</v>
      </c>
      <c r="BB104" s="78">
        <v>2953</v>
      </c>
      <c r="BC104" s="78">
        <v>3535</v>
      </c>
      <c r="BD104" s="78">
        <v>6276</v>
      </c>
      <c r="BE104" s="78">
        <v>3747.166667</v>
      </c>
      <c r="BF104" s="78">
        <v>6712</v>
      </c>
      <c r="BG104" s="78">
        <v>6505</v>
      </c>
      <c r="BH104" s="78">
        <v>4587</v>
      </c>
      <c r="BI104" s="78">
        <v>3622</v>
      </c>
      <c r="BJ104" s="78">
        <v>3233</v>
      </c>
      <c r="BK104" s="78">
        <v>3063</v>
      </c>
      <c r="BL104" s="78">
        <v>3081</v>
      </c>
      <c r="BM104" s="78">
        <v>3006</v>
      </c>
      <c r="BN104" s="78">
        <v>3081</v>
      </c>
      <c r="BO104" s="78">
        <v>3285</v>
      </c>
      <c r="BP104" s="78">
        <v>3905</v>
      </c>
      <c r="BQ104" s="78">
        <v>6868</v>
      </c>
      <c r="BR104" s="78">
        <v>4245.6666670000004</v>
      </c>
      <c r="BS104" s="78">
        <v>7527</v>
      </c>
      <c r="BT104" s="78">
        <v>7369</v>
      </c>
      <c r="BU104" s="78">
        <v>5605</v>
      </c>
      <c r="BV104" s="78">
        <v>4133</v>
      </c>
      <c r="BW104" s="78">
        <v>3726</v>
      </c>
      <c r="BX104" s="78">
        <v>3557</v>
      </c>
      <c r="BY104" s="78">
        <v>3643</v>
      </c>
      <c r="BZ104" s="78">
        <v>3660</v>
      </c>
      <c r="CA104" s="78">
        <v>3674</v>
      </c>
      <c r="CB104" s="78">
        <v>3807</v>
      </c>
      <c r="CC104" s="78">
        <v>4585</v>
      </c>
      <c r="CD104" s="78">
        <v>7763</v>
      </c>
      <c r="CE104" s="78">
        <v>4920.75</v>
      </c>
      <c r="CF104" s="78">
        <v>8146</v>
      </c>
      <c r="CG104" s="78">
        <v>7685</v>
      </c>
      <c r="CH104" s="78">
        <v>5694</v>
      </c>
      <c r="CI104" s="78">
        <v>4706</v>
      </c>
      <c r="CJ104" s="78">
        <v>4364</v>
      </c>
      <c r="CK104" s="78">
        <v>4277</v>
      </c>
      <c r="CL104" s="78">
        <v>4223</v>
      </c>
      <c r="CM104" s="78">
        <v>4361</v>
      </c>
      <c r="CN104" s="78">
        <v>4431</v>
      </c>
      <c r="CO104" s="78">
        <v>4736</v>
      </c>
      <c r="CP104" s="78">
        <v>5477</v>
      </c>
      <c r="CQ104" s="78">
        <v>8632</v>
      </c>
      <c r="CR104" s="78">
        <v>5561</v>
      </c>
      <c r="CS104" s="78">
        <v>8926</v>
      </c>
      <c r="CT104" s="78">
        <v>8714</v>
      </c>
      <c r="CU104" s="78">
        <v>6819</v>
      </c>
      <c r="CV104" s="78">
        <v>5712</v>
      </c>
      <c r="CW104" s="78">
        <v>5377</v>
      </c>
      <c r="CX104" s="78">
        <v>5230</v>
      </c>
      <c r="CY104" s="78">
        <v>4869</v>
      </c>
      <c r="CZ104" s="78">
        <v>5032</v>
      </c>
      <c r="DA104" s="78">
        <v>5005</v>
      </c>
      <c r="DB104" s="78">
        <v>5261</v>
      </c>
      <c r="DC104" s="78">
        <v>5914</v>
      </c>
      <c r="DD104" s="78">
        <v>8576</v>
      </c>
      <c r="DE104" s="78">
        <v>6286.25</v>
      </c>
      <c r="DF104" s="78">
        <v>8670</v>
      </c>
      <c r="DG104" s="78">
        <v>8208</v>
      </c>
      <c r="DH104" s="78">
        <v>6907</v>
      </c>
      <c r="DI104" s="78">
        <v>5965</v>
      </c>
      <c r="DJ104" s="78">
        <v>5706</v>
      </c>
      <c r="DK104" s="78">
        <v>5603</v>
      </c>
      <c r="DL104" s="78">
        <v>5622</v>
      </c>
      <c r="DM104" s="78">
        <v>5785</v>
      </c>
      <c r="DN104" s="78">
        <v>5591</v>
      </c>
      <c r="DO104" s="78">
        <v>5769</v>
      </c>
      <c r="DP104" s="78">
        <v>6419</v>
      </c>
      <c r="DQ104" s="78">
        <v>9224</v>
      </c>
      <c r="DR104" s="78">
        <v>6622.4166670000004</v>
      </c>
      <c r="DS104" s="78">
        <v>9735</v>
      </c>
      <c r="DT104" s="78">
        <v>9048</v>
      </c>
      <c r="DU104" s="78">
        <v>6971</v>
      </c>
      <c r="DV104" s="78">
        <v>6029</v>
      </c>
      <c r="DW104" s="78">
        <v>5727</v>
      </c>
      <c r="DX104" s="78">
        <v>5432</v>
      </c>
      <c r="DY104" s="78">
        <v>5266</v>
      </c>
      <c r="DZ104" s="78">
        <v>5169</v>
      </c>
      <c r="EA104" s="78">
        <v>5108</v>
      </c>
      <c r="EB104" s="78">
        <v>5199</v>
      </c>
      <c r="EC104" s="78">
        <v>5669</v>
      </c>
      <c r="ED104" s="78">
        <v>8627</v>
      </c>
      <c r="EE104" s="78">
        <v>6498.3333329999996</v>
      </c>
      <c r="EF104" s="78">
        <v>8686</v>
      </c>
      <c r="EG104" s="78">
        <v>8410</v>
      </c>
      <c r="EH104" s="78">
        <v>6672</v>
      </c>
      <c r="EI104" s="78">
        <v>5285</v>
      </c>
      <c r="EJ104" s="78">
        <v>4811</v>
      </c>
      <c r="EK104" s="78">
        <v>4612</v>
      </c>
      <c r="EL104" s="78">
        <v>4468</v>
      </c>
      <c r="EM104" s="78">
        <v>4554</v>
      </c>
      <c r="EN104" s="78">
        <v>4568</v>
      </c>
      <c r="EO104" s="78">
        <v>4794</v>
      </c>
      <c r="EP104" s="78">
        <v>5320</v>
      </c>
      <c r="EQ104" s="78">
        <v>8299</v>
      </c>
      <c r="ER104" s="78">
        <v>5873.25</v>
      </c>
      <c r="ES104" s="78">
        <v>8730</v>
      </c>
      <c r="ET104" s="78">
        <v>7787</v>
      </c>
      <c r="EU104" s="78">
        <v>6066</v>
      </c>
      <c r="EV104" s="78">
        <v>5125</v>
      </c>
      <c r="EW104" s="78">
        <v>4767</v>
      </c>
      <c r="EX104" s="78">
        <v>4455</v>
      </c>
      <c r="EY104" s="78">
        <v>4479</v>
      </c>
      <c r="EZ104" s="78">
        <v>4658</v>
      </c>
      <c r="FA104" s="78">
        <v>4647</v>
      </c>
      <c r="FB104" s="78">
        <v>5011</v>
      </c>
      <c r="FC104" s="78">
        <v>5605</v>
      </c>
      <c r="FD104" s="78">
        <v>8574</v>
      </c>
      <c r="FE104" s="78">
        <v>5825.3333329999996</v>
      </c>
      <c r="FF104" s="78">
        <v>8711</v>
      </c>
      <c r="FG104" s="78">
        <v>7875</v>
      </c>
      <c r="FH104" s="78">
        <v>10813</v>
      </c>
      <c r="FI104" s="78">
        <v>10105</v>
      </c>
      <c r="FJ104" s="78">
        <v>8631</v>
      </c>
      <c r="FK104" s="78">
        <v>7328</v>
      </c>
      <c r="FL104" s="78">
        <v>6591</v>
      </c>
      <c r="FM104" s="78">
        <v>6392</v>
      </c>
      <c r="FN104" s="78">
        <v>6031</v>
      </c>
      <c r="FO104" s="78">
        <v>6073</v>
      </c>
      <c r="FP104" s="78">
        <v>6731</v>
      </c>
      <c r="FQ104" s="78">
        <v>9672</v>
      </c>
      <c r="FR104" s="78">
        <v>7912.75</v>
      </c>
      <c r="FS104" s="78">
        <v>9917</v>
      </c>
      <c r="FT104" s="78">
        <v>8973</v>
      </c>
      <c r="FU104" s="78">
        <v>6799</v>
      </c>
      <c r="FV104" s="78">
        <v>5886</v>
      </c>
      <c r="FW104" s="78">
        <v>5209</v>
      </c>
      <c r="FX104" s="78">
        <v>4725</v>
      </c>
      <c r="FY104" s="78">
        <v>4491</v>
      </c>
      <c r="FZ104" s="78">
        <v>4494</v>
      </c>
      <c r="GA104" s="78">
        <v>4454</v>
      </c>
      <c r="GB104" s="78">
        <v>4399</v>
      </c>
      <c r="GC104" s="78">
        <v>4953</v>
      </c>
      <c r="GD104" s="78">
        <v>7792</v>
      </c>
      <c r="GE104" s="78">
        <v>6007.6666670000004</v>
      </c>
      <c r="GF104" s="78">
        <v>7794</v>
      </c>
      <c r="GG104" s="78">
        <v>6655</v>
      </c>
      <c r="GH104" s="78">
        <v>4933</v>
      </c>
      <c r="GI104" s="78">
        <v>4281</v>
      </c>
      <c r="GJ104" s="78">
        <v>3981</v>
      </c>
      <c r="GK104" s="78">
        <v>3797</v>
      </c>
      <c r="GL104" s="78">
        <v>3883</v>
      </c>
      <c r="GM104" s="78">
        <v>4205</v>
      </c>
      <c r="GN104" s="78">
        <v>4102</v>
      </c>
      <c r="GO104" s="78">
        <v>4201</v>
      </c>
      <c r="GP104" s="78">
        <v>4593</v>
      </c>
      <c r="GQ104" s="78">
        <v>7590</v>
      </c>
      <c r="GR104" s="78">
        <v>5001.25</v>
      </c>
      <c r="GS104" s="78">
        <v>7735</v>
      </c>
      <c r="GT104" s="78">
        <v>6888</v>
      </c>
      <c r="GU104" s="78">
        <v>5283</v>
      </c>
      <c r="GV104" s="78">
        <v>4774</v>
      </c>
      <c r="GW104" s="78">
        <v>4678</v>
      </c>
      <c r="GX104" s="78">
        <v>4375</v>
      </c>
      <c r="GY104" s="78">
        <v>4520</v>
      </c>
      <c r="GZ104" s="78">
        <v>4717</v>
      </c>
      <c r="HA104" s="78">
        <v>4713</v>
      </c>
      <c r="HB104" s="78">
        <v>4893</v>
      </c>
      <c r="HC104" s="78">
        <v>5347</v>
      </c>
      <c r="HD104" s="78">
        <v>8409</v>
      </c>
      <c r="HE104" s="78">
        <v>5527.6666670000004</v>
      </c>
      <c r="HF104" s="78">
        <v>8875</v>
      </c>
      <c r="HG104" s="78">
        <v>7954</v>
      </c>
      <c r="HH104" s="78">
        <v>6382</v>
      </c>
      <c r="HI104" s="78">
        <v>5609</v>
      </c>
    </row>
    <row r="105" spans="1:217" ht="60.75" x14ac:dyDescent="0.3">
      <c r="A105" s="1" t="str">
        <f t="shared" si="79"/>
        <v>Niederösterreichoffene StellenMänner und altern. Geschl.</v>
      </c>
      <c r="B105" s="1">
        <v>105</v>
      </c>
      <c r="C105" s="77" t="s">
        <v>3</v>
      </c>
      <c r="D105" s="77" t="s">
        <v>128</v>
      </c>
      <c r="E105" s="77" t="s">
        <v>265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8">
        <v>0</v>
      </c>
      <c r="L105" s="78">
        <v>0</v>
      </c>
      <c r="M105" s="78">
        <v>0</v>
      </c>
      <c r="N105" s="78">
        <v>0</v>
      </c>
      <c r="O105" s="78">
        <v>0</v>
      </c>
      <c r="P105" s="78">
        <v>0</v>
      </c>
      <c r="Q105" s="78">
        <v>0</v>
      </c>
      <c r="R105" s="78">
        <v>0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  <c r="AC105" s="78">
        <v>0</v>
      </c>
      <c r="AD105" s="78">
        <v>0</v>
      </c>
      <c r="AE105" s="78">
        <v>0</v>
      </c>
      <c r="AF105" s="78">
        <v>0</v>
      </c>
      <c r="AG105" s="78">
        <v>0</v>
      </c>
      <c r="AH105" s="78">
        <v>0</v>
      </c>
      <c r="AI105" s="78">
        <v>0</v>
      </c>
      <c r="AJ105" s="78">
        <v>0</v>
      </c>
      <c r="AK105" s="78">
        <v>0</v>
      </c>
      <c r="AL105" s="78">
        <v>0</v>
      </c>
      <c r="AM105" s="78">
        <v>0</v>
      </c>
      <c r="AN105" s="78">
        <v>0</v>
      </c>
      <c r="AO105" s="78">
        <v>0</v>
      </c>
      <c r="AP105" s="78">
        <v>0</v>
      </c>
      <c r="AQ105" s="78">
        <v>0</v>
      </c>
      <c r="AR105" s="78">
        <v>0</v>
      </c>
      <c r="AS105" s="78">
        <v>0</v>
      </c>
      <c r="AT105" s="78">
        <v>0</v>
      </c>
      <c r="AU105" s="78">
        <v>0</v>
      </c>
      <c r="AV105" s="78">
        <v>0</v>
      </c>
      <c r="AW105" s="78">
        <v>0</v>
      </c>
      <c r="AX105" s="78">
        <v>0</v>
      </c>
      <c r="AY105" s="78">
        <v>0</v>
      </c>
      <c r="AZ105" s="78">
        <v>0</v>
      </c>
      <c r="BA105" s="78">
        <v>0</v>
      </c>
      <c r="BB105" s="78">
        <v>0</v>
      </c>
      <c r="BC105" s="78">
        <v>0</v>
      </c>
      <c r="BD105" s="78">
        <v>0</v>
      </c>
      <c r="BE105" s="78">
        <v>0</v>
      </c>
      <c r="BF105" s="78">
        <v>0</v>
      </c>
      <c r="BG105" s="78">
        <v>0</v>
      </c>
      <c r="BH105" s="78">
        <v>0</v>
      </c>
      <c r="BI105" s="78">
        <v>0</v>
      </c>
      <c r="BJ105" s="78">
        <v>0</v>
      </c>
      <c r="BK105" s="78">
        <v>0</v>
      </c>
      <c r="BL105" s="78">
        <v>0</v>
      </c>
      <c r="BM105" s="78">
        <v>0</v>
      </c>
      <c r="BN105" s="78">
        <v>0</v>
      </c>
      <c r="BO105" s="78">
        <v>0</v>
      </c>
      <c r="BP105" s="78">
        <v>0</v>
      </c>
      <c r="BQ105" s="78">
        <v>0</v>
      </c>
      <c r="BR105" s="78">
        <v>0</v>
      </c>
      <c r="BS105" s="78">
        <v>0</v>
      </c>
      <c r="BT105" s="78">
        <v>0</v>
      </c>
      <c r="BU105" s="78">
        <v>0</v>
      </c>
      <c r="BV105" s="78">
        <v>0</v>
      </c>
      <c r="BW105" s="78">
        <v>0</v>
      </c>
      <c r="BX105" s="78">
        <v>0</v>
      </c>
      <c r="BY105" s="78">
        <v>0</v>
      </c>
      <c r="BZ105" s="78">
        <v>0</v>
      </c>
      <c r="CA105" s="78">
        <v>0</v>
      </c>
      <c r="CB105" s="78">
        <v>0</v>
      </c>
      <c r="CC105" s="78">
        <v>0</v>
      </c>
      <c r="CD105" s="78">
        <v>0</v>
      </c>
      <c r="CE105" s="78">
        <v>0</v>
      </c>
      <c r="CF105" s="78">
        <v>0</v>
      </c>
      <c r="CG105" s="78">
        <v>0</v>
      </c>
      <c r="CH105" s="78">
        <v>0</v>
      </c>
      <c r="CI105" s="78">
        <v>0</v>
      </c>
      <c r="CJ105" s="78">
        <v>0</v>
      </c>
      <c r="CK105" s="78">
        <v>0</v>
      </c>
      <c r="CL105" s="78">
        <v>0</v>
      </c>
      <c r="CM105" s="78">
        <v>0</v>
      </c>
      <c r="CN105" s="78">
        <v>0</v>
      </c>
      <c r="CO105" s="78">
        <v>0</v>
      </c>
      <c r="CP105" s="78">
        <v>0</v>
      </c>
      <c r="CQ105" s="78">
        <v>0</v>
      </c>
      <c r="CR105" s="78">
        <v>0</v>
      </c>
      <c r="CS105" s="78">
        <v>0</v>
      </c>
      <c r="CT105" s="78">
        <v>0</v>
      </c>
      <c r="CU105" s="78">
        <v>0</v>
      </c>
      <c r="CV105" s="78">
        <v>0</v>
      </c>
      <c r="CW105" s="78">
        <v>0</v>
      </c>
      <c r="CX105" s="78">
        <v>0</v>
      </c>
      <c r="CY105" s="78">
        <v>0</v>
      </c>
      <c r="CZ105" s="78">
        <v>0</v>
      </c>
      <c r="DA105" s="78">
        <v>0</v>
      </c>
      <c r="DB105" s="78">
        <v>0</v>
      </c>
      <c r="DC105" s="78">
        <v>0</v>
      </c>
      <c r="DD105" s="78">
        <v>0</v>
      </c>
      <c r="DE105" s="78">
        <v>0</v>
      </c>
      <c r="DF105" s="78">
        <v>0</v>
      </c>
      <c r="DG105" s="78">
        <v>0</v>
      </c>
      <c r="DH105" s="78">
        <v>0</v>
      </c>
      <c r="DI105" s="78">
        <v>0</v>
      </c>
      <c r="DJ105" s="78">
        <v>0</v>
      </c>
      <c r="DK105" s="78">
        <v>0</v>
      </c>
      <c r="DL105" s="78">
        <v>0</v>
      </c>
      <c r="DM105" s="78">
        <v>0</v>
      </c>
      <c r="DN105" s="78">
        <v>0</v>
      </c>
      <c r="DO105" s="78">
        <v>0</v>
      </c>
      <c r="DP105" s="78">
        <v>0</v>
      </c>
      <c r="DQ105" s="78">
        <v>0</v>
      </c>
      <c r="DR105" s="78">
        <v>0</v>
      </c>
      <c r="DS105" s="78">
        <v>0</v>
      </c>
      <c r="DT105" s="78">
        <v>0</v>
      </c>
      <c r="DU105" s="78">
        <v>0</v>
      </c>
      <c r="DV105" s="78">
        <v>0</v>
      </c>
      <c r="DW105" s="78">
        <v>0</v>
      </c>
      <c r="DX105" s="78">
        <v>0</v>
      </c>
      <c r="DY105" s="78">
        <v>0</v>
      </c>
      <c r="DZ105" s="78">
        <v>0</v>
      </c>
      <c r="EA105" s="78">
        <v>0</v>
      </c>
      <c r="EB105" s="78">
        <v>0</v>
      </c>
      <c r="EC105" s="78">
        <v>0</v>
      </c>
      <c r="ED105" s="78">
        <v>0</v>
      </c>
      <c r="EE105" s="78">
        <v>0</v>
      </c>
      <c r="EF105" s="78">
        <v>0</v>
      </c>
      <c r="EG105" s="78">
        <v>0</v>
      </c>
      <c r="EH105" s="78">
        <v>0</v>
      </c>
      <c r="EI105" s="78">
        <v>0</v>
      </c>
      <c r="EJ105" s="78">
        <v>0</v>
      </c>
      <c r="EK105" s="78">
        <v>0</v>
      </c>
      <c r="EL105" s="78">
        <v>0</v>
      </c>
      <c r="EM105" s="78">
        <v>0</v>
      </c>
      <c r="EN105" s="78">
        <v>0</v>
      </c>
      <c r="EO105" s="78">
        <v>0</v>
      </c>
      <c r="EP105" s="78">
        <v>0</v>
      </c>
      <c r="EQ105" s="78">
        <v>0</v>
      </c>
      <c r="ER105" s="78">
        <v>0</v>
      </c>
      <c r="ES105" s="78">
        <v>0</v>
      </c>
      <c r="ET105" s="78">
        <v>0</v>
      </c>
      <c r="EU105" s="78">
        <v>0</v>
      </c>
      <c r="EV105" s="78">
        <v>0</v>
      </c>
      <c r="EW105" s="78">
        <v>0</v>
      </c>
      <c r="EX105" s="78">
        <v>0</v>
      </c>
      <c r="EY105" s="78">
        <v>0</v>
      </c>
      <c r="EZ105" s="78">
        <v>0</v>
      </c>
      <c r="FA105" s="78">
        <v>0</v>
      </c>
      <c r="FB105" s="78">
        <v>0</v>
      </c>
      <c r="FC105" s="78">
        <v>0</v>
      </c>
      <c r="FD105" s="78">
        <v>0</v>
      </c>
      <c r="FE105" s="78">
        <v>0</v>
      </c>
      <c r="FF105" s="78">
        <v>0</v>
      </c>
      <c r="FG105" s="78">
        <v>0</v>
      </c>
      <c r="FH105" s="78">
        <v>0</v>
      </c>
      <c r="FI105" s="78">
        <v>0</v>
      </c>
      <c r="FJ105" s="78">
        <v>0</v>
      </c>
      <c r="FK105" s="78">
        <v>0</v>
      </c>
      <c r="FL105" s="78">
        <v>0</v>
      </c>
      <c r="FM105" s="78">
        <v>0</v>
      </c>
      <c r="FN105" s="78">
        <v>0</v>
      </c>
      <c r="FO105" s="78">
        <v>0</v>
      </c>
      <c r="FP105" s="78">
        <v>0</v>
      </c>
      <c r="FQ105" s="78">
        <v>0</v>
      </c>
      <c r="FR105" s="78">
        <v>0</v>
      </c>
      <c r="FS105" s="78">
        <v>0</v>
      </c>
      <c r="FT105" s="78">
        <v>0</v>
      </c>
      <c r="FU105" s="78">
        <v>0</v>
      </c>
      <c r="FV105" s="78">
        <v>0</v>
      </c>
      <c r="FW105" s="78">
        <v>0</v>
      </c>
      <c r="FX105" s="78">
        <v>0</v>
      </c>
      <c r="FY105" s="78">
        <v>0</v>
      </c>
      <c r="FZ105" s="78">
        <v>0</v>
      </c>
      <c r="GA105" s="78">
        <v>0</v>
      </c>
      <c r="GB105" s="78">
        <v>0</v>
      </c>
      <c r="GC105" s="78">
        <v>0</v>
      </c>
      <c r="GD105" s="78">
        <v>0</v>
      </c>
      <c r="GE105" s="78">
        <v>0</v>
      </c>
      <c r="GF105" s="78">
        <v>0</v>
      </c>
      <c r="GG105" s="78">
        <v>0</v>
      </c>
      <c r="GH105" s="78">
        <v>0</v>
      </c>
      <c r="GI105" s="78">
        <v>0</v>
      </c>
      <c r="GJ105" s="78">
        <v>0</v>
      </c>
      <c r="GK105" s="78">
        <v>0</v>
      </c>
      <c r="GL105" s="78">
        <v>0</v>
      </c>
      <c r="GM105" s="78">
        <v>0</v>
      </c>
      <c r="GN105" s="78">
        <v>0</v>
      </c>
      <c r="GO105" s="78">
        <v>0</v>
      </c>
      <c r="GP105" s="78">
        <v>0</v>
      </c>
      <c r="GQ105" s="78">
        <v>0</v>
      </c>
      <c r="GR105" s="78">
        <v>0</v>
      </c>
      <c r="GS105" s="78">
        <v>0</v>
      </c>
      <c r="GT105" s="78">
        <v>0</v>
      </c>
      <c r="GU105" s="78">
        <v>0</v>
      </c>
      <c r="GV105" s="78">
        <v>0</v>
      </c>
      <c r="GW105" s="78">
        <v>0</v>
      </c>
      <c r="GX105" s="78">
        <v>0</v>
      </c>
      <c r="GY105" s="78">
        <v>0</v>
      </c>
      <c r="GZ105" s="78">
        <v>0</v>
      </c>
      <c r="HA105" s="78">
        <v>0</v>
      </c>
      <c r="HB105" s="78">
        <v>0</v>
      </c>
      <c r="HC105" s="78">
        <v>0</v>
      </c>
      <c r="HD105" s="78">
        <v>0</v>
      </c>
      <c r="HE105" s="78">
        <v>0</v>
      </c>
      <c r="HF105" s="78">
        <v>0</v>
      </c>
      <c r="HG105" s="78">
        <v>0</v>
      </c>
      <c r="HH105" s="78">
        <v>0</v>
      </c>
      <c r="HI105" s="78">
        <v>0</v>
      </c>
    </row>
    <row r="106" spans="1:217" ht="60.75" x14ac:dyDescent="0.3">
      <c r="A106" s="1" t="str">
        <f t="shared" si="79"/>
        <v>NiederösterreichStellenandrangzifferMänner und altern. Geschl.</v>
      </c>
      <c r="B106" s="1">
        <v>106</v>
      </c>
      <c r="C106" s="77" t="s">
        <v>3</v>
      </c>
      <c r="D106" s="77" t="s">
        <v>129</v>
      </c>
      <c r="E106" s="77" t="s">
        <v>265</v>
      </c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79"/>
      <c r="BD106" s="79"/>
      <c r="BE106" s="79"/>
      <c r="BF106" s="79"/>
      <c r="BG106" s="79"/>
      <c r="BH106" s="79"/>
      <c r="BI106" s="79"/>
      <c r="BJ106" s="79"/>
      <c r="BK106" s="79"/>
      <c r="BL106" s="79"/>
      <c r="BM106" s="79"/>
      <c r="BN106" s="79"/>
      <c r="BO106" s="79"/>
      <c r="BP106" s="79"/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79"/>
      <c r="CD106" s="79"/>
      <c r="CE106" s="79"/>
      <c r="CF106" s="79"/>
      <c r="CG106" s="79"/>
      <c r="CH106" s="79"/>
      <c r="CI106" s="79"/>
      <c r="CJ106" s="79"/>
      <c r="CK106" s="79"/>
      <c r="CL106" s="79"/>
      <c r="CM106" s="79"/>
      <c r="CN106" s="79"/>
      <c r="CO106" s="79"/>
      <c r="CP106" s="79"/>
      <c r="CQ106" s="79"/>
      <c r="CR106" s="79"/>
      <c r="CS106" s="79"/>
      <c r="CT106" s="79"/>
      <c r="CU106" s="79"/>
      <c r="CV106" s="79"/>
      <c r="CW106" s="79"/>
      <c r="CX106" s="79"/>
      <c r="CY106" s="79"/>
      <c r="CZ106" s="79"/>
      <c r="DA106" s="79"/>
      <c r="DB106" s="79"/>
      <c r="DC106" s="79"/>
      <c r="DD106" s="79"/>
      <c r="DE106" s="79"/>
      <c r="DF106" s="79"/>
      <c r="DG106" s="79"/>
      <c r="DH106" s="79"/>
      <c r="DI106" s="79"/>
      <c r="DJ106" s="79"/>
      <c r="DK106" s="79"/>
      <c r="DL106" s="79"/>
      <c r="DM106" s="79"/>
      <c r="DN106" s="79"/>
      <c r="DO106" s="79"/>
      <c r="DP106" s="79"/>
      <c r="DQ106" s="79"/>
      <c r="DR106" s="79"/>
      <c r="DS106" s="79"/>
      <c r="DT106" s="79"/>
      <c r="DU106" s="79"/>
      <c r="DV106" s="79"/>
      <c r="DW106" s="79"/>
      <c r="DX106" s="79"/>
      <c r="DY106" s="79"/>
      <c r="DZ106" s="79"/>
      <c r="EA106" s="79"/>
      <c r="EB106" s="79"/>
      <c r="EC106" s="79"/>
      <c r="ED106" s="79"/>
      <c r="EE106" s="79"/>
      <c r="EF106" s="79"/>
      <c r="EG106" s="79"/>
      <c r="EH106" s="79"/>
      <c r="EI106" s="79"/>
      <c r="EJ106" s="79"/>
      <c r="EK106" s="79"/>
      <c r="EL106" s="79"/>
      <c r="EM106" s="79"/>
      <c r="EN106" s="79"/>
      <c r="EO106" s="79"/>
      <c r="EP106" s="79"/>
      <c r="EQ106" s="79"/>
      <c r="ER106" s="79"/>
      <c r="ES106" s="79"/>
      <c r="ET106" s="79"/>
      <c r="EU106" s="79"/>
      <c r="EV106" s="79"/>
      <c r="EW106" s="79"/>
      <c r="EX106" s="79"/>
      <c r="EY106" s="79"/>
      <c r="EZ106" s="79"/>
      <c r="FA106" s="79"/>
      <c r="FB106" s="79"/>
      <c r="FC106" s="79"/>
      <c r="FD106" s="79"/>
      <c r="FE106" s="79"/>
      <c r="FF106" s="79"/>
      <c r="FG106" s="79"/>
      <c r="FH106" s="79"/>
      <c r="FI106" s="79"/>
      <c r="FJ106" s="79"/>
      <c r="FK106" s="79"/>
      <c r="FL106" s="79"/>
      <c r="FM106" s="79"/>
      <c r="FN106" s="79"/>
      <c r="FO106" s="79"/>
      <c r="FP106" s="79"/>
      <c r="FQ106" s="79"/>
      <c r="FR106" s="79"/>
      <c r="FS106" s="79"/>
      <c r="FT106" s="79"/>
      <c r="FU106" s="79"/>
      <c r="FV106" s="79"/>
      <c r="FW106" s="79"/>
      <c r="FX106" s="79"/>
      <c r="FY106" s="79"/>
      <c r="FZ106" s="79"/>
      <c r="GA106" s="79"/>
      <c r="GB106" s="79"/>
      <c r="GC106" s="79"/>
      <c r="GD106" s="79"/>
      <c r="GE106" s="79"/>
      <c r="GF106" s="79"/>
      <c r="GG106" s="79"/>
      <c r="GH106" s="79"/>
      <c r="GI106" s="79"/>
      <c r="GJ106" s="79"/>
      <c r="GK106" s="79"/>
      <c r="GL106" s="79"/>
      <c r="GM106" s="79"/>
      <c r="GN106" s="79"/>
      <c r="GO106" s="79"/>
      <c r="GP106" s="79"/>
      <c r="GQ106" s="79"/>
      <c r="GR106" s="79"/>
      <c r="GS106" s="79"/>
      <c r="GT106" s="79"/>
      <c r="GU106" s="79"/>
      <c r="GV106" s="79"/>
      <c r="GW106" s="79"/>
      <c r="GX106" s="79"/>
      <c r="GY106" s="79"/>
      <c r="GZ106" s="79"/>
      <c r="HA106" s="79"/>
      <c r="HB106" s="79"/>
      <c r="HC106" s="79"/>
      <c r="HD106" s="79"/>
      <c r="HE106" s="79"/>
      <c r="HF106" s="79"/>
      <c r="HG106" s="79"/>
      <c r="HH106" s="79"/>
      <c r="HI106" s="79"/>
    </row>
    <row r="107" spans="1:217" ht="60.75" x14ac:dyDescent="0.3">
      <c r="A107" s="1" t="str">
        <f t="shared" si="79"/>
        <v>NiederösterreichLehrstellensuchendeMänner und altern. Geschl.</v>
      </c>
      <c r="B107" s="1">
        <v>107</v>
      </c>
      <c r="C107" s="77" t="s">
        <v>3</v>
      </c>
      <c r="D107" s="77" t="s">
        <v>130</v>
      </c>
      <c r="E107" s="77" t="s">
        <v>265</v>
      </c>
      <c r="F107" s="78">
        <v>523</v>
      </c>
      <c r="G107" s="78">
        <v>481</v>
      </c>
      <c r="H107" s="78">
        <v>446</v>
      </c>
      <c r="I107" s="78">
        <v>395</v>
      </c>
      <c r="J107" s="78">
        <v>343</v>
      </c>
      <c r="K107" s="78">
        <v>409</v>
      </c>
      <c r="L107" s="78">
        <v>615</v>
      </c>
      <c r="M107" s="78">
        <v>761</v>
      </c>
      <c r="N107" s="78">
        <v>577</v>
      </c>
      <c r="O107" s="78">
        <v>463</v>
      </c>
      <c r="P107" s="78">
        <v>436</v>
      </c>
      <c r="Q107" s="78">
        <v>501</v>
      </c>
      <c r="R107" s="78">
        <v>495.83333329999999</v>
      </c>
      <c r="S107" s="78">
        <v>481</v>
      </c>
      <c r="T107" s="78">
        <v>454</v>
      </c>
      <c r="U107" s="78">
        <v>391</v>
      </c>
      <c r="V107" s="78">
        <v>440</v>
      </c>
      <c r="W107" s="78">
        <v>390</v>
      </c>
      <c r="X107" s="78">
        <v>420</v>
      </c>
      <c r="Y107" s="78">
        <v>909</v>
      </c>
      <c r="Z107" s="78">
        <v>900</v>
      </c>
      <c r="AA107" s="78">
        <v>745</v>
      </c>
      <c r="AB107" s="78">
        <v>509</v>
      </c>
      <c r="AC107" s="78">
        <v>522</v>
      </c>
      <c r="AD107" s="78">
        <v>631</v>
      </c>
      <c r="AE107" s="78">
        <v>566</v>
      </c>
      <c r="AF107" s="78">
        <v>523</v>
      </c>
      <c r="AG107" s="78">
        <v>543</v>
      </c>
      <c r="AH107" s="78">
        <v>448</v>
      </c>
      <c r="AI107" s="78">
        <v>431</v>
      </c>
      <c r="AJ107" s="78">
        <v>414</v>
      </c>
      <c r="AK107" s="78">
        <v>440</v>
      </c>
      <c r="AL107" s="78">
        <v>761</v>
      </c>
      <c r="AM107" s="78">
        <v>879</v>
      </c>
      <c r="AN107" s="78">
        <v>681</v>
      </c>
      <c r="AO107" s="78">
        <v>695</v>
      </c>
      <c r="AP107" s="78">
        <v>537</v>
      </c>
      <c r="AQ107" s="78">
        <v>603</v>
      </c>
      <c r="AR107" s="78">
        <v>579.58333330000005</v>
      </c>
      <c r="AS107" s="78">
        <v>528</v>
      </c>
      <c r="AT107" s="78">
        <v>595</v>
      </c>
      <c r="AU107" s="78">
        <v>543</v>
      </c>
      <c r="AV107" s="78">
        <v>465</v>
      </c>
      <c r="AW107" s="78">
        <v>452</v>
      </c>
      <c r="AX107" s="78">
        <v>438</v>
      </c>
      <c r="AY107" s="78">
        <v>722</v>
      </c>
      <c r="AZ107" s="78">
        <v>818</v>
      </c>
      <c r="BA107" s="78">
        <v>646</v>
      </c>
      <c r="BB107" s="78">
        <v>686</v>
      </c>
      <c r="BC107" s="78">
        <v>511</v>
      </c>
      <c r="BD107" s="78">
        <v>543</v>
      </c>
      <c r="BE107" s="78">
        <v>578.91666669999995</v>
      </c>
      <c r="BF107" s="78">
        <v>485</v>
      </c>
      <c r="BG107" s="78">
        <v>459</v>
      </c>
      <c r="BH107" s="78">
        <v>437</v>
      </c>
      <c r="BI107" s="78">
        <v>443</v>
      </c>
      <c r="BJ107" s="78">
        <v>419</v>
      </c>
      <c r="BK107" s="78">
        <v>420</v>
      </c>
      <c r="BL107" s="78">
        <v>689</v>
      </c>
      <c r="BM107" s="78">
        <v>786</v>
      </c>
      <c r="BN107" s="78">
        <v>755</v>
      </c>
      <c r="BO107" s="78">
        <v>521</v>
      </c>
      <c r="BP107" s="78">
        <v>551</v>
      </c>
      <c r="BQ107" s="78">
        <v>609</v>
      </c>
      <c r="BR107" s="78">
        <v>547.83333330000005</v>
      </c>
      <c r="BS107" s="78">
        <v>505</v>
      </c>
      <c r="BT107" s="78">
        <v>497</v>
      </c>
      <c r="BU107" s="78">
        <v>443</v>
      </c>
      <c r="BV107" s="78">
        <v>463</v>
      </c>
      <c r="BW107" s="78">
        <v>443</v>
      </c>
      <c r="BX107" s="78">
        <v>429</v>
      </c>
      <c r="BY107" s="78">
        <v>825</v>
      </c>
      <c r="BZ107" s="78">
        <v>899</v>
      </c>
      <c r="CA107" s="78">
        <v>720</v>
      </c>
      <c r="CB107" s="78">
        <v>499</v>
      </c>
      <c r="CC107" s="78">
        <v>548</v>
      </c>
      <c r="CD107" s="78">
        <v>651</v>
      </c>
      <c r="CE107" s="78">
        <v>576.83333330000005</v>
      </c>
      <c r="CF107" s="78">
        <v>521</v>
      </c>
      <c r="CG107" s="78">
        <v>505</v>
      </c>
      <c r="CH107" s="78">
        <v>434</v>
      </c>
      <c r="CI107" s="78">
        <v>453</v>
      </c>
      <c r="CJ107" s="78">
        <v>456</v>
      </c>
      <c r="CK107" s="78">
        <v>542</v>
      </c>
      <c r="CL107" s="78">
        <v>847</v>
      </c>
      <c r="CM107" s="78">
        <v>926</v>
      </c>
      <c r="CN107" s="78">
        <v>758</v>
      </c>
      <c r="CO107" s="78">
        <v>554</v>
      </c>
      <c r="CP107" s="78">
        <v>627</v>
      </c>
      <c r="CQ107" s="78">
        <v>661</v>
      </c>
      <c r="CR107" s="78">
        <v>607</v>
      </c>
      <c r="CS107" s="78">
        <v>572</v>
      </c>
      <c r="CT107" s="78">
        <v>603</v>
      </c>
      <c r="CU107" s="78">
        <v>532</v>
      </c>
      <c r="CV107" s="78">
        <v>547</v>
      </c>
      <c r="CW107" s="78">
        <v>508</v>
      </c>
      <c r="CX107" s="78">
        <v>516</v>
      </c>
      <c r="CY107" s="78">
        <v>803</v>
      </c>
      <c r="CZ107" s="78">
        <v>929</v>
      </c>
      <c r="DA107" s="78">
        <v>749</v>
      </c>
      <c r="DB107" s="78">
        <v>563</v>
      </c>
      <c r="DC107" s="78">
        <v>599</v>
      </c>
      <c r="DD107" s="78">
        <v>658</v>
      </c>
      <c r="DE107" s="78">
        <v>631.58333330000005</v>
      </c>
      <c r="DF107" s="78">
        <v>544</v>
      </c>
      <c r="DG107" s="78">
        <v>618</v>
      </c>
      <c r="DH107" s="78">
        <v>527</v>
      </c>
      <c r="DI107" s="78">
        <v>534</v>
      </c>
      <c r="DJ107" s="78">
        <v>482</v>
      </c>
      <c r="DK107" s="78">
        <v>483</v>
      </c>
      <c r="DL107" s="78">
        <v>775</v>
      </c>
      <c r="DM107" s="78">
        <v>897</v>
      </c>
      <c r="DN107" s="78">
        <v>689</v>
      </c>
      <c r="DO107" s="78">
        <v>727</v>
      </c>
      <c r="DP107" s="78">
        <v>527</v>
      </c>
      <c r="DQ107" s="78">
        <v>603</v>
      </c>
      <c r="DR107" s="78">
        <v>617.16666669999995</v>
      </c>
      <c r="DS107" s="78">
        <v>508</v>
      </c>
      <c r="DT107" s="78">
        <v>498</v>
      </c>
      <c r="DU107" s="78">
        <v>521</v>
      </c>
      <c r="DV107" s="78">
        <v>440</v>
      </c>
      <c r="DW107" s="78">
        <v>449</v>
      </c>
      <c r="DX107" s="78">
        <v>481</v>
      </c>
      <c r="DY107" s="78">
        <v>756</v>
      </c>
      <c r="DZ107" s="78">
        <v>896</v>
      </c>
      <c r="EA107" s="78">
        <v>739</v>
      </c>
      <c r="EB107" s="78">
        <v>761</v>
      </c>
      <c r="EC107" s="78">
        <v>558</v>
      </c>
      <c r="ED107" s="78">
        <v>630</v>
      </c>
      <c r="EE107" s="78">
        <v>603.08333330000005</v>
      </c>
      <c r="EF107" s="78">
        <v>679</v>
      </c>
      <c r="EG107" s="78">
        <v>551</v>
      </c>
      <c r="EH107" s="78">
        <v>560</v>
      </c>
      <c r="EI107" s="78">
        <v>452</v>
      </c>
      <c r="EJ107" s="78">
        <v>470</v>
      </c>
      <c r="EK107" s="78">
        <v>534</v>
      </c>
      <c r="EL107" s="78">
        <v>765</v>
      </c>
      <c r="EM107" s="78">
        <v>842</v>
      </c>
      <c r="EN107" s="78">
        <v>722</v>
      </c>
      <c r="EO107" s="78">
        <v>724</v>
      </c>
      <c r="EP107" s="78">
        <v>568</v>
      </c>
      <c r="EQ107" s="78">
        <v>684</v>
      </c>
      <c r="ER107" s="78">
        <v>629.25</v>
      </c>
      <c r="ES107" s="78">
        <v>702</v>
      </c>
      <c r="ET107" s="78">
        <v>593</v>
      </c>
      <c r="EU107" s="78">
        <v>599</v>
      </c>
      <c r="EV107" s="78">
        <v>486</v>
      </c>
      <c r="EW107" s="78">
        <v>505</v>
      </c>
      <c r="EX107" s="78">
        <v>587</v>
      </c>
      <c r="EY107" s="78">
        <v>848</v>
      </c>
      <c r="EZ107" s="78">
        <v>884</v>
      </c>
      <c r="FA107" s="78">
        <v>749</v>
      </c>
      <c r="FB107" s="78">
        <v>729</v>
      </c>
      <c r="FC107" s="78">
        <v>639</v>
      </c>
      <c r="FD107" s="78">
        <v>747</v>
      </c>
      <c r="FE107" s="78">
        <v>672.33333330000005</v>
      </c>
      <c r="FF107" s="78">
        <v>648</v>
      </c>
      <c r="FG107" s="78">
        <v>608</v>
      </c>
      <c r="FH107" s="78">
        <v>709</v>
      </c>
      <c r="FI107" s="78">
        <v>802</v>
      </c>
      <c r="FJ107" s="78">
        <v>830</v>
      </c>
      <c r="FK107" s="78">
        <v>655</v>
      </c>
      <c r="FL107" s="78">
        <v>940</v>
      </c>
      <c r="FM107" s="78">
        <v>971</v>
      </c>
      <c r="FN107" s="78">
        <v>765</v>
      </c>
      <c r="FO107" s="78">
        <v>748</v>
      </c>
      <c r="FP107" s="78">
        <v>617</v>
      </c>
      <c r="FQ107" s="78">
        <v>706</v>
      </c>
      <c r="FR107" s="78">
        <v>749.91666669999995</v>
      </c>
      <c r="FS107" s="78">
        <v>679</v>
      </c>
      <c r="FT107" s="78">
        <v>531</v>
      </c>
      <c r="FU107" s="78">
        <v>507</v>
      </c>
      <c r="FV107" s="78">
        <v>446</v>
      </c>
      <c r="FW107" s="78">
        <v>444</v>
      </c>
      <c r="FX107" s="78">
        <v>894</v>
      </c>
      <c r="FY107" s="78">
        <v>833</v>
      </c>
      <c r="FZ107" s="78">
        <v>787</v>
      </c>
      <c r="GA107" s="78">
        <v>692</v>
      </c>
      <c r="GB107" s="78">
        <v>682</v>
      </c>
      <c r="GC107" s="78">
        <v>504</v>
      </c>
      <c r="GD107" s="78">
        <v>567</v>
      </c>
      <c r="GE107" s="78">
        <v>630.5</v>
      </c>
      <c r="GF107" s="78">
        <v>595</v>
      </c>
      <c r="GG107" s="78">
        <v>462</v>
      </c>
      <c r="GH107" s="78">
        <v>477</v>
      </c>
      <c r="GI107" s="78">
        <v>400</v>
      </c>
      <c r="GJ107" s="78">
        <v>422</v>
      </c>
      <c r="GK107" s="78">
        <v>415</v>
      </c>
      <c r="GL107" s="78">
        <v>790</v>
      </c>
      <c r="GM107" s="78">
        <v>708</v>
      </c>
      <c r="GN107" s="78">
        <v>620</v>
      </c>
      <c r="GO107" s="78">
        <v>585</v>
      </c>
      <c r="GP107" s="78">
        <v>474</v>
      </c>
      <c r="GQ107" s="78">
        <v>533</v>
      </c>
      <c r="GR107" s="78">
        <v>540.08333330000005</v>
      </c>
      <c r="GS107" s="78">
        <v>550</v>
      </c>
      <c r="GT107" s="78">
        <v>432</v>
      </c>
      <c r="GU107" s="78">
        <v>452</v>
      </c>
      <c r="GV107" s="78">
        <v>403</v>
      </c>
      <c r="GW107" s="78">
        <v>404</v>
      </c>
      <c r="GX107" s="78">
        <v>471</v>
      </c>
      <c r="GY107" s="78">
        <v>855</v>
      </c>
      <c r="GZ107" s="78">
        <v>813</v>
      </c>
      <c r="HA107" s="78">
        <v>679</v>
      </c>
      <c r="HB107" s="78">
        <v>665</v>
      </c>
      <c r="HC107" s="78">
        <v>528</v>
      </c>
      <c r="HD107" s="78">
        <v>592</v>
      </c>
      <c r="HE107" s="78">
        <v>570.33333330000005</v>
      </c>
      <c r="HF107" s="78">
        <v>637</v>
      </c>
      <c r="HG107" s="78">
        <v>507</v>
      </c>
      <c r="HH107" s="78">
        <v>543</v>
      </c>
      <c r="HI107" s="78">
        <v>519</v>
      </c>
    </row>
    <row r="108" spans="1:217" ht="60.75" x14ac:dyDescent="0.3">
      <c r="A108" s="1" t="str">
        <f t="shared" si="79"/>
        <v>Niederösterreichoffene LehrstellenMänner und altern. Geschl.</v>
      </c>
      <c r="B108" s="1">
        <v>108</v>
      </c>
      <c r="C108" s="77" t="s">
        <v>3</v>
      </c>
      <c r="D108" s="77" t="s">
        <v>131</v>
      </c>
      <c r="E108" s="77" t="s">
        <v>265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78">
        <v>0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  <c r="AC108" s="78">
        <v>0</v>
      </c>
      <c r="AD108" s="78">
        <v>0</v>
      </c>
      <c r="AE108" s="78">
        <v>0</v>
      </c>
      <c r="AF108" s="78">
        <v>0</v>
      </c>
      <c r="AG108" s="78">
        <v>0</v>
      </c>
      <c r="AH108" s="78">
        <v>0</v>
      </c>
      <c r="AI108" s="78">
        <v>0</v>
      </c>
      <c r="AJ108" s="78">
        <v>0</v>
      </c>
      <c r="AK108" s="78">
        <v>0</v>
      </c>
      <c r="AL108" s="78">
        <v>0</v>
      </c>
      <c r="AM108" s="78">
        <v>0</v>
      </c>
      <c r="AN108" s="78">
        <v>0</v>
      </c>
      <c r="AO108" s="78">
        <v>0</v>
      </c>
      <c r="AP108" s="78">
        <v>0</v>
      </c>
      <c r="AQ108" s="78">
        <v>0</v>
      </c>
      <c r="AR108" s="78">
        <v>0</v>
      </c>
      <c r="AS108" s="78">
        <v>0</v>
      </c>
      <c r="AT108" s="78">
        <v>0</v>
      </c>
      <c r="AU108" s="78">
        <v>0</v>
      </c>
      <c r="AV108" s="78">
        <v>0</v>
      </c>
      <c r="AW108" s="78">
        <v>0</v>
      </c>
      <c r="AX108" s="78">
        <v>0</v>
      </c>
      <c r="AY108" s="78">
        <v>0</v>
      </c>
      <c r="AZ108" s="78">
        <v>0</v>
      </c>
      <c r="BA108" s="78">
        <v>0</v>
      </c>
      <c r="BB108" s="78">
        <v>0</v>
      </c>
      <c r="BC108" s="78">
        <v>0</v>
      </c>
      <c r="BD108" s="78">
        <v>0</v>
      </c>
      <c r="BE108" s="78">
        <v>0</v>
      </c>
      <c r="BF108" s="78">
        <v>0</v>
      </c>
      <c r="BG108" s="78">
        <v>0</v>
      </c>
      <c r="BH108" s="78">
        <v>0</v>
      </c>
      <c r="BI108" s="78">
        <v>0</v>
      </c>
      <c r="BJ108" s="78">
        <v>0</v>
      </c>
      <c r="BK108" s="78">
        <v>0</v>
      </c>
      <c r="BL108" s="78">
        <v>0</v>
      </c>
      <c r="BM108" s="78">
        <v>0</v>
      </c>
      <c r="BN108" s="78">
        <v>0</v>
      </c>
      <c r="BO108" s="78">
        <v>0</v>
      </c>
      <c r="BP108" s="78">
        <v>0</v>
      </c>
      <c r="BQ108" s="78">
        <v>0</v>
      </c>
      <c r="BR108" s="78">
        <v>0</v>
      </c>
      <c r="BS108" s="78">
        <v>0</v>
      </c>
      <c r="BT108" s="78">
        <v>0</v>
      </c>
      <c r="BU108" s="78">
        <v>0</v>
      </c>
      <c r="BV108" s="78">
        <v>0</v>
      </c>
      <c r="BW108" s="78">
        <v>0</v>
      </c>
      <c r="BX108" s="78">
        <v>0</v>
      </c>
      <c r="BY108" s="78">
        <v>0</v>
      </c>
      <c r="BZ108" s="78">
        <v>0</v>
      </c>
      <c r="CA108" s="78">
        <v>0</v>
      </c>
      <c r="CB108" s="78">
        <v>0</v>
      </c>
      <c r="CC108" s="78">
        <v>0</v>
      </c>
      <c r="CD108" s="78">
        <v>0</v>
      </c>
      <c r="CE108" s="78">
        <v>0</v>
      </c>
      <c r="CF108" s="78">
        <v>0</v>
      </c>
      <c r="CG108" s="78">
        <v>0</v>
      </c>
      <c r="CH108" s="78">
        <v>0</v>
      </c>
      <c r="CI108" s="78">
        <v>0</v>
      </c>
      <c r="CJ108" s="78">
        <v>0</v>
      </c>
      <c r="CK108" s="78">
        <v>0</v>
      </c>
      <c r="CL108" s="78">
        <v>0</v>
      </c>
      <c r="CM108" s="78">
        <v>0</v>
      </c>
      <c r="CN108" s="78">
        <v>0</v>
      </c>
      <c r="CO108" s="78">
        <v>0</v>
      </c>
      <c r="CP108" s="78">
        <v>0</v>
      </c>
      <c r="CQ108" s="78">
        <v>0</v>
      </c>
      <c r="CR108" s="78">
        <v>0</v>
      </c>
      <c r="CS108" s="78">
        <v>0</v>
      </c>
      <c r="CT108" s="78">
        <v>0</v>
      </c>
      <c r="CU108" s="78">
        <v>0</v>
      </c>
      <c r="CV108" s="78">
        <v>0</v>
      </c>
      <c r="CW108" s="78">
        <v>0</v>
      </c>
      <c r="CX108" s="78">
        <v>0</v>
      </c>
      <c r="CY108" s="78">
        <v>0</v>
      </c>
      <c r="CZ108" s="78">
        <v>0</v>
      </c>
      <c r="DA108" s="78">
        <v>0</v>
      </c>
      <c r="DB108" s="78">
        <v>0</v>
      </c>
      <c r="DC108" s="78">
        <v>0</v>
      </c>
      <c r="DD108" s="78">
        <v>0</v>
      </c>
      <c r="DE108" s="78">
        <v>0</v>
      </c>
      <c r="DF108" s="78">
        <v>0</v>
      </c>
      <c r="DG108" s="78">
        <v>0</v>
      </c>
      <c r="DH108" s="78">
        <v>0</v>
      </c>
      <c r="DI108" s="78">
        <v>0</v>
      </c>
      <c r="DJ108" s="78">
        <v>0</v>
      </c>
      <c r="DK108" s="78">
        <v>0</v>
      </c>
      <c r="DL108" s="78">
        <v>0</v>
      </c>
      <c r="DM108" s="78">
        <v>0</v>
      </c>
      <c r="DN108" s="78">
        <v>0</v>
      </c>
      <c r="DO108" s="78">
        <v>0</v>
      </c>
      <c r="DP108" s="78">
        <v>0</v>
      </c>
      <c r="DQ108" s="78">
        <v>0</v>
      </c>
      <c r="DR108" s="78">
        <v>0</v>
      </c>
      <c r="DS108" s="78">
        <v>0</v>
      </c>
      <c r="DT108" s="78">
        <v>0</v>
      </c>
      <c r="DU108" s="78">
        <v>0</v>
      </c>
      <c r="DV108" s="78">
        <v>0</v>
      </c>
      <c r="DW108" s="78">
        <v>0</v>
      </c>
      <c r="DX108" s="78">
        <v>0</v>
      </c>
      <c r="DY108" s="78">
        <v>0</v>
      </c>
      <c r="DZ108" s="78">
        <v>0</v>
      </c>
      <c r="EA108" s="78">
        <v>0</v>
      </c>
      <c r="EB108" s="78">
        <v>0</v>
      </c>
      <c r="EC108" s="78">
        <v>0</v>
      </c>
      <c r="ED108" s="78">
        <v>0</v>
      </c>
      <c r="EE108" s="78">
        <v>0</v>
      </c>
      <c r="EF108" s="78">
        <v>0</v>
      </c>
      <c r="EG108" s="78">
        <v>0</v>
      </c>
      <c r="EH108" s="78">
        <v>0</v>
      </c>
      <c r="EI108" s="78">
        <v>0</v>
      </c>
      <c r="EJ108" s="78">
        <v>0</v>
      </c>
      <c r="EK108" s="78">
        <v>0</v>
      </c>
      <c r="EL108" s="78">
        <v>0</v>
      </c>
      <c r="EM108" s="78">
        <v>0</v>
      </c>
      <c r="EN108" s="78">
        <v>0</v>
      </c>
      <c r="EO108" s="78">
        <v>0</v>
      </c>
      <c r="EP108" s="78">
        <v>0</v>
      </c>
      <c r="EQ108" s="78">
        <v>0</v>
      </c>
      <c r="ER108" s="78">
        <v>0</v>
      </c>
      <c r="ES108" s="78">
        <v>0</v>
      </c>
      <c r="ET108" s="78">
        <v>0</v>
      </c>
      <c r="EU108" s="78">
        <v>0</v>
      </c>
      <c r="EV108" s="78">
        <v>0</v>
      </c>
      <c r="EW108" s="78">
        <v>0</v>
      </c>
      <c r="EX108" s="78">
        <v>0</v>
      </c>
      <c r="EY108" s="78">
        <v>0</v>
      </c>
      <c r="EZ108" s="78">
        <v>0</v>
      </c>
      <c r="FA108" s="78">
        <v>0</v>
      </c>
      <c r="FB108" s="78">
        <v>0</v>
      </c>
      <c r="FC108" s="78">
        <v>0</v>
      </c>
      <c r="FD108" s="78">
        <v>0</v>
      </c>
      <c r="FE108" s="78">
        <v>0</v>
      </c>
      <c r="FF108" s="78">
        <v>0</v>
      </c>
      <c r="FG108" s="78">
        <v>0</v>
      </c>
      <c r="FH108" s="78">
        <v>0</v>
      </c>
      <c r="FI108" s="78">
        <v>0</v>
      </c>
      <c r="FJ108" s="78">
        <v>0</v>
      </c>
      <c r="FK108" s="78">
        <v>0</v>
      </c>
      <c r="FL108" s="78">
        <v>0</v>
      </c>
      <c r="FM108" s="78">
        <v>0</v>
      </c>
      <c r="FN108" s="78">
        <v>0</v>
      </c>
      <c r="FO108" s="78">
        <v>0</v>
      </c>
      <c r="FP108" s="78">
        <v>0</v>
      </c>
      <c r="FQ108" s="78">
        <v>0</v>
      </c>
      <c r="FR108" s="78">
        <v>0</v>
      </c>
      <c r="FS108" s="78">
        <v>0</v>
      </c>
      <c r="FT108" s="78">
        <v>0</v>
      </c>
      <c r="FU108" s="78">
        <v>0</v>
      </c>
      <c r="FV108" s="78">
        <v>0</v>
      </c>
      <c r="FW108" s="78">
        <v>0</v>
      </c>
      <c r="FX108" s="78">
        <v>0</v>
      </c>
      <c r="FY108" s="78">
        <v>0</v>
      </c>
      <c r="FZ108" s="78">
        <v>0</v>
      </c>
      <c r="GA108" s="78">
        <v>0</v>
      </c>
      <c r="GB108" s="78">
        <v>0</v>
      </c>
      <c r="GC108" s="78">
        <v>0</v>
      </c>
      <c r="GD108" s="78">
        <v>0</v>
      </c>
      <c r="GE108" s="78">
        <v>0</v>
      </c>
      <c r="GF108" s="78">
        <v>0</v>
      </c>
      <c r="GG108" s="78">
        <v>0</v>
      </c>
      <c r="GH108" s="78">
        <v>0</v>
      </c>
      <c r="GI108" s="78">
        <v>0</v>
      </c>
      <c r="GJ108" s="78">
        <v>0</v>
      </c>
      <c r="GK108" s="78">
        <v>0</v>
      </c>
      <c r="GL108" s="78">
        <v>0</v>
      </c>
      <c r="GM108" s="78">
        <v>0</v>
      </c>
      <c r="GN108" s="78">
        <v>0</v>
      </c>
      <c r="GO108" s="78">
        <v>0</v>
      </c>
      <c r="GP108" s="78">
        <v>0</v>
      </c>
      <c r="GQ108" s="78">
        <v>0</v>
      </c>
      <c r="GR108" s="78">
        <v>0</v>
      </c>
      <c r="GS108" s="78">
        <v>0</v>
      </c>
      <c r="GT108" s="78">
        <v>0</v>
      </c>
      <c r="GU108" s="78">
        <v>0</v>
      </c>
      <c r="GV108" s="78">
        <v>0</v>
      </c>
      <c r="GW108" s="78">
        <v>0</v>
      </c>
      <c r="GX108" s="78">
        <v>0</v>
      </c>
      <c r="GY108" s="78">
        <v>0</v>
      </c>
      <c r="GZ108" s="78">
        <v>0</v>
      </c>
      <c r="HA108" s="78">
        <v>0</v>
      </c>
      <c r="HB108" s="78">
        <v>0</v>
      </c>
      <c r="HC108" s="78">
        <v>0</v>
      </c>
      <c r="HD108" s="78">
        <v>0</v>
      </c>
      <c r="HE108" s="78">
        <v>0</v>
      </c>
      <c r="HF108" s="78">
        <v>0</v>
      </c>
      <c r="HG108" s="78">
        <v>0</v>
      </c>
      <c r="HH108" s="78">
        <v>0</v>
      </c>
      <c r="HI108" s="78">
        <v>0</v>
      </c>
    </row>
    <row r="109" spans="1:217" ht="15.75" x14ac:dyDescent="0.3">
      <c r="A109" s="1" t="str">
        <f t="shared" si="79"/>
        <v>NiederösterreichArbeitskräftepotentialGesamt</v>
      </c>
      <c r="B109" s="1">
        <v>109</v>
      </c>
      <c r="C109" s="77" t="s">
        <v>3</v>
      </c>
      <c r="D109" s="77" t="s">
        <v>118</v>
      </c>
      <c r="E109" s="77" t="s">
        <v>132</v>
      </c>
      <c r="F109" s="78">
        <v>598566</v>
      </c>
      <c r="G109" s="78">
        <v>597762</v>
      </c>
      <c r="H109" s="78">
        <v>599446</v>
      </c>
      <c r="I109" s="78">
        <v>602881</v>
      </c>
      <c r="J109" s="78">
        <v>603923</v>
      </c>
      <c r="K109" s="78">
        <v>609745</v>
      </c>
      <c r="L109" s="78">
        <v>620625</v>
      </c>
      <c r="M109" s="78">
        <v>614022</v>
      </c>
      <c r="N109" s="78">
        <v>614009</v>
      </c>
      <c r="O109" s="78">
        <v>611919</v>
      </c>
      <c r="P109" s="78">
        <v>608391</v>
      </c>
      <c r="Q109" s="78">
        <v>609029</v>
      </c>
      <c r="R109" s="78">
        <v>607526.5</v>
      </c>
      <c r="S109" s="78">
        <v>603538</v>
      </c>
      <c r="T109" s="78">
        <v>602698</v>
      </c>
      <c r="U109" s="78">
        <v>604087</v>
      </c>
      <c r="V109" s="78">
        <v>600170</v>
      </c>
      <c r="W109" s="78">
        <v>605679</v>
      </c>
      <c r="X109" s="78">
        <v>606993</v>
      </c>
      <c r="Y109" s="78">
        <v>618391</v>
      </c>
      <c r="Z109" s="78">
        <v>613508</v>
      </c>
      <c r="AA109" s="78">
        <v>611718</v>
      </c>
      <c r="AB109" s="78">
        <v>607305</v>
      </c>
      <c r="AC109" s="78">
        <v>606262</v>
      </c>
      <c r="AD109" s="78">
        <v>604814</v>
      </c>
      <c r="AE109" s="78">
        <v>607096.91669999994</v>
      </c>
      <c r="AF109" s="78">
        <v>599449</v>
      </c>
      <c r="AG109" s="78">
        <v>599257</v>
      </c>
      <c r="AH109" s="78">
        <v>602372</v>
      </c>
      <c r="AI109" s="78">
        <v>604241</v>
      </c>
      <c r="AJ109" s="78">
        <v>605030</v>
      </c>
      <c r="AK109" s="78">
        <v>608664</v>
      </c>
      <c r="AL109" s="78">
        <v>615354</v>
      </c>
      <c r="AM109" s="78">
        <v>615315</v>
      </c>
      <c r="AN109" s="78">
        <v>612489</v>
      </c>
      <c r="AO109" s="78">
        <v>609304</v>
      </c>
      <c r="AP109" s="78">
        <v>608693</v>
      </c>
      <c r="AQ109" s="78">
        <v>607036</v>
      </c>
      <c r="AR109" s="78">
        <v>607267</v>
      </c>
      <c r="AS109" s="78">
        <v>603964</v>
      </c>
      <c r="AT109" s="78">
        <v>603724</v>
      </c>
      <c r="AU109" s="78">
        <v>606646</v>
      </c>
      <c r="AV109" s="78">
        <v>607825</v>
      </c>
      <c r="AW109" s="78">
        <v>613384</v>
      </c>
      <c r="AX109" s="78">
        <v>616282</v>
      </c>
      <c r="AY109" s="78">
        <v>623718</v>
      </c>
      <c r="AZ109" s="78">
        <v>625065</v>
      </c>
      <c r="BA109" s="78">
        <v>622929</v>
      </c>
      <c r="BB109" s="78">
        <v>620649</v>
      </c>
      <c r="BC109" s="78">
        <v>619506</v>
      </c>
      <c r="BD109" s="78">
        <v>616343</v>
      </c>
      <c r="BE109" s="78">
        <v>615002.91669999994</v>
      </c>
      <c r="BF109" s="78">
        <v>614910</v>
      </c>
      <c r="BG109" s="78">
        <v>614200</v>
      </c>
      <c r="BH109" s="78">
        <v>617036</v>
      </c>
      <c r="BI109" s="78">
        <v>619170</v>
      </c>
      <c r="BJ109" s="78">
        <v>622593</v>
      </c>
      <c r="BK109" s="78">
        <v>623708</v>
      </c>
      <c r="BL109" s="78">
        <v>638338</v>
      </c>
      <c r="BM109" s="78">
        <v>634942</v>
      </c>
      <c r="BN109" s="78">
        <v>629782</v>
      </c>
      <c r="BO109" s="78">
        <v>629117</v>
      </c>
      <c r="BP109" s="78">
        <v>628054</v>
      </c>
      <c r="BQ109" s="78">
        <v>623249</v>
      </c>
      <c r="BR109" s="78">
        <v>624591.58330000006</v>
      </c>
      <c r="BS109" s="78">
        <v>621247</v>
      </c>
      <c r="BT109" s="78">
        <v>621300</v>
      </c>
      <c r="BU109" s="78">
        <v>620776</v>
      </c>
      <c r="BV109" s="78">
        <v>624435</v>
      </c>
      <c r="BW109" s="78">
        <v>626642</v>
      </c>
      <c r="BX109" s="78">
        <v>628237</v>
      </c>
      <c r="BY109" s="78">
        <v>641311</v>
      </c>
      <c r="BZ109" s="78">
        <v>635322</v>
      </c>
      <c r="CA109" s="78">
        <v>634253</v>
      </c>
      <c r="CB109" s="78">
        <v>632393</v>
      </c>
      <c r="CC109" s="78">
        <v>628853</v>
      </c>
      <c r="CD109" s="78">
        <v>627200</v>
      </c>
      <c r="CE109" s="78">
        <v>628497.41669999994</v>
      </c>
      <c r="CF109" s="78">
        <v>625713</v>
      </c>
      <c r="CG109" s="78">
        <v>626177</v>
      </c>
      <c r="CH109" s="78">
        <v>629240</v>
      </c>
      <c r="CI109" s="78">
        <v>632446</v>
      </c>
      <c r="CJ109" s="78">
        <v>633839</v>
      </c>
      <c r="CK109" s="78">
        <v>639036</v>
      </c>
      <c r="CL109" s="78">
        <v>647663</v>
      </c>
      <c r="CM109" s="78">
        <v>641606</v>
      </c>
      <c r="CN109" s="78">
        <v>642651</v>
      </c>
      <c r="CO109" s="78">
        <v>640660</v>
      </c>
      <c r="CP109" s="78">
        <v>637926</v>
      </c>
      <c r="CQ109" s="78">
        <v>636767</v>
      </c>
      <c r="CR109" s="78">
        <v>636143.66669999994</v>
      </c>
      <c r="CS109" s="78">
        <v>635234</v>
      </c>
      <c r="CT109" s="78">
        <v>635492</v>
      </c>
      <c r="CU109" s="78">
        <v>639792</v>
      </c>
      <c r="CV109" s="78">
        <v>642923</v>
      </c>
      <c r="CW109" s="78">
        <v>644810</v>
      </c>
      <c r="CX109" s="78">
        <v>648146</v>
      </c>
      <c r="CY109" s="78">
        <v>658241</v>
      </c>
      <c r="CZ109" s="78">
        <v>654405</v>
      </c>
      <c r="DA109" s="78">
        <v>653931</v>
      </c>
      <c r="DB109" s="78">
        <v>650254</v>
      </c>
      <c r="DC109" s="78">
        <v>649794</v>
      </c>
      <c r="DD109" s="78">
        <v>646638</v>
      </c>
      <c r="DE109" s="78">
        <v>646638.33330000006</v>
      </c>
      <c r="DF109" s="78">
        <v>643886</v>
      </c>
      <c r="DG109" s="78">
        <v>646206</v>
      </c>
      <c r="DH109" s="78">
        <v>650592</v>
      </c>
      <c r="DI109" s="78">
        <v>652800</v>
      </c>
      <c r="DJ109" s="78">
        <v>656208</v>
      </c>
      <c r="DK109" s="78">
        <v>659362</v>
      </c>
      <c r="DL109" s="78">
        <v>664658</v>
      </c>
      <c r="DM109" s="78">
        <v>666166</v>
      </c>
      <c r="DN109" s="78">
        <v>664178</v>
      </c>
      <c r="DO109" s="78">
        <v>661551</v>
      </c>
      <c r="DP109" s="78">
        <v>661175</v>
      </c>
      <c r="DQ109" s="78">
        <v>654958</v>
      </c>
      <c r="DR109" s="78">
        <v>656811.66669999994</v>
      </c>
      <c r="DS109" s="78">
        <v>653587</v>
      </c>
      <c r="DT109" s="78">
        <v>655218</v>
      </c>
      <c r="DU109" s="78">
        <v>659644</v>
      </c>
      <c r="DV109" s="78">
        <v>661138</v>
      </c>
      <c r="DW109" s="78">
        <v>665701</v>
      </c>
      <c r="DX109" s="78">
        <v>667369</v>
      </c>
      <c r="DY109" s="78">
        <v>675956</v>
      </c>
      <c r="DZ109" s="78">
        <v>674076</v>
      </c>
      <c r="EA109" s="78">
        <v>669929</v>
      </c>
      <c r="EB109" s="78">
        <v>669638</v>
      </c>
      <c r="EC109" s="78">
        <v>668352</v>
      </c>
      <c r="ED109" s="78">
        <v>661943</v>
      </c>
      <c r="EE109" s="78">
        <v>665212.58330000006</v>
      </c>
      <c r="EF109" s="78">
        <v>662415</v>
      </c>
      <c r="EG109" s="78">
        <v>661322</v>
      </c>
      <c r="EH109" s="78">
        <v>665698</v>
      </c>
      <c r="EI109" s="78">
        <v>669686</v>
      </c>
      <c r="EJ109" s="78">
        <v>672703</v>
      </c>
      <c r="EK109" s="78">
        <v>673696</v>
      </c>
      <c r="EL109" s="78">
        <v>683136</v>
      </c>
      <c r="EM109" s="78">
        <v>681931</v>
      </c>
      <c r="EN109" s="78">
        <v>676665</v>
      </c>
      <c r="EO109" s="78">
        <v>677578</v>
      </c>
      <c r="EP109" s="78">
        <v>676712</v>
      </c>
      <c r="EQ109" s="78">
        <v>670428</v>
      </c>
      <c r="ER109" s="78">
        <v>672664.16669999994</v>
      </c>
      <c r="ES109" s="78">
        <v>671521</v>
      </c>
      <c r="ET109" s="78">
        <v>672653</v>
      </c>
      <c r="EU109" s="78">
        <v>675873</v>
      </c>
      <c r="EV109" s="78">
        <v>679236</v>
      </c>
      <c r="EW109" s="78">
        <v>680431</v>
      </c>
      <c r="EX109" s="78">
        <v>681473</v>
      </c>
      <c r="EY109" s="78">
        <v>690146</v>
      </c>
      <c r="EZ109" s="78">
        <v>684260</v>
      </c>
      <c r="FA109" s="78">
        <v>686147</v>
      </c>
      <c r="FB109" s="78">
        <v>684497</v>
      </c>
      <c r="FC109" s="78">
        <v>681373</v>
      </c>
      <c r="FD109" s="78">
        <v>676665</v>
      </c>
      <c r="FE109" s="78">
        <v>680356.25</v>
      </c>
      <c r="FF109" s="78">
        <v>682016</v>
      </c>
      <c r="FG109" s="78">
        <v>681720</v>
      </c>
      <c r="FH109" s="78">
        <v>684362</v>
      </c>
      <c r="FI109" s="78">
        <v>687294</v>
      </c>
      <c r="FJ109" s="78">
        <v>690032</v>
      </c>
      <c r="FK109" s="78">
        <v>691334</v>
      </c>
      <c r="FL109" s="78">
        <v>698772</v>
      </c>
      <c r="FM109" s="78">
        <v>695326</v>
      </c>
      <c r="FN109" s="78">
        <v>694717</v>
      </c>
      <c r="FO109" s="78">
        <v>692319</v>
      </c>
      <c r="FP109" s="78">
        <v>693035</v>
      </c>
      <c r="FQ109" s="78">
        <v>687219</v>
      </c>
      <c r="FR109" s="78">
        <v>689845.5</v>
      </c>
      <c r="FS109" s="78">
        <v>685817</v>
      </c>
      <c r="FT109" s="78">
        <v>685785</v>
      </c>
      <c r="FU109" s="78">
        <v>687892</v>
      </c>
      <c r="FV109" s="78">
        <v>687691</v>
      </c>
      <c r="FW109" s="78">
        <v>690602</v>
      </c>
      <c r="FX109" s="78">
        <v>693440</v>
      </c>
      <c r="FY109" s="78">
        <v>696143</v>
      </c>
      <c r="FZ109" s="78">
        <v>696316</v>
      </c>
      <c r="GA109" s="78">
        <v>694867</v>
      </c>
      <c r="GB109" s="78">
        <v>692885</v>
      </c>
      <c r="GC109" s="78">
        <v>692096</v>
      </c>
      <c r="GD109" s="78">
        <v>685340</v>
      </c>
      <c r="GE109" s="78">
        <v>690739.5</v>
      </c>
      <c r="GF109" s="78">
        <v>685771</v>
      </c>
      <c r="GG109" s="78">
        <v>686566</v>
      </c>
      <c r="GH109" s="78">
        <v>688866</v>
      </c>
      <c r="GI109" s="78">
        <v>688520</v>
      </c>
      <c r="GJ109" s="78">
        <v>692930</v>
      </c>
      <c r="GK109" s="78">
        <v>694123</v>
      </c>
      <c r="GL109" s="78">
        <v>696909</v>
      </c>
      <c r="GM109" s="78">
        <v>698489</v>
      </c>
      <c r="GN109" s="78">
        <v>698278</v>
      </c>
      <c r="GO109" s="78">
        <v>696790</v>
      </c>
      <c r="GP109" s="78">
        <v>695980</v>
      </c>
      <c r="GQ109" s="78">
        <v>688427</v>
      </c>
      <c r="GR109" s="78">
        <v>692637.41669999994</v>
      </c>
      <c r="GS109" s="78">
        <v>689609</v>
      </c>
      <c r="GT109" s="78">
        <v>690901</v>
      </c>
      <c r="GU109" s="78">
        <v>693518</v>
      </c>
      <c r="GV109" s="78">
        <v>694651</v>
      </c>
      <c r="GW109" s="78">
        <v>698405</v>
      </c>
      <c r="GX109" s="78">
        <v>699384</v>
      </c>
      <c r="GY109" s="78">
        <v>706637</v>
      </c>
      <c r="GZ109" s="78">
        <v>704700</v>
      </c>
      <c r="HA109" s="78">
        <v>701689</v>
      </c>
      <c r="HB109" s="78">
        <v>701828</v>
      </c>
      <c r="HC109" s="78">
        <v>699321</v>
      </c>
      <c r="HD109" s="78">
        <v>691390</v>
      </c>
      <c r="HE109" s="78">
        <v>697669.41669999994</v>
      </c>
      <c r="HF109" s="78">
        <v>691444</v>
      </c>
      <c r="HG109" s="78">
        <v>693296</v>
      </c>
      <c r="HH109" s="78">
        <v>694977</v>
      </c>
      <c r="HI109" s="78">
        <v>41203</v>
      </c>
    </row>
    <row r="110" spans="1:217" ht="30.75" x14ac:dyDescent="0.3">
      <c r="A110" s="1" t="str">
        <f t="shared" si="79"/>
        <v>NiederösterreichUnselbständig BeschäftigteGesamt</v>
      </c>
      <c r="B110" s="1">
        <v>110</v>
      </c>
      <c r="C110" s="77" t="s">
        <v>3</v>
      </c>
      <c r="D110" s="77" t="s">
        <v>120</v>
      </c>
      <c r="E110" s="77" t="s">
        <v>132</v>
      </c>
      <c r="F110" s="78">
        <v>549438</v>
      </c>
      <c r="G110" s="78">
        <v>554406</v>
      </c>
      <c r="H110" s="78">
        <v>564333</v>
      </c>
      <c r="I110" s="78">
        <v>572483</v>
      </c>
      <c r="J110" s="78">
        <v>575504</v>
      </c>
      <c r="K110" s="78">
        <v>580790</v>
      </c>
      <c r="L110" s="78">
        <v>589580</v>
      </c>
      <c r="M110" s="78">
        <v>582281</v>
      </c>
      <c r="N110" s="78">
        <v>584803</v>
      </c>
      <c r="O110" s="78">
        <v>581926</v>
      </c>
      <c r="P110" s="78">
        <v>574480</v>
      </c>
      <c r="Q110" s="78">
        <v>558209</v>
      </c>
      <c r="R110" s="78">
        <v>572352.75</v>
      </c>
      <c r="S110" s="78">
        <v>550163</v>
      </c>
      <c r="T110" s="78">
        <v>548632</v>
      </c>
      <c r="U110" s="78">
        <v>557651</v>
      </c>
      <c r="V110" s="78">
        <v>560347</v>
      </c>
      <c r="W110" s="78">
        <v>568127</v>
      </c>
      <c r="X110" s="78">
        <v>569083</v>
      </c>
      <c r="Y110" s="78">
        <v>577607</v>
      </c>
      <c r="Z110" s="78">
        <v>572134</v>
      </c>
      <c r="AA110" s="78">
        <v>572906</v>
      </c>
      <c r="AB110" s="78">
        <v>568822</v>
      </c>
      <c r="AC110" s="78">
        <v>565635</v>
      </c>
      <c r="AD110" s="78">
        <v>548573</v>
      </c>
      <c r="AE110" s="78">
        <v>563306.66669999994</v>
      </c>
      <c r="AF110" s="78">
        <v>540643</v>
      </c>
      <c r="AG110" s="78">
        <v>542015</v>
      </c>
      <c r="AH110" s="78">
        <v>555511</v>
      </c>
      <c r="AI110" s="78">
        <v>565374</v>
      </c>
      <c r="AJ110" s="78">
        <v>568805</v>
      </c>
      <c r="AK110" s="78">
        <v>572416</v>
      </c>
      <c r="AL110" s="78">
        <v>577245</v>
      </c>
      <c r="AM110" s="78">
        <v>576495</v>
      </c>
      <c r="AN110" s="78">
        <v>576704</v>
      </c>
      <c r="AO110" s="78">
        <v>573415</v>
      </c>
      <c r="AP110" s="78">
        <v>569687</v>
      </c>
      <c r="AQ110" s="78">
        <v>551513</v>
      </c>
      <c r="AR110" s="78">
        <v>564151.91669999994</v>
      </c>
      <c r="AS110" s="78">
        <v>547788</v>
      </c>
      <c r="AT110" s="78">
        <v>550785</v>
      </c>
      <c r="AU110" s="78">
        <v>563433</v>
      </c>
      <c r="AV110" s="78">
        <v>570909</v>
      </c>
      <c r="AW110" s="78">
        <v>578882</v>
      </c>
      <c r="AX110" s="78">
        <v>581236</v>
      </c>
      <c r="AY110" s="78">
        <v>586525</v>
      </c>
      <c r="AZ110" s="78">
        <v>586698</v>
      </c>
      <c r="BA110" s="78">
        <v>587557</v>
      </c>
      <c r="BB110" s="78">
        <v>584435</v>
      </c>
      <c r="BC110" s="78">
        <v>579719</v>
      </c>
      <c r="BD110" s="78">
        <v>561691</v>
      </c>
      <c r="BE110" s="78">
        <v>573304.83330000006</v>
      </c>
      <c r="BF110" s="78">
        <v>557330</v>
      </c>
      <c r="BG110" s="78">
        <v>558289</v>
      </c>
      <c r="BH110" s="78">
        <v>570676</v>
      </c>
      <c r="BI110" s="78">
        <v>579043</v>
      </c>
      <c r="BJ110" s="78">
        <v>584868</v>
      </c>
      <c r="BK110" s="78">
        <v>585819</v>
      </c>
      <c r="BL110" s="78">
        <v>597806</v>
      </c>
      <c r="BM110" s="78">
        <v>594112</v>
      </c>
      <c r="BN110" s="78">
        <v>591725</v>
      </c>
      <c r="BO110" s="78">
        <v>590150</v>
      </c>
      <c r="BP110" s="78">
        <v>585732</v>
      </c>
      <c r="BQ110" s="78">
        <v>566014</v>
      </c>
      <c r="BR110" s="78">
        <v>580130.33330000006</v>
      </c>
      <c r="BS110" s="78">
        <v>560427</v>
      </c>
      <c r="BT110" s="78">
        <v>561933</v>
      </c>
      <c r="BU110" s="78">
        <v>569394</v>
      </c>
      <c r="BV110" s="78">
        <v>581384</v>
      </c>
      <c r="BW110" s="78">
        <v>585726</v>
      </c>
      <c r="BX110" s="78">
        <v>586840</v>
      </c>
      <c r="BY110" s="78">
        <v>596316</v>
      </c>
      <c r="BZ110" s="78">
        <v>589541</v>
      </c>
      <c r="CA110" s="78">
        <v>590529</v>
      </c>
      <c r="CB110" s="78">
        <v>587921</v>
      </c>
      <c r="CC110" s="78">
        <v>581006</v>
      </c>
      <c r="CD110" s="78">
        <v>563557</v>
      </c>
      <c r="CE110" s="78">
        <v>579547.83330000006</v>
      </c>
      <c r="CF110" s="78">
        <v>560032</v>
      </c>
      <c r="CG110" s="78">
        <v>562625</v>
      </c>
      <c r="CH110" s="78">
        <v>575297</v>
      </c>
      <c r="CI110" s="78">
        <v>583998</v>
      </c>
      <c r="CJ110" s="78">
        <v>587444</v>
      </c>
      <c r="CK110" s="78">
        <v>591603</v>
      </c>
      <c r="CL110" s="78">
        <v>598070</v>
      </c>
      <c r="CM110" s="78">
        <v>591344</v>
      </c>
      <c r="CN110" s="78">
        <v>594500</v>
      </c>
      <c r="CO110" s="78">
        <v>591534</v>
      </c>
      <c r="CP110" s="78">
        <v>585393</v>
      </c>
      <c r="CQ110" s="78">
        <v>568585</v>
      </c>
      <c r="CR110" s="78">
        <v>582535.41669999994</v>
      </c>
      <c r="CS110" s="78">
        <v>564725</v>
      </c>
      <c r="CT110" s="78">
        <v>566371</v>
      </c>
      <c r="CU110" s="78">
        <v>579381</v>
      </c>
      <c r="CV110" s="78">
        <v>587968</v>
      </c>
      <c r="CW110" s="78">
        <v>591967</v>
      </c>
      <c r="CX110" s="78">
        <v>595697</v>
      </c>
      <c r="CY110" s="78">
        <v>604014</v>
      </c>
      <c r="CZ110" s="78">
        <v>599262</v>
      </c>
      <c r="DA110" s="78">
        <v>601209</v>
      </c>
      <c r="DB110" s="78">
        <v>597168</v>
      </c>
      <c r="DC110" s="78">
        <v>593500</v>
      </c>
      <c r="DD110" s="78">
        <v>576129</v>
      </c>
      <c r="DE110" s="78">
        <v>588115.91669999994</v>
      </c>
      <c r="DF110" s="78">
        <v>571433</v>
      </c>
      <c r="DG110" s="78">
        <v>576711</v>
      </c>
      <c r="DH110" s="78">
        <v>588447</v>
      </c>
      <c r="DI110" s="78">
        <v>596796</v>
      </c>
      <c r="DJ110" s="78">
        <v>602012</v>
      </c>
      <c r="DK110" s="78">
        <v>605598</v>
      </c>
      <c r="DL110" s="78">
        <v>608904</v>
      </c>
      <c r="DM110" s="78">
        <v>609043</v>
      </c>
      <c r="DN110" s="78">
        <v>610135</v>
      </c>
      <c r="DO110" s="78">
        <v>606967</v>
      </c>
      <c r="DP110" s="78">
        <v>603745</v>
      </c>
      <c r="DQ110" s="78">
        <v>583738</v>
      </c>
      <c r="DR110" s="78">
        <v>596960.75</v>
      </c>
      <c r="DS110" s="78">
        <v>579411</v>
      </c>
      <c r="DT110" s="78">
        <v>584277</v>
      </c>
      <c r="DU110" s="78">
        <v>598633</v>
      </c>
      <c r="DV110" s="78">
        <v>605808</v>
      </c>
      <c r="DW110" s="78">
        <v>612330</v>
      </c>
      <c r="DX110" s="78">
        <v>614932</v>
      </c>
      <c r="DY110" s="78">
        <v>622115</v>
      </c>
      <c r="DZ110" s="78">
        <v>619856</v>
      </c>
      <c r="EA110" s="78">
        <v>619235</v>
      </c>
      <c r="EB110" s="78">
        <v>618481</v>
      </c>
      <c r="EC110" s="78">
        <v>615531</v>
      </c>
      <c r="ED110" s="78">
        <v>595956</v>
      </c>
      <c r="EE110" s="78">
        <v>607213.75</v>
      </c>
      <c r="EF110" s="78">
        <v>595420</v>
      </c>
      <c r="EG110" s="78">
        <v>596925</v>
      </c>
      <c r="EH110" s="78">
        <v>609582</v>
      </c>
      <c r="EI110" s="78">
        <v>620405</v>
      </c>
      <c r="EJ110" s="78">
        <v>626125</v>
      </c>
      <c r="EK110" s="78">
        <v>627354</v>
      </c>
      <c r="EL110" s="78">
        <v>635194</v>
      </c>
      <c r="EM110" s="78">
        <v>633234</v>
      </c>
      <c r="EN110" s="78">
        <v>630700</v>
      </c>
      <c r="EO110" s="78">
        <v>630704</v>
      </c>
      <c r="EP110" s="78">
        <v>627703</v>
      </c>
      <c r="EQ110" s="78">
        <v>608889</v>
      </c>
      <c r="ER110" s="78">
        <v>620186.25</v>
      </c>
      <c r="ES110" s="78">
        <v>606915</v>
      </c>
      <c r="ET110" s="78">
        <v>612549</v>
      </c>
      <c r="EU110" s="78">
        <v>623809</v>
      </c>
      <c r="EV110" s="78">
        <v>631992</v>
      </c>
      <c r="EW110" s="78">
        <v>635385</v>
      </c>
      <c r="EX110" s="78">
        <v>636796</v>
      </c>
      <c r="EY110" s="78">
        <v>643500</v>
      </c>
      <c r="EZ110" s="78">
        <v>636617</v>
      </c>
      <c r="FA110" s="78">
        <v>640720</v>
      </c>
      <c r="FB110" s="78">
        <v>638090</v>
      </c>
      <c r="FC110" s="78">
        <v>632932</v>
      </c>
      <c r="FD110" s="78">
        <v>616026</v>
      </c>
      <c r="FE110" s="78">
        <v>629610.91669999994</v>
      </c>
      <c r="FF110" s="78">
        <v>619161</v>
      </c>
      <c r="FG110" s="78">
        <v>622579</v>
      </c>
      <c r="FH110" s="78">
        <v>605922</v>
      </c>
      <c r="FI110" s="78">
        <v>607095</v>
      </c>
      <c r="FJ110" s="78">
        <v>618531</v>
      </c>
      <c r="FK110" s="78">
        <v>627110</v>
      </c>
      <c r="FL110" s="78">
        <v>637189</v>
      </c>
      <c r="FM110" s="78">
        <v>635332</v>
      </c>
      <c r="FN110" s="78">
        <v>639484</v>
      </c>
      <c r="FO110" s="78">
        <v>637137</v>
      </c>
      <c r="FP110" s="78">
        <v>633453</v>
      </c>
      <c r="FQ110" s="78">
        <v>615883</v>
      </c>
      <c r="FR110" s="78">
        <v>624906.33330000006</v>
      </c>
      <c r="FS110" s="78">
        <v>612196</v>
      </c>
      <c r="FT110" s="78">
        <v>617394</v>
      </c>
      <c r="FU110" s="78">
        <v>629598</v>
      </c>
      <c r="FV110" s="78">
        <v>633891</v>
      </c>
      <c r="FW110" s="78">
        <v>641893</v>
      </c>
      <c r="FX110" s="78">
        <v>647437</v>
      </c>
      <c r="FY110" s="78">
        <v>650480</v>
      </c>
      <c r="FZ110" s="78">
        <v>650121</v>
      </c>
      <c r="GA110" s="78">
        <v>652461</v>
      </c>
      <c r="GB110" s="78">
        <v>651096</v>
      </c>
      <c r="GC110" s="78">
        <v>648167</v>
      </c>
      <c r="GD110" s="78">
        <v>630337</v>
      </c>
      <c r="GE110" s="78">
        <v>638755.91669999994</v>
      </c>
      <c r="GF110" s="78">
        <v>630259</v>
      </c>
      <c r="GG110" s="78">
        <v>636544</v>
      </c>
      <c r="GH110" s="78">
        <v>647038</v>
      </c>
      <c r="GI110" s="78">
        <v>650562</v>
      </c>
      <c r="GJ110" s="78">
        <v>656601</v>
      </c>
      <c r="GK110" s="78">
        <v>658408</v>
      </c>
      <c r="GL110" s="78">
        <v>659638</v>
      </c>
      <c r="GM110" s="78">
        <v>659627</v>
      </c>
      <c r="GN110" s="78">
        <v>662219</v>
      </c>
      <c r="GO110" s="78">
        <v>660623</v>
      </c>
      <c r="GP110" s="78">
        <v>658588</v>
      </c>
      <c r="GQ110" s="78">
        <v>639695</v>
      </c>
      <c r="GR110" s="78">
        <v>651650.16669999994</v>
      </c>
      <c r="GS110" s="78">
        <v>638951</v>
      </c>
      <c r="GT110" s="78">
        <v>643848</v>
      </c>
      <c r="GU110" s="78">
        <v>653755</v>
      </c>
      <c r="GV110" s="78">
        <v>657475</v>
      </c>
      <c r="GW110" s="78">
        <v>662044</v>
      </c>
      <c r="GX110" s="78">
        <v>663477</v>
      </c>
      <c r="GY110" s="78">
        <v>668039</v>
      </c>
      <c r="GZ110" s="78">
        <v>664567</v>
      </c>
      <c r="HA110" s="78">
        <v>664014</v>
      </c>
      <c r="HB110" s="78">
        <v>663645</v>
      </c>
      <c r="HC110" s="78">
        <v>659917</v>
      </c>
      <c r="HD110" s="78">
        <v>640338</v>
      </c>
      <c r="HE110" s="78">
        <v>656672.5</v>
      </c>
      <c r="HF110" s="78">
        <v>637234</v>
      </c>
      <c r="HG110" s="78">
        <v>642663</v>
      </c>
      <c r="HH110" s="78">
        <v>650526</v>
      </c>
      <c r="HI110" s="78">
        <v>0</v>
      </c>
    </row>
    <row r="111" spans="1:217" ht="30.75" x14ac:dyDescent="0.3">
      <c r="A111" s="1" t="str">
        <f t="shared" si="79"/>
        <v>Niederösterreichdarunter UB AusländerInnenGesamt</v>
      </c>
      <c r="B111" s="1">
        <v>111</v>
      </c>
      <c r="C111" s="77" t="s">
        <v>3</v>
      </c>
      <c r="D111" s="77" t="s">
        <v>121</v>
      </c>
      <c r="E111" s="77" t="s">
        <v>132</v>
      </c>
      <c r="F111" s="78">
        <v>55071</v>
      </c>
      <c r="G111" s="78">
        <v>56861</v>
      </c>
      <c r="H111" s="78">
        <v>60052</v>
      </c>
      <c r="I111" s="78">
        <v>63085</v>
      </c>
      <c r="J111" s="78">
        <v>64631</v>
      </c>
      <c r="K111" s="78">
        <v>64960</v>
      </c>
      <c r="L111" s="78">
        <v>64556</v>
      </c>
      <c r="M111" s="78">
        <v>63655</v>
      </c>
      <c r="N111" s="78">
        <v>65517</v>
      </c>
      <c r="O111" s="78">
        <v>63784</v>
      </c>
      <c r="P111" s="78">
        <v>61181</v>
      </c>
      <c r="Q111" s="78">
        <v>55869</v>
      </c>
      <c r="R111" s="78">
        <v>61601.833330000001</v>
      </c>
      <c r="S111" s="78">
        <v>55029</v>
      </c>
      <c r="T111" s="78">
        <v>55027</v>
      </c>
      <c r="U111" s="78">
        <v>58065</v>
      </c>
      <c r="V111" s="78">
        <v>57667</v>
      </c>
      <c r="W111" s="78">
        <v>62712</v>
      </c>
      <c r="X111" s="78">
        <v>62828</v>
      </c>
      <c r="Y111" s="78">
        <v>63085</v>
      </c>
      <c r="Z111" s="78">
        <v>62529</v>
      </c>
      <c r="AA111" s="78">
        <v>64588</v>
      </c>
      <c r="AB111" s="78">
        <v>62102</v>
      </c>
      <c r="AC111" s="78">
        <v>60986</v>
      </c>
      <c r="AD111" s="78">
        <v>55396</v>
      </c>
      <c r="AE111" s="78">
        <v>60001.166669999999</v>
      </c>
      <c r="AF111" s="78">
        <v>54246</v>
      </c>
      <c r="AG111" s="78">
        <v>55154</v>
      </c>
      <c r="AH111" s="78">
        <v>59615</v>
      </c>
      <c r="AI111" s="78">
        <v>63122</v>
      </c>
      <c r="AJ111" s="78">
        <v>64580</v>
      </c>
      <c r="AK111" s="78">
        <v>66114</v>
      </c>
      <c r="AL111" s="78">
        <v>65489</v>
      </c>
      <c r="AM111" s="78">
        <v>65543</v>
      </c>
      <c r="AN111" s="78">
        <v>67043</v>
      </c>
      <c r="AO111" s="78">
        <v>65553</v>
      </c>
      <c r="AP111" s="78">
        <v>64080</v>
      </c>
      <c r="AQ111" s="78">
        <v>58051</v>
      </c>
      <c r="AR111" s="78">
        <v>62382.5</v>
      </c>
      <c r="AS111" s="78">
        <v>58323</v>
      </c>
      <c r="AT111" s="78">
        <v>59618</v>
      </c>
      <c r="AU111" s="78">
        <v>63759</v>
      </c>
      <c r="AV111" s="78">
        <v>65920</v>
      </c>
      <c r="AW111" s="78">
        <v>71306</v>
      </c>
      <c r="AX111" s="78">
        <v>72071</v>
      </c>
      <c r="AY111" s="78">
        <v>71928</v>
      </c>
      <c r="AZ111" s="78">
        <v>72622</v>
      </c>
      <c r="BA111" s="78">
        <v>74910</v>
      </c>
      <c r="BB111" s="78">
        <v>73459</v>
      </c>
      <c r="BC111" s="78">
        <v>71871</v>
      </c>
      <c r="BD111" s="78">
        <v>65318</v>
      </c>
      <c r="BE111" s="78">
        <v>68425.416670000006</v>
      </c>
      <c r="BF111" s="78">
        <v>65703</v>
      </c>
      <c r="BG111" s="78">
        <v>66587</v>
      </c>
      <c r="BH111" s="78">
        <v>71236</v>
      </c>
      <c r="BI111" s="78">
        <v>74562</v>
      </c>
      <c r="BJ111" s="78">
        <v>77870</v>
      </c>
      <c r="BK111" s="78">
        <v>78276</v>
      </c>
      <c r="BL111" s="78">
        <v>79450</v>
      </c>
      <c r="BM111" s="78">
        <v>79395</v>
      </c>
      <c r="BN111" s="78">
        <v>80441</v>
      </c>
      <c r="BO111" s="78">
        <v>79038</v>
      </c>
      <c r="BP111" s="78">
        <v>77551</v>
      </c>
      <c r="BQ111" s="78">
        <v>69715</v>
      </c>
      <c r="BR111" s="78">
        <v>74985.333329999994</v>
      </c>
      <c r="BS111" s="78">
        <v>69340</v>
      </c>
      <c r="BT111" s="78">
        <v>70302</v>
      </c>
      <c r="BU111" s="78">
        <v>73807</v>
      </c>
      <c r="BV111" s="78">
        <v>78837</v>
      </c>
      <c r="BW111" s="78">
        <v>81598</v>
      </c>
      <c r="BX111" s="78">
        <v>82321</v>
      </c>
      <c r="BY111" s="78">
        <v>83077</v>
      </c>
      <c r="BZ111" s="78">
        <v>82212</v>
      </c>
      <c r="CA111" s="78">
        <v>84211</v>
      </c>
      <c r="CB111" s="78">
        <v>82674</v>
      </c>
      <c r="CC111" s="78">
        <v>79910</v>
      </c>
      <c r="CD111" s="78">
        <v>72928</v>
      </c>
      <c r="CE111" s="78">
        <v>78434.75</v>
      </c>
      <c r="CF111" s="78">
        <v>73924</v>
      </c>
      <c r="CG111" s="78">
        <v>75507</v>
      </c>
      <c r="CH111" s="78">
        <v>80554</v>
      </c>
      <c r="CI111" s="78">
        <v>84282</v>
      </c>
      <c r="CJ111" s="78">
        <v>86575</v>
      </c>
      <c r="CK111" s="78">
        <v>87735</v>
      </c>
      <c r="CL111" s="78">
        <v>88508</v>
      </c>
      <c r="CM111" s="78">
        <v>87452</v>
      </c>
      <c r="CN111" s="78">
        <v>90341</v>
      </c>
      <c r="CO111" s="78">
        <v>88155</v>
      </c>
      <c r="CP111" s="78">
        <v>85548</v>
      </c>
      <c r="CQ111" s="78">
        <v>78425</v>
      </c>
      <c r="CR111" s="78">
        <v>83917.166670000006</v>
      </c>
      <c r="CS111" s="78">
        <v>78838</v>
      </c>
      <c r="CT111" s="78">
        <v>79840</v>
      </c>
      <c r="CU111" s="78">
        <v>84631</v>
      </c>
      <c r="CV111" s="78">
        <v>88481</v>
      </c>
      <c r="CW111" s="78">
        <v>91059</v>
      </c>
      <c r="CX111" s="78">
        <v>92645</v>
      </c>
      <c r="CY111" s="78">
        <v>92869</v>
      </c>
      <c r="CZ111" s="78">
        <v>92259</v>
      </c>
      <c r="DA111" s="78">
        <v>0</v>
      </c>
      <c r="DB111" s="78">
        <v>92380</v>
      </c>
      <c r="DC111" s="78">
        <v>91061</v>
      </c>
      <c r="DD111" s="78">
        <v>83346</v>
      </c>
      <c r="DE111" s="78">
        <v>88523.583329999994</v>
      </c>
      <c r="DF111" s="78">
        <v>83723</v>
      </c>
      <c r="DG111" s="78">
        <v>86250</v>
      </c>
      <c r="DH111" s="78">
        <v>90609</v>
      </c>
      <c r="DI111" s="78">
        <v>94629</v>
      </c>
      <c r="DJ111" s="78">
        <v>97543</v>
      </c>
      <c r="DK111" s="78">
        <v>99113</v>
      </c>
      <c r="DL111" s="78">
        <v>98227</v>
      </c>
      <c r="DM111" s="78">
        <v>98535</v>
      </c>
      <c r="DN111" s="78">
        <v>100512</v>
      </c>
      <c r="DO111" s="78">
        <v>98730</v>
      </c>
      <c r="DP111" s="78">
        <v>97554</v>
      </c>
      <c r="DQ111" s="78">
        <v>88413</v>
      </c>
      <c r="DR111" s="78">
        <v>94486.5</v>
      </c>
      <c r="DS111" s="78">
        <v>88712</v>
      </c>
      <c r="DT111" s="78">
        <v>91121</v>
      </c>
      <c r="DU111" s="78">
        <v>96931</v>
      </c>
      <c r="DV111" s="78">
        <v>100207</v>
      </c>
      <c r="DW111" s="78">
        <v>104094</v>
      </c>
      <c r="DX111" s="78">
        <v>104885</v>
      </c>
      <c r="DY111" s="78">
        <v>105026</v>
      </c>
      <c r="DZ111" s="78">
        <v>104672</v>
      </c>
      <c r="EA111" s="78">
        <v>106095</v>
      </c>
      <c r="EB111" s="78">
        <v>105308</v>
      </c>
      <c r="EC111" s="78">
        <v>104259</v>
      </c>
      <c r="ED111" s="78">
        <v>95182</v>
      </c>
      <c r="EE111" s="78">
        <v>100541</v>
      </c>
      <c r="EF111" s="78">
        <v>96845</v>
      </c>
      <c r="EG111" s="78">
        <v>97615</v>
      </c>
      <c r="EH111" s="78">
        <v>102506</v>
      </c>
      <c r="EI111" s="78">
        <v>108019</v>
      </c>
      <c r="EJ111" s="78">
        <v>111859</v>
      </c>
      <c r="EK111" s="78">
        <v>111909</v>
      </c>
      <c r="EL111" s="78">
        <v>112398</v>
      </c>
      <c r="EM111" s="78">
        <v>112737</v>
      </c>
      <c r="EN111" s="78">
        <v>112758</v>
      </c>
      <c r="EO111" s="78">
        <v>112668</v>
      </c>
      <c r="EP111" s="78">
        <v>111551</v>
      </c>
      <c r="EQ111" s="78">
        <v>102341</v>
      </c>
      <c r="ER111" s="78">
        <v>107767.1667</v>
      </c>
      <c r="ES111" s="78">
        <v>103606</v>
      </c>
      <c r="ET111" s="78">
        <v>106506</v>
      </c>
      <c r="EU111" s="78">
        <v>111179</v>
      </c>
      <c r="EV111" s="78">
        <v>115057</v>
      </c>
      <c r="EW111" s="78">
        <v>117860</v>
      </c>
      <c r="EX111" s="78">
        <v>119076</v>
      </c>
      <c r="EY111" s="78">
        <v>119679</v>
      </c>
      <c r="EZ111" s="78">
        <v>118000</v>
      </c>
      <c r="FA111" s="78">
        <v>120962</v>
      </c>
      <c r="FB111" s="78">
        <v>119362</v>
      </c>
      <c r="FC111" s="78">
        <v>117318</v>
      </c>
      <c r="FD111" s="78">
        <v>108771</v>
      </c>
      <c r="FE111" s="78">
        <v>114781.3333</v>
      </c>
      <c r="FF111" s="78">
        <v>110739</v>
      </c>
      <c r="FG111" s="78">
        <v>112644</v>
      </c>
      <c r="FH111" s="78">
        <v>103976</v>
      </c>
      <c r="FI111" s="78">
        <v>105717</v>
      </c>
      <c r="FJ111" s="78">
        <v>112141</v>
      </c>
      <c r="FK111" s="78">
        <v>116130</v>
      </c>
      <c r="FL111" s="78">
        <v>118123</v>
      </c>
      <c r="FM111" s="78">
        <v>118534</v>
      </c>
      <c r="FN111" s="78">
        <v>121522</v>
      </c>
      <c r="FO111" s="78">
        <v>120171</v>
      </c>
      <c r="FP111" s="78">
        <v>118531</v>
      </c>
      <c r="FQ111" s="78">
        <v>109537</v>
      </c>
      <c r="FR111" s="78">
        <v>113980.4167</v>
      </c>
      <c r="FS111" s="78">
        <v>110070</v>
      </c>
      <c r="FT111" s="78">
        <v>112804</v>
      </c>
      <c r="FU111" s="78">
        <v>118061</v>
      </c>
      <c r="FV111" s="78">
        <v>120641</v>
      </c>
      <c r="FW111" s="78">
        <v>125424</v>
      </c>
      <c r="FX111" s="78">
        <v>128167</v>
      </c>
      <c r="FY111" s="78">
        <v>127437</v>
      </c>
      <c r="FZ111" s="78">
        <v>127801</v>
      </c>
      <c r="GA111" s="78">
        <v>130322</v>
      </c>
      <c r="GB111" s="78">
        <v>129418</v>
      </c>
      <c r="GC111" s="78">
        <v>128071</v>
      </c>
      <c r="GD111" s="78">
        <v>118632</v>
      </c>
      <c r="GE111" s="78">
        <v>123070.6667</v>
      </c>
      <c r="GF111" s="78">
        <v>121157</v>
      </c>
      <c r="GG111" s="78">
        <v>124422</v>
      </c>
      <c r="GH111" s="78">
        <v>129229</v>
      </c>
      <c r="GI111" s="78">
        <v>131331</v>
      </c>
      <c r="GJ111" s="78">
        <v>135900</v>
      </c>
      <c r="GK111" s="78">
        <v>136843</v>
      </c>
      <c r="GL111" s="78">
        <v>135302</v>
      </c>
      <c r="GM111" s="78">
        <v>135887</v>
      </c>
      <c r="GN111" s="78">
        <v>138660</v>
      </c>
      <c r="GO111" s="78">
        <v>137520</v>
      </c>
      <c r="GP111" s="78">
        <v>136762</v>
      </c>
      <c r="GQ111" s="78">
        <v>126904</v>
      </c>
      <c r="GR111" s="78">
        <v>132493.0833</v>
      </c>
      <c r="GS111" s="78">
        <v>129099</v>
      </c>
      <c r="GT111" s="78">
        <v>132107</v>
      </c>
      <c r="GU111" s="78">
        <v>136383</v>
      </c>
      <c r="GV111" s="78">
        <v>138839</v>
      </c>
      <c r="GW111" s="78">
        <v>142396</v>
      </c>
      <c r="GX111" s="78">
        <v>143310</v>
      </c>
      <c r="GY111" s="78">
        <v>142948</v>
      </c>
      <c r="GZ111" s="78">
        <v>142422</v>
      </c>
      <c r="HA111" s="78">
        <v>143696</v>
      </c>
      <c r="HB111" s="78">
        <v>143410</v>
      </c>
      <c r="HC111" s="78">
        <v>142049</v>
      </c>
      <c r="HD111" s="78">
        <v>132267</v>
      </c>
      <c r="HE111" s="78">
        <v>139077.1667</v>
      </c>
      <c r="HF111" s="78">
        <v>132711</v>
      </c>
      <c r="HG111" s="78">
        <v>135364</v>
      </c>
      <c r="HH111" s="78">
        <v>138972</v>
      </c>
      <c r="HI111" s="78">
        <v>0</v>
      </c>
    </row>
    <row r="112" spans="1:217" ht="15.75" x14ac:dyDescent="0.3">
      <c r="A112" s="1" t="str">
        <f t="shared" si="79"/>
        <v>NiederösterreichGeringfügig BeschäftigteGesamt</v>
      </c>
      <c r="B112" s="1">
        <v>112</v>
      </c>
      <c r="C112" s="77" t="s">
        <v>3</v>
      </c>
      <c r="D112" s="77" t="s">
        <v>122</v>
      </c>
      <c r="E112" s="77" t="s">
        <v>132</v>
      </c>
      <c r="F112" s="78">
        <v>46604</v>
      </c>
      <c r="G112" s="78">
        <v>47748</v>
      </c>
      <c r="H112" s="78">
        <v>48360</v>
      </c>
      <c r="I112" s="78">
        <v>48383</v>
      </c>
      <c r="J112" s="78">
        <v>48531</v>
      </c>
      <c r="K112" s="78">
        <v>48596</v>
      </c>
      <c r="L112" s="78">
        <v>47416</v>
      </c>
      <c r="M112" s="78">
        <v>46221</v>
      </c>
      <c r="N112" s="78">
        <v>47711</v>
      </c>
      <c r="O112" s="78">
        <v>48482</v>
      </c>
      <c r="P112" s="78">
        <v>49605</v>
      </c>
      <c r="Q112" s="78">
        <v>49086</v>
      </c>
      <c r="R112" s="78">
        <v>48061.916669999999</v>
      </c>
      <c r="S112" s="78">
        <v>48675</v>
      </c>
      <c r="T112" s="78">
        <v>48951</v>
      </c>
      <c r="U112" s="78">
        <v>49693</v>
      </c>
      <c r="V112" s="78">
        <v>49287</v>
      </c>
      <c r="W112" s="78">
        <v>49830</v>
      </c>
      <c r="X112" s="78">
        <v>49875</v>
      </c>
      <c r="Y112" s="78">
        <v>48791</v>
      </c>
      <c r="Z112" s="78">
        <v>48172</v>
      </c>
      <c r="AA112" s="78">
        <v>48995</v>
      </c>
      <c r="AB112" s="78">
        <v>50074</v>
      </c>
      <c r="AC112" s="78">
        <v>50641</v>
      </c>
      <c r="AD112" s="78">
        <v>51029</v>
      </c>
      <c r="AE112" s="78">
        <v>49501.083330000001</v>
      </c>
      <c r="AF112" s="78">
        <v>50108</v>
      </c>
      <c r="AG112" s="78">
        <v>50229</v>
      </c>
      <c r="AH112" s="78">
        <v>51152</v>
      </c>
      <c r="AI112" s="78">
        <v>50506</v>
      </c>
      <c r="AJ112" s="78">
        <v>50814</v>
      </c>
      <c r="AK112" s="78">
        <v>50604</v>
      </c>
      <c r="AL112" s="78">
        <v>49388</v>
      </c>
      <c r="AM112" s="78">
        <v>48908</v>
      </c>
      <c r="AN112" s="78">
        <v>49741</v>
      </c>
      <c r="AO112" s="78">
        <v>50549</v>
      </c>
      <c r="AP112" s="78">
        <v>52203</v>
      </c>
      <c r="AQ112" s="78">
        <v>51668</v>
      </c>
      <c r="AR112" s="78">
        <v>50489.166669999999</v>
      </c>
      <c r="AS112" s="78">
        <v>50923</v>
      </c>
      <c r="AT112" s="78">
        <v>51670</v>
      </c>
      <c r="AU112" s="78">
        <v>52663</v>
      </c>
      <c r="AV112" s="78">
        <v>51851</v>
      </c>
      <c r="AW112" s="78">
        <v>52790</v>
      </c>
      <c r="AX112" s="78">
        <v>52804</v>
      </c>
      <c r="AY112" s="78">
        <v>51496</v>
      </c>
      <c r="AZ112" s="78">
        <v>50789</v>
      </c>
      <c r="BA112" s="78">
        <v>52028</v>
      </c>
      <c r="BB112" s="78">
        <v>52981</v>
      </c>
      <c r="BC112" s="78">
        <v>54195</v>
      </c>
      <c r="BD112" s="78">
        <v>53376</v>
      </c>
      <c r="BE112" s="78">
        <v>52297.166669999999</v>
      </c>
      <c r="BF112" s="78">
        <v>53094</v>
      </c>
      <c r="BG112" s="78">
        <v>53289</v>
      </c>
      <c r="BH112" s="78">
        <v>54397</v>
      </c>
      <c r="BI112" s="78">
        <v>53745</v>
      </c>
      <c r="BJ112" s="78">
        <v>54483</v>
      </c>
      <c r="BK112" s="78">
        <v>54222</v>
      </c>
      <c r="BL112" s="78">
        <v>53090</v>
      </c>
      <c r="BM112" s="78">
        <v>52452</v>
      </c>
      <c r="BN112" s="78">
        <v>53466</v>
      </c>
      <c r="BO112" s="78">
        <v>54719</v>
      </c>
      <c r="BP112" s="78">
        <v>55950</v>
      </c>
      <c r="BQ112" s="78">
        <v>54805</v>
      </c>
      <c r="BR112" s="78">
        <v>53976</v>
      </c>
      <c r="BS112" s="78">
        <v>53863</v>
      </c>
      <c r="BT112" s="78">
        <v>54566</v>
      </c>
      <c r="BU112" s="78">
        <v>55512</v>
      </c>
      <c r="BV112" s="78">
        <v>55350</v>
      </c>
      <c r="BW112" s="78">
        <v>55640</v>
      </c>
      <c r="BX112" s="78">
        <v>55121</v>
      </c>
      <c r="BY112" s="78">
        <v>54204</v>
      </c>
      <c r="BZ112" s="78">
        <v>53378</v>
      </c>
      <c r="CA112" s="78">
        <v>53905</v>
      </c>
      <c r="CB112" s="78">
        <v>54721</v>
      </c>
      <c r="CC112" s="78">
        <v>56608</v>
      </c>
      <c r="CD112" s="78">
        <v>55670</v>
      </c>
      <c r="CE112" s="78">
        <v>54878.166669999999</v>
      </c>
      <c r="CF112" s="78">
        <v>55130</v>
      </c>
      <c r="CG112" s="78">
        <v>56001</v>
      </c>
      <c r="CH112" s="78">
        <v>56803</v>
      </c>
      <c r="CI112" s="78">
        <v>56227</v>
      </c>
      <c r="CJ112" s="78">
        <v>56720</v>
      </c>
      <c r="CK112" s="78">
        <v>56791</v>
      </c>
      <c r="CL112" s="78">
        <v>55361</v>
      </c>
      <c r="CM112" s="78">
        <v>54525</v>
      </c>
      <c r="CN112" s="78">
        <v>55689</v>
      </c>
      <c r="CO112" s="78">
        <v>56517</v>
      </c>
      <c r="CP112" s="78">
        <v>57885</v>
      </c>
      <c r="CQ112" s="78">
        <v>57003</v>
      </c>
      <c r="CR112" s="78">
        <v>56221</v>
      </c>
      <c r="CS112" s="78">
        <v>56591</v>
      </c>
      <c r="CT112" s="78">
        <v>57242</v>
      </c>
      <c r="CU112" s="78">
        <v>58502</v>
      </c>
      <c r="CV112" s="78">
        <v>58472</v>
      </c>
      <c r="CW112" s="78">
        <v>58814</v>
      </c>
      <c r="CX112" s="78">
        <v>59034</v>
      </c>
      <c r="CY112" s="78">
        <v>57639</v>
      </c>
      <c r="CZ112" s="78">
        <v>56546</v>
      </c>
      <c r="DA112" s="78">
        <v>57919</v>
      </c>
      <c r="DB112" s="78">
        <v>58378</v>
      </c>
      <c r="DC112" s="78">
        <v>59864</v>
      </c>
      <c r="DD112" s="78">
        <v>58710</v>
      </c>
      <c r="DE112" s="78">
        <v>58142.583330000001</v>
      </c>
      <c r="DF112" s="78">
        <v>58229</v>
      </c>
      <c r="DG112" s="78">
        <v>58718</v>
      </c>
      <c r="DH112" s="78">
        <v>59579</v>
      </c>
      <c r="DI112" s="78">
        <v>59655</v>
      </c>
      <c r="DJ112" s="78">
        <v>60190</v>
      </c>
      <c r="DK112" s="78">
        <v>60280</v>
      </c>
      <c r="DL112" s="78">
        <v>58525</v>
      </c>
      <c r="DM112" s="78">
        <v>57473</v>
      </c>
      <c r="DN112" s="78">
        <v>59116</v>
      </c>
      <c r="DO112" s="78">
        <v>59422</v>
      </c>
      <c r="DP112" s="78">
        <v>60255</v>
      </c>
      <c r="DQ112" s="78">
        <v>59921</v>
      </c>
      <c r="DR112" s="78">
        <v>59280.25</v>
      </c>
      <c r="DS112" s="78">
        <v>59253</v>
      </c>
      <c r="DT112" s="78">
        <v>59782</v>
      </c>
      <c r="DU112" s="78">
        <v>61124</v>
      </c>
      <c r="DV112" s="78">
        <v>60543</v>
      </c>
      <c r="DW112" s="78">
        <v>60817</v>
      </c>
      <c r="DX112" s="78">
        <v>61411</v>
      </c>
      <c r="DY112" s="78">
        <v>59207</v>
      </c>
      <c r="DZ112" s="78">
        <v>58617</v>
      </c>
      <c r="EA112" s="78">
        <v>60385</v>
      </c>
      <c r="EB112" s="78">
        <v>59924</v>
      </c>
      <c r="EC112" s="78">
        <v>61092</v>
      </c>
      <c r="ED112" s="78">
        <v>59722</v>
      </c>
      <c r="EE112" s="78">
        <v>60156.416669999999</v>
      </c>
      <c r="EF112" s="78">
        <v>59119</v>
      </c>
      <c r="EG112" s="78">
        <v>59264</v>
      </c>
      <c r="EH112" s="78">
        <v>59767</v>
      </c>
      <c r="EI112" s="78">
        <v>60219</v>
      </c>
      <c r="EJ112" s="78">
        <v>60426</v>
      </c>
      <c r="EK112" s="78">
        <v>60690</v>
      </c>
      <c r="EL112" s="78">
        <v>58282</v>
      </c>
      <c r="EM112" s="78">
        <v>58336</v>
      </c>
      <c r="EN112" s="78">
        <v>59156</v>
      </c>
      <c r="EO112" s="78">
        <v>59847</v>
      </c>
      <c r="EP112" s="78">
        <v>61219</v>
      </c>
      <c r="EQ112" s="78">
        <v>59611</v>
      </c>
      <c r="ER112" s="78">
        <v>59661.333330000001</v>
      </c>
      <c r="ES112" s="78">
        <v>59109</v>
      </c>
      <c r="ET112" s="78">
        <v>59378</v>
      </c>
      <c r="EU112" s="78">
        <v>60720</v>
      </c>
      <c r="EV112" s="78">
        <v>60630</v>
      </c>
      <c r="EW112" s="78">
        <v>60980</v>
      </c>
      <c r="EX112" s="78">
        <v>60811</v>
      </c>
      <c r="EY112" s="78">
        <v>58385</v>
      </c>
      <c r="EZ112" s="78">
        <v>58180</v>
      </c>
      <c r="FA112" s="78">
        <v>59312</v>
      </c>
      <c r="FB112" s="78">
        <v>60173</v>
      </c>
      <c r="FC112" s="78">
        <v>61588</v>
      </c>
      <c r="FD112" s="78">
        <v>59930</v>
      </c>
      <c r="FE112" s="78">
        <v>59933</v>
      </c>
      <c r="FF112" s="78">
        <v>59471</v>
      </c>
      <c r="FG112" s="78">
        <v>59938</v>
      </c>
      <c r="FH112" s="78">
        <v>51075</v>
      </c>
      <c r="FI112" s="78">
        <v>48115</v>
      </c>
      <c r="FJ112" s="78">
        <v>53833</v>
      </c>
      <c r="FK112" s="78">
        <v>55968</v>
      </c>
      <c r="FL112" s="78">
        <v>56066</v>
      </c>
      <c r="FM112" s="78">
        <v>55665</v>
      </c>
      <c r="FN112" s="78">
        <v>57015</v>
      </c>
      <c r="FO112" s="78">
        <v>57058</v>
      </c>
      <c r="FP112" s="78">
        <v>56232</v>
      </c>
      <c r="FQ112" s="78">
        <v>54897</v>
      </c>
      <c r="FR112" s="78">
        <v>55444.416669999999</v>
      </c>
      <c r="FS112" s="78">
        <v>54010</v>
      </c>
      <c r="FT112" s="78">
        <v>54600</v>
      </c>
      <c r="FU112" s="78">
        <v>55705</v>
      </c>
      <c r="FV112" s="78">
        <v>54813</v>
      </c>
      <c r="FW112" s="78">
        <v>58031</v>
      </c>
      <c r="FX112" s="78">
        <v>59126</v>
      </c>
      <c r="FY112" s="78">
        <v>57778</v>
      </c>
      <c r="FZ112" s="78">
        <v>57114</v>
      </c>
      <c r="GA112" s="78">
        <v>58649</v>
      </c>
      <c r="GB112" s="78">
        <v>58843</v>
      </c>
      <c r="GC112" s="78">
        <v>57764</v>
      </c>
      <c r="GD112" s="78">
        <v>56826</v>
      </c>
      <c r="GE112" s="78">
        <v>56938.25</v>
      </c>
      <c r="GF112" s="78">
        <v>56600</v>
      </c>
      <c r="GG112" s="78">
        <v>57374</v>
      </c>
      <c r="GH112" s="78">
        <v>58614</v>
      </c>
      <c r="GI112" s="78">
        <v>58789</v>
      </c>
      <c r="GJ112" s="78">
        <v>59608</v>
      </c>
      <c r="GK112" s="78">
        <v>59988</v>
      </c>
      <c r="GL112" s="78">
        <v>57452</v>
      </c>
      <c r="GM112" s="78">
        <v>56600</v>
      </c>
      <c r="GN112" s="78">
        <v>57873</v>
      </c>
      <c r="GO112" s="78">
        <v>58344</v>
      </c>
      <c r="GP112" s="78">
        <v>59605</v>
      </c>
      <c r="GQ112" s="78">
        <v>58337</v>
      </c>
      <c r="GR112" s="78">
        <v>58265.333330000001</v>
      </c>
      <c r="GS112" s="78">
        <v>57459</v>
      </c>
      <c r="GT112" s="78">
        <v>57958</v>
      </c>
      <c r="GU112" s="78">
        <v>59118</v>
      </c>
      <c r="GV112" s="78">
        <v>58943</v>
      </c>
      <c r="GW112" s="78">
        <v>59128</v>
      </c>
      <c r="GX112" s="78">
        <v>60221</v>
      </c>
      <c r="GY112" s="78">
        <v>57349</v>
      </c>
      <c r="GZ112" s="78">
        <v>56315</v>
      </c>
      <c r="HA112" s="78">
        <v>58098</v>
      </c>
      <c r="HB112" s="78">
        <v>58401</v>
      </c>
      <c r="HC112" s="78">
        <v>59853</v>
      </c>
      <c r="HD112" s="78">
        <v>58171</v>
      </c>
      <c r="HE112" s="78">
        <v>58417.833330000001</v>
      </c>
      <c r="HF112" s="78">
        <v>57186</v>
      </c>
      <c r="HG112" s="78">
        <v>57666</v>
      </c>
      <c r="HH112" s="78">
        <v>58140</v>
      </c>
      <c r="HI112" s="78">
        <v>0</v>
      </c>
    </row>
    <row r="113" spans="1:217" ht="15.75" x14ac:dyDescent="0.3">
      <c r="A113" s="1" t="str">
        <f t="shared" si="79"/>
        <v>NiederösterreichArbeitslosenquote in %Gesamt</v>
      </c>
      <c r="B113" s="1">
        <v>113</v>
      </c>
      <c r="C113" s="77" t="s">
        <v>3</v>
      </c>
      <c r="D113" s="77" t="s">
        <v>123</v>
      </c>
      <c r="E113" s="77" t="s">
        <v>132</v>
      </c>
      <c r="F113" s="78">
        <v>8.2076162026999994E-2</v>
      </c>
      <c r="G113" s="78">
        <v>7.2530538909999998E-2</v>
      </c>
      <c r="H113" s="78">
        <v>5.8575751609999997E-2</v>
      </c>
      <c r="I113" s="78">
        <v>5.0421227406000003E-2</v>
      </c>
      <c r="J113" s="78">
        <v>4.7057323531999998E-2</v>
      </c>
      <c r="K113" s="78">
        <v>4.7487064263999998E-2</v>
      </c>
      <c r="L113" s="78">
        <v>5.0022155084999999E-2</v>
      </c>
      <c r="M113" s="78">
        <v>5.1693587526E-2</v>
      </c>
      <c r="N113" s="78">
        <v>4.7566078020999998E-2</v>
      </c>
      <c r="O113" s="78">
        <v>4.9014657167999999E-2</v>
      </c>
      <c r="P113" s="78">
        <v>5.5738825853000003E-2</v>
      </c>
      <c r="Q113" s="78">
        <v>8.3444302323E-2</v>
      </c>
      <c r="R113" s="78">
        <v>5.7896651E-2</v>
      </c>
      <c r="S113" s="78">
        <v>8.8436850703000003E-2</v>
      </c>
      <c r="T113" s="78">
        <v>8.9706619235000007E-2</v>
      </c>
      <c r="U113" s="78">
        <v>7.6869722407000005E-2</v>
      </c>
      <c r="V113" s="78">
        <v>6.6352866686999995E-2</v>
      </c>
      <c r="W113" s="78">
        <v>6.1999838198E-2</v>
      </c>
      <c r="X113" s="78">
        <v>6.2455415466000003E-2</v>
      </c>
      <c r="Y113" s="78">
        <v>6.5951800721000001E-2</v>
      </c>
      <c r="Z113" s="78">
        <v>6.7438403411000006E-2</v>
      </c>
      <c r="AA113" s="78">
        <v>6.3447536282999997E-2</v>
      </c>
      <c r="AB113" s="78">
        <v>6.3366842031000001E-2</v>
      </c>
      <c r="AC113" s="78">
        <v>6.7012281817999994E-2</v>
      </c>
      <c r="AD113" s="78">
        <v>9.2988918907000007E-2</v>
      </c>
      <c r="AE113" s="78">
        <v>7.2130576000000002E-2</v>
      </c>
      <c r="AF113" s="78">
        <v>9.8100088581E-2</v>
      </c>
      <c r="AG113" s="78">
        <v>9.5521620939999996E-2</v>
      </c>
      <c r="AH113" s="78">
        <v>7.7794120576000006E-2</v>
      </c>
      <c r="AI113" s="78">
        <v>6.4323672176999996E-2</v>
      </c>
      <c r="AJ113" s="78">
        <v>5.9873064145000002E-2</v>
      </c>
      <c r="AK113" s="78">
        <v>5.9553382490000001E-2</v>
      </c>
      <c r="AL113" s="78">
        <v>6.1930206027000001E-2</v>
      </c>
      <c r="AM113" s="78">
        <v>6.3089637015000005E-2</v>
      </c>
      <c r="AN113" s="78">
        <v>5.8425539069999997E-2</v>
      </c>
      <c r="AO113" s="78">
        <v>5.8901632026000003E-2</v>
      </c>
      <c r="AP113" s="78">
        <v>6.4081564926000006E-2</v>
      </c>
      <c r="AQ113" s="78">
        <v>9.1465745028999998E-2</v>
      </c>
      <c r="AR113" s="78">
        <v>7.0998561000000002E-2</v>
      </c>
      <c r="AS113" s="78">
        <v>9.3012166288000006E-2</v>
      </c>
      <c r="AT113" s="78">
        <v>8.7687420079000003E-2</v>
      </c>
      <c r="AU113" s="78">
        <v>7.1232646386000006E-2</v>
      </c>
      <c r="AV113" s="78">
        <v>6.0734586435000001E-2</v>
      </c>
      <c r="AW113" s="78">
        <v>5.6248614244000003E-2</v>
      </c>
      <c r="AX113" s="78">
        <v>5.6866823953000002E-2</v>
      </c>
      <c r="AY113" s="78">
        <v>5.9631115343000002E-2</v>
      </c>
      <c r="AZ113" s="78">
        <v>6.1380816395000003E-2</v>
      </c>
      <c r="BA113" s="78">
        <v>5.6783357332000003E-2</v>
      </c>
      <c r="BB113" s="78">
        <v>5.8348599611000002E-2</v>
      </c>
      <c r="BC113" s="78">
        <v>6.4223752472999995E-2</v>
      </c>
      <c r="BD113" s="78">
        <v>8.8671405369999998E-2</v>
      </c>
      <c r="BE113" s="78">
        <v>6.7801440000000004E-2</v>
      </c>
      <c r="BF113" s="78">
        <v>9.3639719632999996E-2</v>
      </c>
      <c r="BG113" s="78">
        <v>9.1030608922000003E-2</v>
      </c>
      <c r="BH113" s="78">
        <v>7.5133379575000006E-2</v>
      </c>
      <c r="BI113" s="78">
        <v>6.4807726472000005E-2</v>
      </c>
      <c r="BJ113" s="78">
        <v>6.0593357137000002E-2</v>
      </c>
      <c r="BK113" s="78">
        <v>6.0747978219999998E-2</v>
      </c>
      <c r="BL113" s="78">
        <v>6.3496141542000006E-2</v>
      </c>
      <c r="BM113" s="78">
        <v>6.4305086132999997E-2</v>
      </c>
      <c r="BN113" s="78">
        <v>6.0428846807000003E-2</v>
      </c>
      <c r="BO113" s="78">
        <v>6.1939194140000001E-2</v>
      </c>
      <c r="BP113" s="78">
        <v>6.7385925414E-2</v>
      </c>
      <c r="BQ113" s="78">
        <v>9.1833280116999996E-2</v>
      </c>
      <c r="BR113" s="78">
        <v>7.1184517000000003E-2</v>
      </c>
      <c r="BS113" s="78">
        <v>9.7899869134000006E-2</v>
      </c>
      <c r="BT113" s="78">
        <v>9.5552873008E-2</v>
      </c>
      <c r="BU113" s="78">
        <v>8.2770596801000004E-2</v>
      </c>
      <c r="BV113" s="78">
        <v>6.8943925308000004E-2</v>
      </c>
      <c r="BW113" s="78">
        <v>6.5294059446999994E-2</v>
      </c>
      <c r="BX113" s="78">
        <v>6.5893922197999999E-2</v>
      </c>
      <c r="BY113" s="78">
        <v>7.0160967143000005E-2</v>
      </c>
      <c r="BZ113" s="78">
        <v>7.2059522572000004E-2</v>
      </c>
      <c r="CA113" s="78">
        <v>6.8937789809000005E-2</v>
      </c>
      <c r="CB113" s="78">
        <v>7.0323359050000006E-2</v>
      </c>
      <c r="CC113" s="78">
        <v>7.6086144137999995E-2</v>
      </c>
      <c r="CD113" s="78">
        <v>0.101471619897</v>
      </c>
      <c r="CE113" s="78">
        <v>7.7883508000000004E-2</v>
      </c>
      <c r="CF113" s="78">
        <v>0.104969850394</v>
      </c>
      <c r="CG113" s="78">
        <v>0.101492070133</v>
      </c>
      <c r="CH113" s="78">
        <v>8.5727226495000003E-2</v>
      </c>
      <c r="CI113" s="78">
        <v>7.6604168577000004E-2</v>
      </c>
      <c r="CJ113" s="78">
        <v>7.3196821273999998E-2</v>
      </c>
      <c r="CK113" s="78">
        <v>7.4225865209E-2</v>
      </c>
      <c r="CL113" s="78">
        <v>7.6572229692999996E-2</v>
      </c>
      <c r="CM113" s="78">
        <v>7.8337796092000006E-2</v>
      </c>
      <c r="CN113" s="78">
        <v>7.4925581692000004E-2</v>
      </c>
      <c r="CO113" s="78">
        <v>7.6680298442E-2</v>
      </c>
      <c r="CP113" s="78">
        <v>8.2349676920999995E-2</v>
      </c>
      <c r="CQ113" s="78">
        <v>0.10707527243000001</v>
      </c>
      <c r="CR113" s="78">
        <v>8.4270664999999995E-2</v>
      </c>
      <c r="CS113" s="78">
        <v>0.110996892</v>
      </c>
      <c r="CT113" s="78">
        <v>0.108767695</v>
      </c>
      <c r="CU113" s="78">
        <v>9.4422875000000003E-2</v>
      </c>
      <c r="CV113" s="78">
        <v>8.5476799000000006E-2</v>
      </c>
      <c r="CW113" s="78">
        <v>8.1951272000000006E-2</v>
      </c>
      <c r="CX113" s="78">
        <v>8.0921582000000006E-2</v>
      </c>
      <c r="CY113" s="78">
        <v>8.2381680999999998E-2</v>
      </c>
      <c r="CZ113" s="78">
        <v>8.4264331999999997E-2</v>
      </c>
      <c r="DA113" s="78">
        <v>8.0623185E-2</v>
      </c>
      <c r="DB113" s="78">
        <v>8.1638867000000004E-2</v>
      </c>
      <c r="DC113" s="78">
        <v>8.663361E-2</v>
      </c>
      <c r="DD113" s="78">
        <v>0.10903937</v>
      </c>
      <c r="DE113" s="78">
        <v>9.0502548000000002E-2</v>
      </c>
      <c r="DF113" s="78">
        <v>0.112524577</v>
      </c>
      <c r="DG113" s="78">
        <v>0.107543105</v>
      </c>
      <c r="DH113" s="78">
        <v>9.5520695000000003E-2</v>
      </c>
      <c r="DI113" s="78">
        <v>8.5790440999999995E-2</v>
      </c>
      <c r="DJ113" s="78">
        <v>8.2589667000000005E-2</v>
      </c>
      <c r="DK113" s="78">
        <v>8.1539427999999997E-2</v>
      </c>
      <c r="DL113" s="78">
        <v>8.3883741999999997E-2</v>
      </c>
      <c r="DM113" s="78">
        <v>8.5748897000000004E-2</v>
      </c>
      <c r="DN113" s="78">
        <v>8.1368248000000004E-2</v>
      </c>
      <c r="DO113" s="78">
        <v>8.2509133999999998E-2</v>
      </c>
      <c r="DP113" s="78">
        <v>8.6860513E-2</v>
      </c>
      <c r="DQ113" s="78">
        <v>0.108739797</v>
      </c>
      <c r="DR113" s="78">
        <v>9.1123407000000003E-2</v>
      </c>
      <c r="DS113" s="78">
        <v>0.113490629</v>
      </c>
      <c r="DT113" s="78">
        <v>0.108270835</v>
      </c>
      <c r="DU113" s="78">
        <v>9.2490797999999999E-2</v>
      </c>
      <c r="DV113" s="78">
        <v>8.3689032999999996E-2</v>
      </c>
      <c r="DW113" s="78">
        <v>8.0172629999999995E-2</v>
      </c>
      <c r="DX113" s="78">
        <v>7.8572723999999997E-2</v>
      </c>
      <c r="DY113" s="78">
        <v>7.9651633999999999E-2</v>
      </c>
      <c r="DZ113" s="78">
        <v>8.0436034000000003E-2</v>
      </c>
      <c r="EA113" s="78">
        <v>7.5670705000000005E-2</v>
      </c>
      <c r="EB113" s="78">
        <v>7.6395007000000001E-2</v>
      </c>
      <c r="EC113" s="78">
        <v>7.9031708000000006E-2</v>
      </c>
      <c r="ED113" s="78">
        <v>9.9686831000000004E-2</v>
      </c>
      <c r="EE113" s="78">
        <v>8.7188419000000003E-2</v>
      </c>
      <c r="EF113" s="78">
        <v>0.101137504</v>
      </c>
      <c r="EG113" s="78">
        <v>9.7376165000000001E-2</v>
      </c>
      <c r="EH113" s="78">
        <v>8.4296483000000005E-2</v>
      </c>
      <c r="EI113" s="78">
        <v>7.3588218999999996E-2</v>
      </c>
      <c r="EJ113" s="78">
        <v>6.9240066000000003E-2</v>
      </c>
      <c r="EK113" s="78">
        <v>6.8787702000000006E-2</v>
      </c>
      <c r="EL113" s="78">
        <v>7.0179291000000005E-2</v>
      </c>
      <c r="EM113" s="78">
        <v>7.1410451E-2</v>
      </c>
      <c r="EN113" s="78">
        <v>6.7928739000000002E-2</v>
      </c>
      <c r="EO113" s="78">
        <v>6.9178750999999997E-2</v>
      </c>
      <c r="EP113" s="78">
        <v>7.2422241999999998E-2</v>
      </c>
      <c r="EQ113" s="78">
        <v>9.1790617000000005E-2</v>
      </c>
      <c r="ER113" s="78">
        <v>7.8015031999999998E-2</v>
      </c>
      <c r="ES113" s="78">
        <v>9.6208457999999997E-2</v>
      </c>
      <c r="ET113" s="78">
        <v>8.9353648999999993E-2</v>
      </c>
      <c r="EU113" s="78">
        <v>7.7032219999999998E-2</v>
      </c>
      <c r="EV113" s="78">
        <v>6.9554619999999998E-2</v>
      </c>
      <c r="EW113" s="78">
        <v>6.6202159999999996E-2</v>
      </c>
      <c r="EX113" s="78">
        <v>6.555946E-2</v>
      </c>
      <c r="EY113" s="78">
        <v>6.7588599999999999E-2</v>
      </c>
      <c r="EZ113" s="78">
        <v>6.9627040000000001E-2</v>
      </c>
      <c r="FA113" s="78">
        <v>6.6205929999999996E-2</v>
      </c>
      <c r="FB113" s="78">
        <v>6.779723E-2</v>
      </c>
      <c r="FC113" s="78">
        <v>7.1093219999999999E-2</v>
      </c>
      <c r="FD113" s="78">
        <v>8.9614509999999994E-2</v>
      </c>
      <c r="FE113" s="78">
        <v>7.4586410000000006E-2</v>
      </c>
      <c r="FF113" s="78">
        <v>9.2160590000000001E-2</v>
      </c>
      <c r="FG113" s="78">
        <v>8.6752629999999997E-2</v>
      </c>
      <c r="FH113" s="78">
        <v>0.1146177</v>
      </c>
      <c r="FI113" s="78">
        <v>0.11668805</v>
      </c>
      <c r="FJ113" s="78">
        <v>0.10361983</v>
      </c>
      <c r="FK113" s="78">
        <v>9.2898659999999994E-2</v>
      </c>
      <c r="FL113" s="78">
        <v>8.8130319999999998E-2</v>
      </c>
      <c r="FM113" s="78">
        <v>8.6281830000000004E-2</v>
      </c>
      <c r="FN113" s="78">
        <v>7.9504320000000003E-2</v>
      </c>
      <c r="FO113" s="78">
        <v>7.9706029999999997E-2</v>
      </c>
      <c r="FP113" s="78">
        <v>8.5972569999999998E-2</v>
      </c>
      <c r="FQ113" s="78">
        <v>0.10380388</v>
      </c>
      <c r="FR113" s="78">
        <v>9.413581E-2</v>
      </c>
      <c r="FS113" s="78">
        <v>0.10734788000000001</v>
      </c>
      <c r="FT113" s="78">
        <v>9.9726590000000004E-2</v>
      </c>
      <c r="FU113" s="78">
        <v>8.4742949999999997E-2</v>
      </c>
      <c r="FV113" s="78">
        <v>7.823281E-2</v>
      </c>
      <c r="FW113" s="78">
        <v>7.0531220000000006E-2</v>
      </c>
      <c r="FX113" s="78">
        <v>6.6340270000000007E-2</v>
      </c>
      <c r="FY113" s="78">
        <v>6.5594280000000005E-2</v>
      </c>
      <c r="FZ113" s="78">
        <v>6.6342010000000007E-2</v>
      </c>
      <c r="GA113" s="78">
        <v>6.102751E-2</v>
      </c>
      <c r="GB113" s="78">
        <v>6.03116E-2</v>
      </c>
      <c r="GC113" s="78">
        <v>6.3472410000000007E-2</v>
      </c>
      <c r="GD113" s="78">
        <v>8.0256519999999998E-2</v>
      </c>
      <c r="GE113" s="78">
        <v>7.5257870000000004E-2</v>
      </c>
      <c r="GF113" s="78">
        <v>8.0948300000000001E-2</v>
      </c>
      <c r="GG113" s="78">
        <v>7.2858249999999999E-2</v>
      </c>
      <c r="GH113" s="78">
        <v>6.0720080000000003E-2</v>
      </c>
      <c r="GI113" s="78">
        <v>5.5129839999999999E-2</v>
      </c>
      <c r="GJ113" s="78">
        <v>5.2428099999999998E-2</v>
      </c>
      <c r="GK113" s="78">
        <v>5.1453416757548699E-2</v>
      </c>
      <c r="GL113" s="78">
        <v>5.3480439999999997E-2</v>
      </c>
      <c r="GM113" s="78">
        <v>5.5637239999999998E-2</v>
      </c>
      <c r="GN113" s="78">
        <v>5.1639890000000001E-2</v>
      </c>
      <c r="GO113" s="78">
        <v>5.190517E-2</v>
      </c>
      <c r="GP113" s="78">
        <v>5.3725679999999998E-2</v>
      </c>
      <c r="GQ113" s="78">
        <v>7.0787459999999996E-2</v>
      </c>
      <c r="GR113" s="78">
        <v>5.9175619999999998E-2</v>
      </c>
      <c r="GS113" s="78">
        <v>7.345902E-2</v>
      </c>
      <c r="GT113" s="78">
        <v>6.8103819999999995E-2</v>
      </c>
      <c r="GU113" s="78">
        <v>5.7335209999999998E-2</v>
      </c>
      <c r="GV113" s="78">
        <v>5.3517521999999998E-2</v>
      </c>
      <c r="GW113" s="78">
        <v>5.1999999999999998E-2</v>
      </c>
      <c r="GX113" s="78">
        <v>5.134089E-2</v>
      </c>
      <c r="GY113" s="78">
        <v>5.5E-2</v>
      </c>
      <c r="GZ113" s="78">
        <v>5.6950479999999998E-2</v>
      </c>
      <c r="HA113" s="78">
        <v>5.3691879999999997E-2</v>
      </c>
      <c r="HB113" s="78">
        <v>5.440507E-2</v>
      </c>
      <c r="HC113" s="78">
        <v>5.634608E-2</v>
      </c>
      <c r="HD113" s="78">
        <v>7.3839660000000001E-2</v>
      </c>
      <c r="HE113" s="78">
        <v>5.8762670000000003E-2</v>
      </c>
      <c r="HF113" s="78">
        <v>7.8401139999999994E-2</v>
      </c>
      <c r="HG113" s="78">
        <v>7.3032299999999994E-2</v>
      </c>
      <c r="HH113" s="78">
        <v>6.3960390056073804E-2</v>
      </c>
      <c r="HI113" s="78">
        <v>1</v>
      </c>
    </row>
    <row r="114" spans="1:217" ht="15.75" x14ac:dyDescent="0.3">
      <c r="A114" s="1" t="str">
        <f t="shared" si="79"/>
        <v>NiederösterreichArbeitsloseGesamt</v>
      </c>
      <c r="B114" s="1">
        <v>114</v>
      </c>
      <c r="C114" s="77" t="s">
        <v>3</v>
      </c>
      <c r="D114" s="77" t="s">
        <v>124</v>
      </c>
      <c r="E114" s="77" t="s">
        <v>132</v>
      </c>
      <c r="F114" s="78">
        <v>49128</v>
      </c>
      <c r="G114" s="78">
        <v>43356</v>
      </c>
      <c r="H114" s="78">
        <v>35113</v>
      </c>
      <c r="I114" s="78">
        <v>30398</v>
      </c>
      <c r="J114" s="78">
        <v>28419</v>
      </c>
      <c r="K114" s="78">
        <v>28955</v>
      </c>
      <c r="L114" s="78">
        <v>31045</v>
      </c>
      <c r="M114" s="78">
        <v>31741</v>
      </c>
      <c r="N114" s="78">
        <v>29206</v>
      </c>
      <c r="O114" s="78">
        <v>29993</v>
      </c>
      <c r="P114" s="78">
        <v>33911</v>
      </c>
      <c r="Q114" s="78">
        <v>50820</v>
      </c>
      <c r="R114" s="78">
        <v>35173.75</v>
      </c>
      <c r="S114" s="78">
        <v>53375</v>
      </c>
      <c r="T114" s="78">
        <v>54066</v>
      </c>
      <c r="U114" s="78">
        <v>46436</v>
      </c>
      <c r="V114" s="78">
        <v>39823</v>
      </c>
      <c r="W114" s="78">
        <v>37552</v>
      </c>
      <c r="X114" s="78">
        <v>37910</v>
      </c>
      <c r="Y114" s="78">
        <v>40784</v>
      </c>
      <c r="Z114" s="78">
        <v>41374</v>
      </c>
      <c r="AA114" s="78">
        <v>38812</v>
      </c>
      <c r="AB114" s="78">
        <v>38483</v>
      </c>
      <c r="AC114" s="78">
        <v>40627</v>
      </c>
      <c r="AD114" s="78">
        <v>56241</v>
      </c>
      <c r="AE114" s="78">
        <v>43790.25</v>
      </c>
      <c r="AF114" s="78">
        <v>58806</v>
      </c>
      <c r="AG114" s="78">
        <v>57242</v>
      </c>
      <c r="AH114" s="78">
        <v>46861</v>
      </c>
      <c r="AI114" s="78">
        <v>38867</v>
      </c>
      <c r="AJ114" s="78">
        <v>36225</v>
      </c>
      <c r="AK114" s="78">
        <v>36248</v>
      </c>
      <c r="AL114" s="78">
        <v>38109</v>
      </c>
      <c r="AM114" s="78">
        <v>38820</v>
      </c>
      <c r="AN114" s="78">
        <v>35785</v>
      </c>
      <c r="AO114" s="78">
        <v>35889</v>
      </c>
      <c r="AP114" s="78">
        <v>39006</v>
      </c>
      <c r="AQ114" s="78">
        <v>55523</v>
      </c>
      <c r="AR114" s="78">
        <v>43115.083330000001</v>
      </c>
      <c r="AS114" s="78">
        <v>56176</v>
      </c>
      <c r="AT114" s="78">
        <v>52939</v>
      </c>
      <c r="AU114" s="78">
        <v>43213</v>
      </c>
      <c r="AV114" s="78">
        <v>36916</v>
      </c>
      <c r="AW114" s="78">
        <v>34502</v>
      </c>
      <c r="AX114" s="78">
        <v>35046</v>
      </c>
      <c r="AY114" s="78">
        <v>37193</v>
      </c>
      <c r="AZ114" s="78">
        <v>38367</v>
      </c>
      <c r="BA114" s="78">
        <v>35372</v>
      </c>
      <c r="BB114" s="78">
        <v>36214</v>
      </c>
      <c r="BC114" s="78">
        <v>39787</v>
      </c>
      <c r="BD114" s="78">
        <v>54652</v>
      </c>
      <c r="BE114" s="78">
        <v>41698.083330000001</v>
      </c>
      <c r="BF114" s="78">
        <v>57580</v>
      </c>
      <c r="BG114" s="78">
        <v>55911</v>
      </c>
      <c r="BH114" s="78">
        <v>46360</v>
      </c>
      <c r="BI114" s="78">
        <v>40127</v>
      </c>
      <c r="BJ114" s="78">
        <v>37725</v>
      </c>
      <c r="BK114" s="78">
        <v>37889</v>
      </c>
      <c r="BL114" s="78">
        <v>40532</v>
      </c>
      <c r="BM114" s="78">
        <v>40830</v>
      </c>
      <c r="BN114" s="78">
        <v>38057</v>
      </c>
      <c r="BO114" s="78">
        <v>38967</v>
      </c>
      <c r="BP114" s="78">
        <v>42322</v>
      </c>
      <c r="BQ114" s="78">
        <v>57235</v>
      </c>
      <c r="BR114" s="78">
        <v>44461.25</v>
      </c>
      <c r="BS114" s="78">
        <v>60820</v>
      </c>
      <c r="BT114" s="78">
        <v>59367</v>
      </c>
      <c r="BU114" s="78">
        <v>51382</v>
      </c>
      <c r="BV114" s="78">
        <v>43051</v>
      </c>
      <c r="BW114" s="78">
        <v>40916</v>
      </c>
      <c r="BX114" s="78">
        <v>41397</v>
      </c>
      <c r="BY114" s="78">
        <v>44995</v>
      </c>
      <c r="BZ114" s="78">
        <v>45781</v>
      </c>
      <c r="CA114" s="78">
        <v>43724</v>
      </c>
      <c r="CB114" s="78">
        <v>44472</v>
      </c>
      <c r="CC114" s="78">
        <v>47847</v>
      </c>
      <c r="CD114" s="78">
        <v>63643</v>
      </c>
      <c r="CE114" s="78">
        <v>48949.583330000001</v>
      </c>
      <c r="CF114" s="78">
        <v>65681</v>
      </c>
      <c r="CG114" s="78">
        <v>63552</v>
      </c>
      <c r="CH114" s="78">
        <v>53943</v>
      </c>
      <c r="CI114" s="78">
        <v>48448</v>
      </c>
      <c r="CJ114" s="78">
        <v>46395</v>
      </c>
      <c r="CK114" s="78">
        <v>47433</v>
      </c>
      <c r="CL114" s="78">
        <v>49593</v>
      </c>
      <c r="CM114" s="78">
        <v>50262</v>
      </c>
      <c r="CN114" s="78">
        <v>48151</v>
      </c>
      <c r="CO114" s="78">
        <v>49126</v>
      </c>
      <c r="CP114" s="78">
        <v>52533</v>
      </c>
      <c r="CQ114" s="78">
        <v>68182</v>
      </c>
      <c r="CR114" s="78">
        <v>53608.25</v>
      </c>
      <c r="CS114" s="78">
        <v>70509</v>
      </c>
      <c r="CT114" s="78">
        <v>69121</v>
      </c>
      <c r="CU114" s="78">
        <v>60411</v>
      </c>
      <c r="CV114" s="78">
        <v>54955</v>
      </c>
      <c r="CW114" s="78">
        <v>52843</v>
      </c>
      <c r="CX114" s="78">
        <v>52449</v>
      </c>
      <c r="CY114" s="78">
        <v>54227</v>
      </c>
      <c r="CZ114" s="78">
        <v>55143</v>
      </c>
      <c r="DA114" s="78">
        <v>52722</v>
      </c>
      <c r="DB114" s="78">
        <v>53086</v>
      </c>
      <c r="DC114" s="78">
        <v>56294</v>
      </c>
      <c r="DD114" s="78">
        <v>70509</v>
      </c>
      <c r="DE114" s="78">
        <v>58522.416669999999</v>
      </c>
      <c r="DF114" s="78">
        <v>72453</v>
      </c>
      <c r="DG114" s="78">
        <v>69495</v>
      </c>
      <c r="DH114" s="78">
        <v>62145</v>
      </c>
      <c r="DI114" s="78">
        <v>56004</v>
      </c>
      <c r="DJ114" s="78">
        <v>54196</v>
      </c>
      <c r="DK114" s="78">
        <v>53764</v>
      </c>
      <c r="DL114" s="78">
        <v>55754</v>
      </c>
      <c r="DM114" s="78">
        <v>57123</v>
      </c>
      <c r="DN114" s="78">
        <v>54043</v>
      </c>
      <c r="DO114" s="78">
        <v>54584</v>
      </c>
      <c r="DP114" s="78">
        <v>57430</v>
      </c>
      <c r="DQ114" s="78">
        <v>71220</v>
      </c>
      <c r="DR114" s="78">
        <v>59850.916669999999</v>
      </c>
      <c r="DS114" s="78">
        <v>74176</v>
      </c>
      <c r="DT114" s="78">
        <v>70941</v>
      </c>
      <c r="DU114" s="78">
        <v>61011</v>
      </c>
      <c r="DV114" s="78">
        <v>55330</v>
      </c>
      <c r="DW114" s="78">
        <v>53371</v>
      </c>
      <c r="DX114" s="78">
        <v>52437</v>
      </c>
      <c r="DY114" s="78">
        <v>53841</v>
      </c>
      <c r="DZ114" s="78">
        <v>54220</v>
      </c>
      <c r="EA114" s="78">
        <v>50694</v>
      </c>
      <c r="EB114" s="78">
        <v>51157</v>
      </c>
      <c r="EC114" s="78">
        <v>52821</v>
      </c>
      <c r="ED114" s="78">
        <v>65987</v>
      </c>
      <c r="EE114" s="78">
        <v>57998.833330000001</v>
      </c>
      <c r="EF114" s="78">
        <v>66995</v>
      </c>
      <c r="EG114" s="78">
        <v>64397</v>
      </c>
      <c r="EH114" s="78">
        <v>56116</v>
      </c>
      <c r="EI114" s="78">
        <v>49281</v>
      </c>
      <c r="EJ114" s="78">
        <v>46578</v>
      </c>
      <c r="EK114" s="78">
        <v>46342</v>
      </c>
      <c r="EL114" s="78">
        <v>47942</v>
      </c>
      <c r="EM114" s="78">
        <v>48697</v>
      </c>
      <c r="EN114" s="78">
        <v>45965</v>
      </c>
      <c r="EO114" s="78">
        <v>46874</v>
      </c>
      <c r="EP114" s="78">
        <v>49009</v>
      </c>
      <c r="EQ114" s="78">
        <v>61539</v>
      </c>
      <c r="ER114" s="78">
        <v>52477.916669999999</v>
      </c>
      <c r="ES114" s="78">
        <v>64606</v>
      </c>
      <c r="ET114" s="78">
        <v>60104</v>
      </c>
      <c r="EU114" s="78">
        <v>52064</v>
      </c>
      <c r="EV114" s="78">
        <v>47244</v>
      </c>
      <c r="EW114" s="78">
        <v>45046</v>
      </c>
      <c r="EX114" s="78">
        <v>44677</v>
      </c>
      <c r="EY114" s="78">
        <v>46646</v>
      </c>
      <c r="EZ114" s="78">
        <v>47643</v>
      </c>
      <c r="FA114" s="78">
        <v>45427</v>
      </c>
      <c r="FB114" s="78">
        <v>46407</v>
      </c>
      <c r="FC114" s="78">
        <v>48441</v>
      </c>
      <c r="FD114" s="78">
        <v>60639</v>
      </c>
      <c r="FE114" s="78">
        <v>50745.333330000001</v>
      </c>
      <c r="FF114" s="78">
        <v>62855</v>
      </c>
      <c r="FG114" s="78">
        <v>59141</v>
      </c>
      <c r="FH114" s="78">
        <v>78440</v>
      </c>
      <c r="FI114" s="78">
        <v>80199</v>
      </c>
      <c r="FJ114" s="78">
        <v>71501</v>
      </c>
      <c r="FK114" s="78">
        <v>64224</v>
      </c>
      <c r="FL114" s="78">
        <v>61583</v>
      </c>
      <c r="FM114" s="78">
        <v>59994</v>
      </c>
      <c r="FN114" s="78">
        <v>55233</v>
      </c>
      <c r="FO114" s="78">
        <v>55182</v>
      </c>
      <c r="FP114" s="78">
        <v>59582</v>
      </c>
      <c r="FQ114" s="78">
        <v>71336</v>
      </c>
      <c r="FR114" s="78">
        <v>64939.166669999999</v>
      </c>
      <c r="FS114" s="78">
        <v>73621</v>
      </c>
      <c r="FT114" s="78">
        <v>68391</v>
      </c>
      <c r="FU114" s="78">
        <v>58294</v>
      </c>
      <c r="FV114" s="78">
        <v>53800</v>
      </c>
      <c r="FW114" s="78">
        <v>48709</v>
      </c>
      <c r="FX114" s="78">
        <v>46003</v>
      </c>
      <c r="FY114" s="78">
        <v>45663</v>
      </c>
      <c r="FZ114" s="78">
        <v>46195</v>
      </c>
      <c r="GA114" s="78">
        <v>42406</v>
      </c>
      <c r="GB114" s="78">
        <v>41789</v>
      </c>
      <c r="GC114" s="78">
        <v>43929</v>
      </c>
      <c r="GD114" s="78">
        <v>55003</v>
      </c>
      <c r="GE114" s="78">
        <v>51983.583330000001</v>
      </c>
      <c r="GF114" s="78">
        <v>55512</v>
      </c>
      <c r="GG114" s="78">
        <v>50022</v>
      </c>
      <c r="GH114" s="78">
        <v>41828</v>
      </c>
      <c r="GI114" s="78">
        <v>37958</v>
      </c>
      <c r="GJ114" s="78">
        <v>36329</v>
      </c>
      <c r="GK114" s="78">
        <v>35715</v>
      </c>
      <c r="GL114" s="78">
        <v>37271</v>
      </c>
      <c r="GM114" s="78">
        <v>38862</v>
      </c>
      <c r="GN114" s="78">
        <v>36059</v>
      </c>
      <c r="GO114" s="78">
        <v>36167</v>
      </c>
      <c r="GP114" s="78">
        <v>37392</v>
      </c>
      <c r="GQ114" s="78">
        <v>48732</v>
      </c>
      <c r="GR114" s="78">
        <v>40987.25</v>
      </c>
      <c r="GS114" s="78">
        <v>50658</v>
      </c>
      <c r="GT114" s="78">
        <v>47053</v>
      </c>
      <c r="GU114" s="78">
        <v>39763</v>
      </c>
      <c r="GV114" s="78">
        <v>37176</v>
      </c>
      <c r="GW114" s="78">
        <v>36361</v>
      </c>
      <c r="GX114" s="78">
        <v>35907</v>
      </c>
      <c r="GY114" s="78">
        <v>38598</v>
      </c>
      <c r="GZ114" s="78">
        <v>40133</v>
      </c>
      <c r="HA114" s="78">
        <v>37675</v>
      </c>
      <c r="HB114" s="78">
        <v>38183</v>
      </c>
      <c r="HC114" s="78">
        <v>39404</v>
      </c>
      <c r="HD114" s="78">
        <v>51052</v>
      </c>
      <c r="HE114" s="78">
        <v>40996.916669999999</v>
      </c>
      <c r="HF114" s="78">
        <v>54210</v>
      </c>
      <c r="HG114" s="78">
        <v>50633</v>
      </c>
      <c r="HH114" s="78">
        <v>44451</v>
      </c>
      <c r="HI114" s="78">
        <v>41203</v>
      </c>
    </row>
    <row r="115" spans="1:217" ht="15.75" x14ac:dyDescent="0.3">
      <c r="A115" s="1" t="str">
        <f t="shared" si="79"/>
        <v>Niederösterreichdarunter bis 24 JahreGesamt</v>
      </c>
      <c r="B115" s="1">
        <v>115</v>
      </c>
      <c r="C115" s="77" t="s">
        <v>3</v>
      </c>
      <c r="D115" s="77" t="s">
        <v>125</v>
      </c>
      <c r="E115" s="77" t="s">
        <v>132</v>
      </c>
      <c r="F115" s="78">
        <v>7519</v>
      </c>
      <c r="G115" s="78">
        <v>6388</v>
      </c>
      <c r="H115" s="78">
        <v>5289</v>
      </c>
      <c r="I115" s="78">
        <v>4899</v>
      </c>
      <c r="J115" s="78">
        <v>4433</v>
      </c>
      <c r="K115" s="78">
        <v>4618</v>
      </c>
      <c r="L115" s="78">
        <v>5220</v>
      </c>
      <c r="M115" s="78">
        <v>5679</v>
      </c>
      <c r="N115" s="78">
        <v>5383</v>
      </c>
      <c r="O115" s="78">
        <v>5330</v>
      </c>
      <c r="P115" s="78">
        <v>5923</v>
      </c>
      <c r="Q115" s="78">
        <v>8642</v>
      </c>
      <c r="R115" s="78">
        <v>5776.9166670000004</v>
      </c>
      <c r="S115" s="78">
        <v>8818</v>
      </c>
      <c r="T115" s="78">
        <v>8689</v>
      </c>
      <c r="U115" s="78">
        <v>7457</v>
      </c>
      <c r="V115" s="78">
        <v>6652</v>
      </c>
      <c r="W115" s="78">
        <v>5853</v>
      </c>
      <c r="X115" s="78">
        <v>5960</v>
      </c>
      <c r="Y115" s="78">
        <v>7053</v>
      </c>
      <c r="Z115" s="78">
        <v>7408</v>
      </c>
      <c r="AA115" s="78">
        <v>7039</v>
      </c>
      <c r="AB115" s="78">
        <v>6766</v>
      </c>
      <c r="AC115" s="78">
        <v>6795</v>
      </c>
      <c r="AD115" s="78">
        <v>9220</v>
      </c>
      <c r="AE115" s="78">
        <v>7309.1666670000004</v>
      </c>
      <c r="AF115" s="78">
        <v>9367</v>
      </c>
      <c r="AG115" s="78">
        <v>8887</v>
      </c>
      <c r="AH115" s="78">
        <v>7506</v>
      </c>
      <c r="AI115" s="78">
        <v>6355</v>
      </c>
      <c r="AJ115" s="78">
        <v>5609</v>
      </c>
      <c r="AK115" s="78">
        <v>5725</v>
      </c>
      <c r="AL115" s="78">
        <v>6496</v>
      </c>
      <c r="AM115" s="78">
        <v>6978</v>
      </c>
      <c r="AN115" s="78">
        <v>6504</v>
      </c>
      <c r="AO115" s="78">
        <v>6160</v>
      </c>
      <c r="AP115" s="78">
        <v>6473</v>
      </c>
      <c r="AQ115" s="78">
        <v>8946</v>
      </c>
      <c r="AR115" s="78">
        <v>7083.8333329999996</v>
      </c>
      <c r="AS115" s="78">
        <v>8663</v>
      </c>
      <c r="AT115" s="78">
        <v>7956</v>
      </c>
      <c r="AU115" s="78">
        <v>6701</v>
      </c>
      <c r="AV115" s="78">
        <v>5847</v>
      </c>
      <c r="AW115" s="78">
        <v>5269</v>
      </c>
      <c r="AX115" s="78">
        <v>5379</v>
      </c>
      <c r="AY115" s="78">
        <v>6279</v>
      </c>
      <c r="AZ115" s="78">
        <v>6839</v>
      </c>
      <c r="BA115" s="78">
        <v>6354</v>
      </c>
      <c r="BB115" s="78">
        <v>6291</v>
      </c>
      <c r="BC115" s="78">
        <v>6585</v>
      </c>
      <c r="BD115" s="78">
        <v>8707</v>
      </c>
      <c r="BE115" s="78">
        <v>6739.1666670000004</v>
      </c>
      <c r="BF115" s="78">
        <v>8671</v>
      </c>
      <c r="BG115" s="78">
        <v>8107</v>
      </c>
      <c r="BH115" s="78">
        <v>6662</v>
      </c>
      <c r="BI115" s="78">
        <v>6089</v>
      </c>
      <c r="BJ115" s="78">
        <v>5366</v>
      </c>
      <c r="BK115" s="78">
        <v>5591</v>
      </c>
      <c r="BL115" s="78">
        <v>6447</v>
      </c>
      <c r="BM115" s="78">
        <v>6714</v>
      </c>
      <c r="BN115" s="78">
        <v>6516</v>
      </c>
      <c r="BO115" s="78">
        <v>6269</v>
      </c>
      <c r="BP115" s="78">
        <v>6665</v>
      </c>
      <c r="BQ115" s="78">
        <v>8716</v>
      </c>
      <c r="BR115" s="78">
        <v>6817.75</v>
      </c>
      <c r="BS115" s="78">
        <v>9091</v>
      </c>
      <c r="BT115" s="78">
        <v>8495</v>
      </c>
      <c r="BU115" s="78">
        <v>7351</v>
      </c>
      <c r="BV115" s="78">
        <v>6187</v>
      </c>
      <c r="BW115" s="78">
        <v>5712</v>
      </c>
      <c r="BX115" s="78">
        <v>5929</v>
      </c>
      <c r="BY115" s="78">
        <v>6959</v>
      </c>
      <c r="BZ115" s="78">
        <v>7148</v>
      </c>
      <c r="CA115" s="78">
        <v>6783</v>
      </c>
      <c r="CB115" s="78">
        <v>6514</v>
      </c>
      <c r="CC115" s="78">
        <v>6931</v>
      </c>
      <c r="CD115" s="78">
        <v>9111</v>
      </c>
      <c r="CE115" s="78">
        <v>7184.25</v>
      </c>
      <c r="CF115" s="78">
        <v>9127</v>
      </c>
      <c r="CG115" s="78">
        <v>8546</v>
      </c>
      <c r="CH115" s="78">
        <v>7259</v>
      </c>
      <c r="CI115" s="78">
        <v>6357</v>
      </c>
      <c r="CJ115" s="78">
        <v>5934</v>
      </c>
      <c r="CK115" s="78">
        <v>6273</v>
      </c>
      <c r="CL115" s="78">
        <v>7061</v>
      </c>
      <c r="CM115" s="78">
        <v>7359</v>
      </c>
      <c r="CN115" s="78">
        <v>7101</v>
      </c>
      <c r="CO115" s="78">
        <v>6827</v>
      </c>
      <c r="CP115" s="78">
        <v>7267</v>
      </c>
      <c r="CQ115" s="78">
        <v>9529</v>
      </c>
      <c r="CR115" s="78">
        <v>7386.6666670000004</v>
      </c>
      <c r="CS115" s="78">
        <v>9552</v>
      </c>
      <c r="CT115" s="78">
        <v>8977</v>
      </c>
      <c r="CU115" s="78">
        <v>7800</v>
      </c>
      <c r="CV115" s="78">
        <v>7022</v>
      </c>
      <c r="CW115" s="78">
        <v>6551</v>
      </c>
      <c r="CX115" s="78">
        <v>6407</v>
      </c>
      <c r="CY115" s="78">
        <v>7163</v>
      </c>
      <c r="CZ115" s="78">
        <v>7385</v>
      </c>
      <c r="DA115" s="78">
        <v>6920</v>
      </c>
      <c r="DB115" s="78">
        <v>6726</v>
      </c>
      <c r="DC115" s="78">
        <v>7060</v>
      </c>
      <c r="DD115" s="78">
        <v>9224</v>
      </c>
      <c r="DE115" s="78">
        <v>7565.5833329999996</v>
      </c>
      <c r="DF115" s="78">
        <v>9208</v>
      </c>
      <c r="DG115" s="78">
        <v>8563</v>
      </c>
      <c r="DH115" s="78">
        <v>7564</v>
      </c>
      <c r="DI115" s="78">
        <v>6931</v>
      </c>
      <c r="DJ115" s="78">
        <v>6381</v>
      </c>
      <c r="DK115" s="78">
        <v>6176</v>
      </c>
      <c r="DL115" s="78">
        <v>6771</v>
      </c>
      <c r="DM115" s="78">
        <v>7142</v>
      </c>
      <c r="DN115" s="78">
        <v>6518</v>
      </c>
      <c r="DO115" s="78">
        <v>6404</v>
      </c>
      <c r="DP115" s="78">
        <v>6656</v>
      </c>
      <c r="DQ115" s="78">
        <v>8615</v>
      </c>
      <c r="DR115" s="78">
        <v>7244.0833329999996</v>
      </c>
      <c r="DS115" s="78">
        <v>8595</v>
      </c>
      <c r="DT115" s="78">
        <v>7902</v>
      </c>
      <c r="DU115" s="78">
        <v>6432</v>
      </c>
      <c r="DV115" s="78">
        <v>5749</v>
      </c>
      <c r="DW115" s="78">
        <v>5298</v>
      </c>
      <c r="DX115" s="78">
        <v>5220</v>
      </c>
      <c r="DY115" s="78">
        <v>5718</v>
      </c>
      <c r="DZ115" s="78">
        <v>5928</v>
      </c>
      <c r="EA115" s="78">
        <v>5276</v>
      </c>
      <c r="EB115" s="78">
        <v>5249</v>
      </c>
      <c r="EC115" s="78">
        <v>5255</v>
      </c>
      <c r="ED115" s="78">
        <v>6894</v>
      </c>
      <c r="EE115" s="78">
        <v>6126.3333329999996</v>
      </c>
      <c r="EF115" s="78">
        <v>6867</v>
      </c>
      <c r="EG115" s="78">
        <v>6417</v>
      </c>
      <c r="EH115" s="78">
        <v>5422</v>
      </c>
      <c r="EI115" s="78">
        <v>4759</v>
      </c>
      <c r="EJ115" s="78">
        <v>4295</v>
      </c>
      <c r="EK115" s="78">
        <v>4326</v>
      </c>
      <c r="EL115" s="78">
        <v>4860</v>
      </c>
      <c r="EM115" s="78">
        <v>5063</v>
      </c>
      <c r="EN115" s="78">
        <v>4735</v>
      </c>
      <c r="EO115" s="78">
        <v>4707</v>
      </c>
      <c r="EP115" s="78">
        <v>4793</v>
      </c>
      <c r="EQ115" s="78">
        <v>6196</v>
      </c>
      <c r="ER115" s="78">
        <v>5203.3333329999996</v>
      </c>
      <c r="ES115" s="78">
        <v>6492</v>
      </c>
      <c r="ET115" s="78">
        <v>5459</v>
      </c>
      <c r="EU115" s="78">
        <v>4516</v>
      </c>
      <c r="EV115" s="78">
        <v>4012</v>
      </c>
      <c r="EW115" s="78">
        <v>3753</v>
      </c>
      <c r="EX115" s="78">
        <v>3719</v>
      </c>
      <c r="EY115" s="78">
        <v>4300</v>
      </c>
      <c r="EZ115" s="78">
        <v>4724</v>
      </c>
      <c r="FA115" s="78">
        <v>4467</v>
      </c>
      <c r="FB115" s="78">
        <v>4438</v>
      </c>
      <c r="FC115" s="78">
        <v>4443</v>
      </c>
      <c r="FD115" s="78">
        <v>5818</v>
      </c>
      <c r="FE115" s="78">
        <v>4678.4166670000004</v>
      </c>
      <c r="FF115" s="78">
        <v>5971</v>
      </c>
      <c r="FG115" s="78">
        <v>5222</v>
      </c>
      <c r="FH115" s="78">
        <v>8295</v>
      </c>
      <c r="FI115" s="78">
        <v>8609</v>
      </c>
      <c r="FJ115" s="78">
        <v>7448</v>
      </c>
      <c r="FK115" s="78">
        <v>6263</v>
      </c>
      <c r="FL115" s="78">
        <v>6172</v>
      </c>
      <c r="FM115" s="78">
        <v>6011</v>
      </c>
      <c r="FN115" s="78">
        <v>5221</v>
      </c>
      <c r="FO115" s="78">
        <v>4960</v>
      </c>
      <c r="FP115" s="78">
        <v>5249</v>
      </c>
      <c r="FQ115" s="78">
        <v>6693</v>
      </c>
      <c r="FR115" s="78">
        <v>6342.8333329999996</v>
      </c>
      <c r="FS115" s="78">
        <v>6629</v>
      </c>
      <c r="FT115" s="78">
        <v>5690</v>
      </c>
      <c r="FU115" s="78">
        <v>4392</v>
      </c>
      <c r="FV115" s="78">
        <v>3811</v>
      </c>
      <c r="FW115" s="78">
        <v>3305</v>
      </c>
      <c r="FX115" s="78">
        <v>3125</v>
      </c>
      <c r="FY115" s="78">
        <v>3570</v>
      </c>
      <c r="FZ115" s="78">
        <v>3977</v>
      </c>
      <c r="GA115" s="78">
        <v>3689</v>
      </c>
      <c r="GB115" s="78">
        <v>3506</v>
      </c>
      <c r="GC115" s="78">
        <v>3728</v>
      </c>
      <c r="GD115" s="78">
        <v>4942</v>
      </c>
      <c r="GE115" s="78">
        <v>4197</v>
      </c>
      <c r="GF115" s="78">
        <v>4855</v>
      </c>
      <c r="GG115" s="78">
        <v>4141</v>
      </c>
      <c r="GH115" s="78">
        <v>3203</v>
      </c>
      <c r="GI115" s="78">
        <v>3070</v>
      </c>
      <c r="GJ115" s="78">
        <v>3023</v>
      </c>
      <c r="GK115" s="78">
        <v>2931</v>
      </c>
      <c r="GL115" s="78">
        <v>3458</v>
      </c>
      <c r="GM115" s="78">
        <v>3886</v>
      </c>
      <c r="GN115" s="78">
        <v>3498</v>
      </c>
      <c r="GO115" s="78">
        <v>3363</v>
      </c>
      <c r="GP115" s="78">
        <v>3428</v>
      </c>
      <c r="GQ115" s="78">
        <v>4632</v>
      </c>
      <c r="GR115" s="78">
        <v>3624</v>
      </c>
      <c r="GS115" s="78">
        <v>4799</v>
      </c>
      <c r="GT115" s="78">
        <v>4251</v>
      </c>
      <c r="GU115" s="78">
        <v>3522</v>
      </c>
      <c r="GV115" s="78">
        <v>3391</v>
      </c>
      <c r="GW115" s="78">
        <v>3192</v>
      </c>
      <c r="GX115" s="78">
        <v>3168</v>
      </c>
      <c r="GY115" s="78">
        <v>3787</v>
      </c>
      <c r="GZ115" s="78">
        <v>4157</v>
      </c>
      <c r="HA115" s="78">
        <v>4009</v>
      </c>
      <c r="HB115" s="78">
        <v>3992</v>
      </c>
      <c r="HC115" s="78">
        <v>4021</v>
      </c>
      <c r="HD115" s="78">
        <v>5289</v>
      </c>
      <c r="HE115" s="78">
        <v>3964.833333</v>
      </c>
      <c r="HF115" s="78">
        <v>5564</v>
      </c>
      <c r="HG115" s="78">
        <v>5039</v>
      </c>
      <c r="HH115" s="78">
        <v>4359</v>
      </c>
      <c r="HI115" s="78">
        <v>3980</v>
      </c>
    </row>
    <row r="116" spans="1:217" ht="15.75" x14ac:dyDescent="0.3">
      <c r="A116" s="1" t="str">
        <f t="shared" si="79"/>
        <v>Niederösterreich50 Jahre und älterGesamt</v>
      </c>
      <c r="B116" s="1">
        <v>116</v>
      </c>
      <c r="C116" s="77" t="s">
        <v>3</v>
      </c>
      <c r="D116" s="77" t="s">
        <v>126</v>
      </c>
      <c r="E116" s="77" t="s">
        <v>132</v>
      </c>
      <c r="F116" s="78">
        <v>10735</v>
      </c>
      <c r="G116" s="78">
        <v>9851</v>
      </c>
      <c r="H116" s="78">
        <v>8288</v>
      </c>
      <c r="I116" s="78">
        <v>7241</v>
      </c>
      <c r="J116" s="78">
        <v>6953</v>
      </c>
      <c r="K116" s="78">
        <v>6932</v>
      </c>
      <c r="L116" s="78">
        <v>7100</v>
      </c>
      <c r="M116" s="78">
        <v>6945</v>
      </c>
      <c r="N116" s="78">
        <v>6658</v>
      </c>
      <c r="O116" s="78">
        <v>6896</v>
      </c>
      <c r="P116" s="78">
        <v>7702</v>
      </c>
      <c r="Q116" s="78">
        <v>10738</v>
      </c>
      <c r="R116" s="78">
        <v>8003.25</v>
      </c>
      <c r="S116" s="78">
        <v>11466</v>
      </c>
      <c r="T116" s="78">
        <v>11729</v>
      </c>
      <c r="U116" s="78">
        <v>10288</v>
      </c>
      <c r="V116" s="78">
        <v>8926</v>
      </c>
      <c r="W116" s="78">
        <v>8572</v>
      </c>
      <c r="X116" s="78">
        <v>8685</v>
      </c>
      <c r="Y116" s="78">
        <v>8965</v>
      </c>
      <c r="Z116" s="78">
        <v>8948</v>
      </c>
      <c r="AA116" s="78">
        <v>8582</v>
      </c>
      <c r="AB116" s="78">
        <v>8668</v>
      </c>
      <c r="AC116" s="78">
        <v>9300</v>
      </c>
      <c r="AD116" s="78">
        <v>12263</v>
      </c>
      <c r="AE116" s="78">
        <v>9699.3333330000005</v>
      </c>
      <c r="AF116" s="78">
        <v>12908</v>
      </c>
      <c r="AG116" s="78">
        <v>12846</v>
      </c>
      <c r="AH116" s="78">
        <v>10989</v>
      </c>
      <c r="AI116" s="78">
        <v>9344</v>
      </c>
      <c r="AJ116" s="78">
        <v>8891</v>
      </c>
      <c r="AK116" s="78">
        <v>8855</v>
      </c>
      <c r="AL116" s="78">
        <v>9012</v>
      </c>
      <c r="AM116" s="78">
        <v>8925</v>
      </c>
      <c r="AN116" s="78">
        <v>8378</v>
      </c>
      <c r="AO116" s="78">
        <v>8503</v>
      </c>
      <c r="AP116" s="78">
        <v>9347</v>
      </c>
      <c r="AQ116" s="78">
        <v>12531</v>
      </c>
      <c r="AR116" s="78">
        <v>10044.083329999999</v>
      </c>
      <c r="AS116" s="78">
        <v>12971</v>
      </c>
      <c r="AT116" s="78">
        <v>12543</v>
      </c>
      <c r="AU116" s="78">
        <v>10772</v>
      </c>
      <c r="AV116" s="78">
        <v>9334</v>
      </c>
      <c r="AW116" s="78">
        <v>8931</v>
      </c>
      <c r="AX116" s="78">
        <v>8941</v>
      </c>
      <c r="AY116" s="78">
        <v>9194</v>
      </c>
      <c r="AZ116" s="78">
        <v>9110</v>
      </c>
      <c r="BA116" s="78">
        <v>8643</v>
      </c>
      <c r="BB116" s="78">
        <v>8955</v>
      </c>
      <c r="BC116" s="78">
        <v>10070</v>
      </c>
      <c r="BD116" s="78">
        <v>12999</v>
      </c>
      <c r="BE116" s="78">
        <v>10205.25</v>
      </c>
      <c r="BF116" s="78">
        <v>13951</v>
      </c>
      <c r="BG116" s="78">
        <v>13950</v>
      </c>
      <c r="BH116" s="78">
        <v>12083</v>
      </c>
      <c r="BI116" s="78">
        <v>10520</v>
      </c>
      <c r="BJ116" s="78">
        <v>10243</v>
      </c>
      <c r="BK116" s="78">
        <v>10266</v>
      </c>
      <c r="BL116" s="78">
        <v>10661</v>
      </c>
      <c r="BM116" s="78">
        <v>10472</v>
      </c>
      <c r="BN116" s="78">
        <v>9832</v>
      </c>
      <c r="BO116" s="78">
        <v>10282</v>
      </c>
      <c r="BP116" s="78">
        <v>11064</v>
      </c>
      <c r="BQ116" s="78">
        <v>14111</v>
      </c>
      <c r="BR116" s="78">
        <v>11452.916670000001</v>
      </c>
      <c r="BS116" s="78">
        <v>15155</v>
      </c>
      <c r="BT116" s="78">
        <v>15269</v>
      </c>
      <c r="BU116" s="78">
        <v>13791</v>
      </c>
      <c r="BV116" s="78">
        <v>12040</v>
      </c>
      <c r="BW116" s="78">
        <v>11761</v>
      </c>
      <c r="BX116" s="78">
        <v>11919</v>
      </c>
      <c r="BY116" s="78">
        <v>12686</v>
      </c>
      <c r="BZ116" s="78">
        <v>12836</v>
      </c>
      <c r="CA116" s="78">
        <v>12455</v>
      </c>
      <c r="CB116" s="78">
        <v>12910</v>
      </c>
      <c r="CC116" s="78">
        <v>13866</v>
      </c>
      <c r="CD116" s="78">
        <v>17372</v>
      </c>
      <c r="CE116" s="78">
        <v>13505</v>
      </c>
      <c r="CF116" s="78">
        <v>18113</v>
      </c>
      <c r="CG116" s="78">
        <v>17935</v>
      </c>
      <c r="CH116" s="78">
        <v>15961</v>
      </c>
      <c r="CI116" s="78">
        <v>14671</v>
      </c>
      <c r="CJ116" s="78">
        <v>14206</v>
      </c>
      <c r="CK116" s="78">
        <v>14575</v>
      </c>
      <c r="CL116" s="78">
        <v>14881</v>
      </c>
      <c r="CM116" s="78">
        <v>14831</v>
      </c>
      <c r="CN116" s="78">
        <v>14461</v>
      </c>
      <c r="CO116" s="78">
        <v>14899</v>
      </c>
      <c r="CP116" s="78">
        <v>15833</v>
      </c>
      <c r="CQ116" s="78">
        <v>19575</v>
      </c>
      <c r="CR116" s="78">
        <v>15828.416670000001</v>
      </c>
      <c r="CS116" s="78">
        <v>20449</v>
      </c>
      <c r="CT116" s="78">
        <v>20469</v>
      </c>
      <c r="CU116" s="78">
        <v>18591</v>
      </c>
      <c r="CV116" s="78">
        <v>17161</v>
      </c>
      <c r="CW116" s="78">
        <v>16619</v>
      </c>
      <c r="CX116" s="78">
        <v>16493</v>
      </c>
      <c r="CY116" s="78">
        <v>16662</v>
      </c>
      <c r="CZ116" s="78">
        <v>16690</v>
      </c>
      <c r="DA116" s="78">
        <v>16321</v>
      </c>
      <c r="DB116" s="78">
        <v>16763</v>
      </c>
      <c r="DC116" s="78">
        <v>17727</v>
      </c>
      <c r="DD116" s="78">
        <v>20939</v>
      </c>
      <c r="DE116" s="78">
        <v>17907</v>
      </c>
      <c r="DF116" s="78">
        <v>21859</v>
      </c>
      <c r="DG116" s="78">
        <v>21481</v>
      </c>
      <c r="DH116" s="78">
        <v>19891</v>
      </c>
      <c r="DI116" s="78">
        <v>18142</v>
      </c>
      <c r="DJ116" s="78">
        <v>17803</v>
      </c>
      <c r="DK116" s="78">
        <v>17700</v>
      </c>
      <c r="DL116" s="78">
        <v>18104</v>
      </c>
      <c r="DM116" s="78">
        <v>18428</v>
      </c>
      <c r="DN116" s="78">
        <v>17968</v>
      </c>
      <c r="DO116" s="78">
        <v>18449</v>
      </c>
      <c r="DP116" s="78">
        <v>19402</v>
      </c>
      <c r="DQ116" s="78">
        <v>22651</v>
      </c>
      <c r="DR116" s="78">
        <v>19323.166669999999</v>
      </c>
      <c r="DS116" s="78">
        <v>23985</v>
      </c>
      <c r="DT116" s="78">
        <v>23694</v>
      </c>
      <c r="DU116" s="78">
        <v>21377</v>
      </c>
      <c r="DV116" s="78">
        <v>19727</v>
      </c>
      <c r="DW116" s="78">
        <v>19289</v>
      </c>
      <c r="DX116" s="78">
        <v>18990</v>
      </c>
      <c r="DY116" s="78">
        <v>19217</v>
      </c>
      <c r="DZ116" s="78">
        <v>19164</v>
      </c>
      <c r="EA116" s="78">
        <v>18524</v>
      </c>
      <c r="EB116" s="78">
        <v>18843</v>
      </c>
      <c r="EC116" s="78">
        <v>19538</v>
      </c>
      <c r="ED116" s="78">
        <v>22670</v>
      </c>
      <c r="EE116" s="78">
        <v>20418.166669999999</v>
      </c>
      <c r="EF116" s="78">
        <v>23338</v>
      </c>
      <c r="EG116" s="78">
        <v>22714</v>
      </c>
      <c r="EH116" s="78">
        <v>20628</v>
      </c>
      <c r="EI116" s="78">
        <v>18526</v>
      </c>
      <c r="EJ116" s="78">
        <v>17820</v>
      </c>
      <c r="EK116" s="78">
        <v>17691</v>
      </c>
      <c r="EL116" s="78">
        <v>18014</v>
      </c>
      <c r="EM116" s="78">
        <v>18168</v>
      </c>
      <c r="EN116" s="78">
        <v>17658</v>
      </c>
      <c r="EO116" s="78">
        <v>18085</v>
      </c>
      <c r="EP116" s="78">
        <v>18833</v>
      </c>
      <c r="EQ116" s="78">
        <v>22144</v>
      </c>
      <c r="ER116" s="78">
        <v>19468.25</v>
      </c>
      <c r="ES116" s="78">
        <v>23444</v>
      </c>
      <c r="ET116" s="78">
        <v>22625</v>
      </c>
      <c r="EU116" s="78">
        <v>20501</v>
      </c>
      <c r="EV116" s="78">
        <v>18974</v>
      </c>
      <c r="EW116" s="78">
        <v>18196</v>
      </c>
      <c r="EX116" s="78">
        <v>18059</v>
      </c>
      <c r="EY116" s="78">
        <v>18434</v>
      </c>
      <c r="EZ116" s="78">
        <v>18489</v>
      </c>
      <c r="FA116" s="78">
        <v>18163</v>
      </c>
      <c r="FB116" s="78">
        <v>18490</v>
      </c>
      <c r="FC116" s="78">
        <v>19322</v>
      </c>
      <c r="FD116" s="78">
        <v>22575</v>
      </c>
      <c r="FE116" s="78">
        <v>19772.666669999999</v>
      </c>
      <c r="FF116" s="78">
        <v>23572</v>
      </c>
      <c r="FG116" s="78">
        <v>22971</v>
      </c>
      <c r="FH116" s="78">
        <v>27012</v>
      </c>
      <c r="FI116" s="78">
        <v>27587</v>
      </c>
      <c r="FJ116" s="78">
        <v>25197</v>
      </c>
      <c r="FK116" s="78">
        <v>23427</v>
      </c>
      <c r="FL116" s="78">
        <v>22592</v>
      </c>
      <c r="FM116" s="78">
        <v>22070</v>
      </c>
      <c r="FN116" s="78">
        <v>21232</v>
      </c>
      <c r="FO116" s="78">
        <v>21504</v>
      </c>
      <c r="FP116" s="78">
        <v>22910</v>
      </c>
      <c r="FQ116" s="78">
        <v>26059</v>
      </c>
      <c r="FR116" s="78">
        <v>23844.416669999999</v>
      </c>
      <c r="FS116" s="78">
        <v>27140</v>
      </c>
      <c r="FT116" s="78">
        <v>26036</v>
      </c>
      <c r="FU116" s="78">
        <v>23212</v>
      </c>
      <c r="FV116" s="78">
        <v>21773</v>
      </c>
      <c r="FW116" s="78">
        <v>20176</v>
      </c>
      <c r="FX116" s="78">
        <v>19241</v>
      </c>
      <c r="FY116" s="78">
        <v>18706</v>
      </c>
      <c r="FZ116" s="78">
        <v>18375</v>
      </c>
      <c r="GA116" s="78">
        <v>17351</v>
      </c>
      <c r="GB116" s="78">
        <v>17291</v>
      </c>
      <c r="GC116" s="78">
        <v>17985</v>
      </c>
      <c r="GD116" s="78">
        <v>20970</v>
      </c>
      <c r="GE116" s="78">
        <v>20688</v>
      </c>
      <c r="GF116" s="78">
        <v>21459</v>
      </c>
      <c r="GG116" s="78">
        <v>20074</v>
      </c>
      <c r="GH116" s="78">
        <v>17463</v>
      </c>
      <c r="GI116" s="78">
        <v>15835</v>
      </c>
      <c r="GJ116" s="78">
        <v>15061</v>
      </c>
      <c r="GK116" s="78">
        <v>14639</v>
      </c>
      <c r="GL116" s="78">
        <v>14638</v>
      </c>
      <c r="GM116" s="78">
        <v>14739</v>
      </c>
      <c r="GN116" s="78">
        <v>14134</v>
      </c>
      <c r="GO116" s="78">
        <v>14228</v>
      </c>
      <c r="GP116" s="78">
        <v>14835</v>
      </c>
      <c r="GQ116" s="78">
        <v>17800</v>
      </c>
      <c r="GR116" s="78">
        <v>16242.083329999999</v>
      </c>
      <c r="GS116" s="78">
        <v>18838</v>
      </c>
      <c r="GT116" s="78">
        <v>17877</v>
      </c>
      <c r="GU116" s="78">
        <v>15633</v>
      </c>
      <c r="GV116" s="78">
        <v>14449</v>
      </c>
      <c r="GW116" s="78">
        <v>14039</v>
      </c>
      <c r="GX116" s="78">
        <v>13589</v>
      </c>
      <c r="GY116" s="78">
        <v>14190</v>
      </c>
      <c r="GZ116" s="78">
        <v>14329</v>
      </c>
      <c r="HA116" s="78">
        <v>13749</v>
      </c>
      <c r="HB116" s="78">
        <v>14095</v>
      </c>
      <c r="HC116" s="78">
        <v>14521</v>
      </c>
      <c r="HD116" s="78">
        <v>17657</v>
      </c>
      <c r="HE116" s="78">
        <v>15247.166670000001</v>
      </c>
      <c r="HF116" s="78">
        <v>18880</v>
      </c>
      <c r="HG116" s="78">
        <v>18098</v>
      </c>
      <c r="HH116" s="78">
        <v>16236</v>
      </c>
      <c r="HI116" s="78">
        <v>15255</v>
      </c>
    </row>
    <row r="117" spans="1:217" ht="15.75" x14ac:dyDescent="0.3">
      <c r="A117" s="1" t="str">
        <f t="shared" si="79"/>
        <v>NiederösterreichAusländerGesamt</v>
      </c>
      <c r="B117" s="1">
        <v>117</v>
      </c>
      <c r="C117" s="77" t="s">
        <v>3</v>
      </c>
      <c r="D117" s="77" t="s">
        <v>127</v>
      </c>
      <c r="E117" s="77" t="s">
        <v>132</v>
      </c>
      <c r="F117" s="78">
        <v>7053</v>
      </c>
      <c r="G117" s="78">
        <v>5794</v>
      </c>
      <c r="H117" s="78">
        <v>4532</v>
      </c>
      <c r="I117" s="78">
        <v>3885</v>
      </c>
      <c r="J117" s="78">
        <v>3428</v>
      </c>
      <c r="K117" s="78">
        <v>3404</v>
      </c>
      <c r="L117" s="78">
        <v>3292</v>
      </c>
      <c r="M117" s="78">
        <v>3607</v>
      </c>
      <c r="N117" s="78">
        <v>3531</v>
      </c>
      <c r="O117" s="78">
        <v>3791</v>
      </c>
      <c r="P117" s="78">
        <v>4595</v>
      </c>
      <c r="Q117" s="78">
        <v>7642</v>
      </c>
      <c r="R117" s="78">
        <v>4546.1666670000004</v>
      </c>
      <c r="S117" s="78">
        <v>8010</v>
      </c>
      <c r="T117" s="78">
        <v>8228</v>
      </c>
      <c r="U117" s="78">
        <v>6699</v>
      </c>
      <c r="V117" s="78">
        <v>5529</v>
      </c>
      <c r="W117" s="78">
        <v>5105</v>
      </c>
      <c r="X117" s="78">
        <v>4981</v>
      </c>
      <c r="Y117" s="78">
        <v>4762</v>
      </c>
      <c r="Z117" s="78">
        <v>5189</v>
      </c>
      <c r="AA117" s="78">
        <v>5229</v>
      </c>
      <c r="AB117" s="78">
        <v>5261</v>
      </c>
      <c r="AC117" s="78">
        <v>5683</v>
      </c>
      <c r="AD117" s="78">
        <v>8710</v>
      </c>
      <c r="AE117" s="78">
        <v>6115.5</v>
      </c>
      <c r="AF117" s="78">
        <v>9167</v>
      </c>
      <c r="AG117" s="78">
        <v>8899</v>
      </c>
      <c r="AH117" s="78">
        <v>6866</v>
      </c>
      <c r="AI117" s="78">
        <v>5528</v>
      </c>
      <c r="AJ117" s="78">
        <v>4976</v>
      </c>
      <c r="AK117" s="78">
        <v>4693</v>
      </c>
      <c r="AL117" s="78">
        <v>4378</v>
      </c>
      <c r="AM117" s="78">
        <v>4854</v>
      </c>
      <c r="AN117" s="78">
        <v>4595</v>
      </c>
      <c r="AO117" s="78">
        <v>4800</v>
      </c>
      <c r="AP117" s="78">
        <v>5599</v>
      </c>
      <c r="AQ117" s="78">
        <v>9004</v>
      </c>
      <c r="AR117" s="78">
        <v>6113.25</v>
      </c>
      <c r="AS117" s="78">
        <v>8906</v>
      </c>
      <c r="AT117" s="78">
        <v>8294</v>
      </c>
      <c r="AU117" s="78">
        <v>6352</v>
      </c>
      <c r="AV117" s="78">
        <v>5063</v>
      </c>
      <c r="AW117" s="78">
        <v>4823</v>
      </c>
      <c r="AX117" s="78">
        <v>4784</v>
      </c>
      <c r="AY117" s="78">
        <v>4669</v>
      </c>
      <c r="AZ117" s="78">
        <v>5065</v>
      </c>
      <c r="BA117" s="78">
        <v>4862</v>
      </c>
      <c r="BB117" s="78">
        <v>5252</v>
      </c>
      <c r="BC117" s="78">
        <v>6070</v>
      </c>
      <c r="BD117" s="78">
        <v>9285</v>
      </c>
      <c r="BE117" s="78">
        <v>6118.75</v>
      </c>
      <c r="BF117" s="78">
        <v>9715</v>
      </c>
      <c r="BG117" s="78">
        <v>9407</v>
      </c>
      <c r="BH117" s="78">
        <v>7328</v>
      </c>
      <c r="BI117" s="78">
        <v>6170</v>
      </c>
      <c r="BJ117" s="78">
        <v>5646</v>
      </c>
      <c r="BK117" s="78">
        <v>5491</v>
      </c>
      <c r="BL117" s="78">
        <v>5512</v>
      </c>
      <c r="BM117" s="78">
        <v>5597</v>
      </c>
      <c r="BN117" s="78">
        <v>5614</v>
      </c>
      <c r="BO117" s="78">
        <v>5940</v>
      </c>
      <c r="BP117" s="78">
        <v>6694</v>
      </c>
      <c r="BQ117" s="78">
        <v>10090</v>
      </c>
      <c r="BR117" s="78">
        <v>6933.6666670000004</v>
      </c>
      <c r="BS117" s="78">
        <v>10795</v>
      </c>
      <c r="BT117" s="78">
        <v>10555</v>
      </c>
      <c r="BU117" s="78">
        <v>8631</v>
      </c>
      <c r="BV117" s="78">
        <v>6861</v>
      </c>
      <c r="BW117" s="78">
        <v>6402</v>
      </c>
      <c r="BX117" s="78">
        <v>6294</v>
      </c>
      <c r="BY117" s="78">
        <v>6554</v>
      </c>
      <c r="BZ117" s="78">
        <v>6733</v>
      </c>
      <c r="CA117" s="78">
        <v>6684</v>
      </c>
      <c r="CB117" s="78">
        <v>6890</v>
      </c>
      <c r="CC117" s="78">
        <v>7839</v>
      </c>
      <c r="CD117" s="78">
        <v>11576</v>
      </c>
      <c r="CE117" s="78">
        <v>7984.5</v>
      </c>
      <c r="CF117" s="78">
        <v>11886</v>
      </c>
      <c r="CG117" s="78">
        <v>11460</v>
      </c>
      <c r="CH117" s="78">
        <v>9207</v>
      </c>
      <c r="CI117" s="78">
        <v>8009</v>
      </c>
      <c r="CJ117" s="78">
        <v>7602</v>
      </c>
      <c r="CK117" s="78">
        <v>7617</v>
      </c>
      <c r="CL117" s="78">
        <v>7648</v>
      </c>
      <c r="CM117" s="78">
        <v>7883</v>
      </c>
      <c r="CN117" s="78">
        <v>7972</v>
      </c>
      <c r="CO117" s="78">
        <v>8419</v>
      </c>
      <c r="CP117" s="78">
        <v>9402</v>
      </c>
      <c r="CQ117" s="78">
        <v>13161</v>
      </c>
      <c r="CR117" s="78">
        <v>9188.8333330000005</v>
      </c>
      <c r="CS117" s="78">
        <v>13428</v>
      </c>
      <c r="CT117" s="78">
        <v>13114</v>
      </c>
      <c r="CU117" s="78">
        <v>11060</v>
      </c>
      <c r="CV117" s="78">
        <v>9819</v>
      </c>
      <c r="CW117" s="78">
        <v>9402</v>
      </c>
      <c r="CX117" s="78">
        <v>9202</v>
      </c>
      <c r="CY117" s="78">
        <v>8839</v>
      </c>
      <c r="CZ117" s="78">
        <v>9151</v>
      </c>
      <c r="DA117" s="78">
        <v>9056</v>
      </c>
      <c r="DB117" s="78">
        <v>9451</v>
      </c>
      <c r="DC117" s="78">
        <v>10367</v>
      </c>
      <c r="DD117" s="78">
        <v>13464</v>
      </c>
      <c r="DE117" s="78">
        <v>10529.416670000001</v>
      </c>
      <c r="DF117" s="78">
        <v>13521</v>
      </c>
      <c r="DG117" s="78">
        <v>13045</v>
      </c>
      <c r="DH117" s="78">
        <v>11546</v>
      </c>
      <c r="DI117" s="78">
        <v>10420</v>
      </c>
      <c r="DJ117" s="78">
        <v>10028</v>
      </c>
      <c r="DK117" s="78">
        <v>10008</v>
      </c>
      <c r="DL117" s="78">
        <v>10157</v>
      </c>
      <c r="DM117" s="78">
        <v>10560</v>
      </c>
      <c r="DN117" s="78">
        <v>10221</v>
      </c>
      <c r="DO117" s="78">
        <v>10502</v>
      </c>
      <c r="DP117" s="78">
        <v>11348</v>
      </c>
      <c r="DQ117" s="78">
        <v>14667</v>
      </c>
      <c r="DR117" s="78">
        <v>11335.25</v>
      </c>
      <c r="DS117" s="78">
        <v>15093</v>
      </c>
      <c r="DT117" s="78">
        <v>14248</v>
      </c>
      <c r="DU117" s="78">
        <v>11945</v>
      </c>
      <c r="DV117" s="78">
        <v>10796</v>
      </c>
      <c r="DW117" s="78">
        <v>10489</v>
      </c>
      <c r="DX117" s="78">
        <v>10159</v>
      </c>
      <c r="DY117" s="78">
        <v>9890</v>
      </c>
      <c r="DZ117" s="78">
        <v>9993</v>
      </c>
      <c r="EA117" s="78">
        <v>9730</v>
      </c>
      <c r="EB117" s="78">
        <v>9817</v>
      </c>
      <c r="EC117" s="78">
        <v>10428</v>
      </c>
      <c r="ED117" s="78">
        <v>13944</v>
      </c>
      <c r="EE117" s="78">
        <v>11377.666670000001</v>
      </c>
      <c r="EF117" s="78">
        <v>13872</v>
      </c>
      <c r="EG117" s="78">
        <v>13371</v>
      </c>
      <c r="EH117" s="78">
        <v>11543</v>
      </c>
      <c r="EI117" s="78">
        <v>9832</v>
      </c>
      <c r="EJ117" s="78">
        <v>9103</v>
      </c>
      <c r="EK117" s="78">
        <v>8985</v>
      </c>
      <c r="EL117" s="78">
        <v>8818</v>
      </c>
      <c r="EM117" s="78">
        <v>9148</v>
      </c>
      <c r="EN117" s="78">
        <v>8972</v>
      </c>
      <c r="EO117" s="78">
        <v>9354</v>
      </c>
      <c r="EP117" s="78">
        <v>10107</v>
      </c>
      <c r="EQ117" s="78">
        <v>13632</v>
      </c>
      <c r="ER117" s="78">
        <v>10561.416670000001</v>
      </c>
      <c r="ES117" s="78">
        <v>14106</v>
      </c>
      <c r="ET117" s="78">
        <v>12979</v>
      </c>
      <c r="EU117" s="78">
        <v>11039</v>
      </c>
      <c r="EV117" s="78">
        <v>9877</v>
      </c>
      <c r="EW117" s="78">
        <v>9341</v>
      </c>
      <c r="EX117" s="78">
        <v>8923</v>
      </c>
      <c r="EY117" s="78">
        <v>9018</v>
      </c>
      <c r="EZ117" s="78">
        <v>9415</v>
      </c>
      <c r="FA117" s="78">
        <v>9215</v>
      </c>
      <c r="FB117" s="78">
        <v>9744</v>
      </c>
      <c r="FC117" s="78">
        <v>10441</v>
      </c>
      <c r="FD117" s="78">
        <v>14079</v>
      </c>
      <c r="FE117" s="78">
        <v>10681.416670000001</v>
      </c>
      <c r="FF117" s="78">
        <v>14197</v>
      </c>
      <c r="FG117" s="78">
        <v>13238</v>
      </c>
      <c r="FH117" s="78">
        <v>18756</v>
      </c>
      <c r="FI117" s="78">
        <v>19011</v>
      </c>
      <c r="FJ117" s="78">
        <v>16664</v>
      </c>
      <c r="FK117" s="78">
        <v>14323</v>
      </c>
      <c r="FL117" s="78">
        <v>13320</v>
      </c>
      <c r="FM117" s="78">
        <v>12910</v>
      </c>
      <c r="FN117" s="78">
        <v>11958</v>
      </c>
      <c r="FO117" s="78">
        <v>12034</v>
      </c>
      <c r="FP117" s="78">
        <v>13196</v>
      </c>
      <c r="FQ117" s="78">
        <v>16687</v>
      </c>
      <c r="FR117" s="78">
        <v>14691.166670000001</v>
      </c>
      <c r="FS117" s="78">
        <v>17018</v>
      </c>
      <c r="FT117" s="78">
        <v>15806</v>
      </c>
      <c r="FU117" s="78">
        <v>13116</v>
      </c>
      <c r="FV117" s="78">
        <v>11944</v>
      </c>
      <c r="FW117" s="78">
        <v>10729</v>
      </c>
      <c r="FX117" s="78">
        <v>9941</v>
      </c>
      <c r="FY117" s="78">
        <v>9451</v>
      </c>
      <c r="FZ117" s="78">
        <v>9624</v>
      </c>
      <c r="GA117" s="78">
        <v>9170</v>
      </c>
      <c r="GB117" s="78">
        <v>9032</v>
      </c>
      <c r="GC117" s="78">
        <v>9877</v>
      </c>
      <c r="GD117" s="78">
        <v>13079</v>
      </c>
      <c r="GE117" s="78">
        <v>11565.583329999999</v>
      </c>
      <c r="GF117" s="78">
        <v>12984</v>
      </c>
      <c r="GG117" s="78">
        <v>11601</v>
      </c>
      <c r="GH117" s="78">
        <v>9428</v>
      </c>
      <c r="GI117" s="78">
        <v>8379</v>
      </c>
      <c r="GJ117" s="78">
        <v>7960</v>
      </c>
      <c r="GK117" s="78">
        <v>7862</v>
      </c>
      <c r="GL117" s="78">
        <v>7967</v>
      </c>
      <c r="GM117" s="78">
        <v>8822</v>
      </c>
      <c r="GN117" s="78">
        <v>8342</v>
      </c>
      <c r="GO117" s="78">
        <v>8450</v>
      </c>
      <c r="GP117" s="78">
        <v>8880</v>
      </c>
      <c r="GQ117" s="78">
        <v>12439</v>
      </c>
      <c r="GR117" s="78">
        <v>9426.1666669999995</v>
      </c>
      <c r="GS117" s="78">
        <v>12636</v>
      </c>
      <c r="GT117" s="78">
        <v>11685</v>
      </c>
      <c r="GU117" s="78">
        <v>9802</v>
      </c>
      <c r="GV117" s="78">
        <v>9363</v>
      </c>
      <c r="GW117" s="78">
        <v>9450</v>
      </c>
      <c r="GX117" s="78">
        <v>9036</v>
      </c>
      <c r="GY117" s="78">
        <v>9400</v>
      </c>
      <c r="GZ117" s="78">
        <v>10043</v>
      </c>
      <c r="HA117" s="78">
        <v>9515</v>
      </c>
      <c r="HB117" s="78">
        <v>9709</v>
      </c>
      <c r="HC117" s="78">
        <v>10266</v>
      </c>
      <c r="HD117" s="78">
        <v>13945</v>
      </c>
      <c r="HE117" s="78">
        <v>10404.166670000001</v>
      </c>
      <c r="HF117" s="78">
        <v>14647</v>
      </c>
      <c r="HG117" s="78">
        <v>13638</v>
      </c>
      <c r="HH117" s="78">
        <v>11850</v>
      </c>
      <c r="HI117" s="78">
        <v>10842</v>
      </c>
    </row>
    <row r="118" spans="1:217" ht="15.75" x14ac:dyDescent="0.3">
      <c r="A118" s="1" t="str">
        <f t="shared" si="79"/>
        <v>Niederösterreichoffene StellenGesamt</v>
      </c>
      <c r="B118" s="1">
        <v>118</v>
      </c>
      <c r="C118" s="77" t="s">
        <v>3</v>
      </c>
      <c r="D118" s="77" t="s">
        <v>128</v>
      </c>
      <c r="E118" s="77" t="s">
        <v>132</v>
      </c>
      <c r="F118" s="78">
        <v>4710</v>
      </c>
      <c r="G118" s="78">
        <v>5782</v>
      </c>
      <c r="H118" s="78">
        <v>6423</v>
      </c>
      <c r="I118" s="78">
        <v>7155</v>
      </c>
      <c r="J118" s="78">
        <v>7237</v>
      </c>
      <c r="K118" s="78">
        <v>7468</v>
      </c>
      <c r="L118" s="78">
        <v>6678</v>
      </c>
      <c r="M118" s="78">
        <v>6186</v>
      </c>
      <c r="N118" s="78">
        <v>5916</v>
      </c>
      <c r="O118" s="78">
        <v>5339</v>
      </c>
      <c r="P118" s="78">
        <v>4301</v>
      </c>
      <c r="Q118" s="78">
        <v>4155</v>
      </c>
      <c r="R118" s="78">
        <v>5945.8333329999996</v>
      </c>
      <c r="S118" s="78">
        <v>3998</v>
      </c>
      <c r="T118" s="78">
        <v>3867</v>
      </c>
      <c r="U118" s="78">
        <v>4166</v>
      </c>
      <c r="V118" s="78">
        <v>4232</v>
      </c>
      <c r="W118" s="78">
        <v>4106</v>
      </c>
      <c r="X118" s="78">
        <v>3921</v>
      </c>
      <c r="Y118" s="78">
        <v>3972</v>
      </c>
      <c r="Z118" s="78">
        <v>3964</v>
      </c>
      <c r="AA118" s="78">
        <v>3992</v>
      </c>
      <c r="AB118" s="78">
        <v>3794</v>
      </c>
      <c r="AC118" s="78">
        <v>3381</v>
      </c>
      <c r="AD118" s="78">
        <v>2762</v>
      </c>
      <c r="AE118" s="78">
        <v>3846.25</v>
      </c>
      <c r="AF118" s="78">
        <v>2928</v>
      </c>
      <c r="AG118" s="78">
        <v>3082</v>
      </c>
      <c r="AH118" s="78">
        <v>3844</v>
      </c>
      <c r="AI118" s="78">
        <v>4215</v>
      </c>
      <c r="AJ118" s="78">
        <v>4179</v>
      </c>
      <c r="AK118" s="78">
        <v>4487</v>
      </c>
      <c r="AL118" s="78">
        <v>4683</v>
      </c>
      <c r="AM118" s="78">
        <v>4395</v>
      </c>
      <c r="AN118" s="78">
        <v>4568</v>
      </c>
      <c r="AO118" s="78">
        <v>4031</v>
      </c>
      <c r="AP118" s="78">
        <v>3355</v>
      </c>
      <c r="AQ118" s="78">
        <v>3165</v>
      </c>
      <c r="AR118" s="78">
        <v>3911</v>
      </c>
      <c r="AS118" s="78">
        <v>3420</v>
      </c>
      <c r="AT118" s="78">
        <v>3760</v>
      </c>
      <c r="AU118" s="78">
        <v>4225</v>
      </c>
      <c r="AV118" s="78">
        <v>5004</v>
      </c>
      <c r="AW118" s="78">
        <v>4910</v>
      </c>
      <c r="AX118" s="78">
        <v>4739</v>
      </c>
      <c r="AY118" s="78">
        <v>4590</v>
      </c>
      <c r="AZ118" s="78">
        <v>4098</v>
      </c>
      <c r="BA118" s="78">
        <v>4370</v>
      </c>
      <c r="BB118" s="78">
        <v>4090</v>
      </c>
      <c r="BC118" s="78">
        <v>3313</v>
      </c>
      <c r="BD118" s="78">
        <v>2836</v>
      </c>
      <c r="BE118" s="78">
        <v>4112.9166670000004</v>
      </c>
      <c r="BF118" s="78">
        <v>2725</v>
      </c>
      <c r="BG118" s="78">
        <v>3082</v>
      </c>
      <c r="BH118" s="78">
        <v>3352</v>
      </c>
      <c r="BI118" s="78">
        <v>4096</v>
      </c>
      <c r="BJ118" s="78">
        <v>3719</v>
      </c>
      <c r="BK118" s="78">
        <v>3724</v>
      </c>
      <c r="BL118" s="78">
        <v>3856</v>
      </c>
      <c r="BM118" s="78">
        <v>3942</v>
      </c>
      <c r="BN118" s="78">
        <v>3766</v>
      </c>
      <c r="BO118" s="78">
        <v>3495</v>
      </c>
      <c r="BP118" s="78">
        <v>2788</v>
      </c>
      <c r="BQ118" s="78">
        <v>2863</v>
      </c>
      <c r="BR118" s="78">
        <v>3450.666667</v>
      </c>
      <c r="BS118" s="78">
        <v>2640</v>
      </c>
      <c r="BT118" s="78">
        <v>2718</v>
      </c>
      <c r="BU118" s="78">
        <v>2981</v>
      </c>
      <c r="BV118" s="78">
        <v>3389</v>
      </c>
      <c r="BW118" s="78">
        <v>3496</v>
      </c>
      <c r="BX118" s="78">
        <v>3211</v>
      </c>
      <c r="BY118" s="78">
        <v>3255</v>
      </c>
      <c r="BZ118" s="78">
        <v>3290</v>
      </c>
      <c r="CA118" s="78">
        <v>3227</v>
      </c>
      <c r="CB118" s="78">
        <v>2757</v>
      </c>
      <c r="CC118" s="78">
        <v>2533</v>
      </c>
      <c r="CD118" s="78">
        <v>2430</v>
      </c>
      <c r="CE118" s="78">
        <v>2993.916667</v>
      </c>
      <c r="CF118" s="78">
        <v>2269</v>
      </c>
      <c r="CG118" s="78">
        <v>2937</v>
      </c>
      <c r="CH118" s="78">
        <v>3409</v>
      </c>
      <c r="CI118" s="78">
        <v>3891</v>
      </c>
      <c r="CJ118" s="78">
        <v>3731</v>
      </c>
      <c r="CK118" s="78">
        <v>3747</v>
      </c>
      <c r="CL118" s="78">
        <v>3425</v>
      </c>
      <c r="CM118" s="78">
        <v>3805</v>
      </c>
      <c r="CN118" s="78">
        <v>3896</v>
      </c>
      <c r="CO118" s="78">
        <v>3295</v>
      </c>
      <c r="CP118" s="78">
        <v>3291</v>
      </c>
      <c r="CQ118" s="78">
        <v>2864</v>
      </c>
      <c r="CR118" s="78">
        <v>3380</v>
      </c>
      <c r="CS118" s="78">
        <v>2587</v>
      </c>
      <c r="CT118" s="78">
        <v>3134</v>
      </c>
      <c r="CU118" s="78">
        <v>3404</v>
      </c>
      <c r="CV118" s="78">
        <v>3352</v>
      </c>
      <c r="CW118" s="78">
        <v>3625</v>
      </c>
      <c r="CX118" s="78">
        <v>3459</v>
      </c>
      <c r="CY118" s="78">
        <v>3863</v>
      </c>
      <c r="CZ118" s="78">
        <v>4045</v>
      </c>
      <c r="DA118" s="78">
        <v>4485</v>
      </c>
      <c r="DB118" s="78">
        <v>4458</v>
      </c>
      <c r="DC118" s="78">
        <v>4113</v>
      </c>
      <c r="DD118" s="78">
        <v>3799</v>
      </c>
      <c r="DE118" s="78">
        <v>3693.666667</v>
      </c>
      <c r="DF118" s="78">
        <v>4036</v>
      </c>
      <c r="DG118" s="78">
        <v>4006</v>
      </c>
      <c r="DH118" s="78">
        <v>4543</v>
      </c>
      <c r="DI118" s="78">
        <v>4671</v>
      </c>
      <c r="DJ118" s="78">
        <v>4825</v>
      </c>
      <c r="DK118" s="78">
        <v>5198</v>
      </c>
      <c r="DL118" s="78">
        <v>5347</v>
      </c>
      <c r="DM118" s="78">
        <v>5458</v>
      </c>
      <c r="DN118" s="78">
        <v>5657</v>
      </c>
      <c r="DO118" s="78">
        <v>5743</v>
      </c>
      <c r="DP118" s="78">
        <v>5472</v>
      </c>
      <c r="DQ118" s="78">
        <v>5370</v>
      </c>
      <c r="DR118" s="78">
        <v>5027.1666670000004</v>
      </c>
      <c r="DS118" s="78">
        <v>6057</v>
      </c>
      <c r="DT118" s="78">
        <v>6607</v>
      </c>
      <c r="DU118" s="78">
        <v>7639</v>
      </c>
      <c r="DV118" s="78">
        <v>8442</v>
      </c>
      <c r="DW118" s="78">
        <v>8703</v>
      </c>
      <c r="DX118" s="78">
        <v>9040</v>
      </c>
      <c r="DY118" s="78">
        <v>9638</v>
      </c>
      <c r="DZ118" s="78">
        <v>9370</v>
      </c>
      <c r="EA118" s="78">
        <v>9503</v>
      </c>
      <c r="EB118" s="78">
        <v>9073</v>
      </c>
      <c r="EC118" s="78">
        <v>8733</v>
      </c>
      <c r="ED118" s="78">
        <v>8049</v>
      </c>
      <c r="EE118" s="78">
        <v>8404.5</v>
      </c>
      <c r="EF118" s="78">
        <v>9581</v>
      </c>
      <c r="EG118" s="78">
        <v>9949</v>
      </c>
      <c r="EH118" s="78">
        <v>10735</v>
      </c>
      <c r="EI118" s="78">
        <v>11368</v>
      </c>
      <c r="EJ118" s="78">
        <v>11866</v>
      </c>
      <c r="EK118" s="78">
        <v>12058</v>
      </c>
      <c r="EL118" s="78">
        <v>12244</v>
      </c>
      <c r="EM118" s="78">
        <v>12147</v>
      </c>
      <c r="EN118" s="78">
        <v>12597</v>
      </c>
      <c r="EO118" s="78">
        <v>11200</v>
      </c>
      <c r="EP118" s="78">
        <v>10079</v>
      </c>
      <c r="EQ118" s="78">
        <v>9343</v>
      </c>
      <c r="ER118" s="78">
        <v>11097.25</v>
      </c>
      <c r="ES118" s="78">
        <v>10326</v>
      </c>
      <c r="ET118" s="78">
        <v>10920</v>
      </c>
      <c r="EU118" s="78">
        <v>11649</v>
      </c>
      <c r="EV118" s="78">
        <v>12392</v>
      </c>
      <c r="EW118" s="78">
        <v>12404</v>
      </c>
      <c r="EX118" s="78">
        <v>12438</v>
      </c>
      <c r="EY118" s="78">
        <v>12559</v>
      </c>
      <c r="EZ118" s="78">
        <v>12709</v>
      </c>
      <c r="FA118" s="78">
        <v>12774</v>
      </c>
      <c r="FB118" s="78">
        <v>11550</v>
      </c>
      <c r="FC118" s="78">
        <v>10850</v>
      </c>
      <c r="FD118" s="78">
        <v>9311</v>
      </c>
      <c r="FE118" s="78">
        <v>11656.833329999999</v>
      </c>
      <c r="FF118" s="78">
        <v>11042</v>
      </c>
      <c r="FG118" s="78">
        <v>11102</v>
      </c>
      <c r="FH118" s="78">
        <v>10749</v>
      </c>
      <c r="FI118" s="78">
        <v>9595</v>
      </c>
      <c r="FJ118" s="78">
        <v>10318</v>
      </c>
      <c r="FK118" s="78">
        <v>10560</v>
      </c>
      <c r="FL118" s="78">
        <v>11023</v>
      </c>
      <c r="FM118" s="78">
        <v>10801</v>
      </c>
      <c r="FN118" s="78">
        <v>11252</v>
      </c>
      <c r="FO118" s="78">
        <v>10616</v>
      </c>
      <c r="FP118" s="78">
        <v>9321</v>
      </c>
      <c r="FQ118" s="78">
        <v>8356</v>
      </c>
      <c r="FR118" s="78">
        <v>10394.583329999999</v>
      </c>
      <c r="FS118" s="78">
        <v>9666</v>
      </c>
      <c r="FT118" s="78">
        <v>10921</v>
      </c>
      <c r="FU118" s="78">
        <v>12284</v>
      </c>
      <c r="FV118" s="78">
        <v>13401</v>
      </c>
      <c r="FW118" s="78">
        <v>15269</v>
      </c>
      <c r="FX118" s="78">
        <v>16411</v>
      </c>
      <c r="FY118" s="78">
        <v>17433</v>
      </c>
      <c r="FZ118" s="78">
        <v>17587</v>
      </c>
      <c r="GA118" s="78">
        <v>17607</v>
      </c>
      <c r="GB118" s="78">
        <v>17550</v>
      </c>
      <c r="GC118" s="78">
        <v>16271</v>
      </c>
      <c r="GD118" s="78">
        <v>15238</v>
      </c>
      <c r="GE118" s="78">
        <v>14969.833329999999</v>
      </c>
      <c r="GF118" s="78">
        <v>17314</v>
      </c>
      <c r="GG118" s="78">
        <v>18830</v>
      </c>
      <c r="GH118" s="78">
        <v>20168</v>
      </c>
      <c r="GI118" s="78">
        <v>20876</v>
      </c>
      <c r="GJ118" s="78">
        <v>21556</v>
      </c>
      <c r="GK118" s="78">
        <v>21674</v>
      </c>
      <c r="GL118" s="78">
        <v>21896</v>
      </c>
      <c r="GM118" s="78">
        <v>21578</v>
      </c>
      <c r="GN118" s="78">
        <v>20405</v>
      </c>
      <c r="GO118" s="78">
        <v>19641</v>
      </c>
      <c r="GP118" s="78">
        <v>18065</v>
      </c>
      <c r="GQ118" s="78">
        <v>17064</v>
      </c>
      <c r="GR118" s="78">
        <v>19922.25</v>
      </c>
      <c r="GS118" s="78">
        <v>17675</v>
      </c>
      <c r="GT118" s="78">
        <v>18319</v>
      </c>
      <c r="GU118" s="78">
        <v>18931</v>
      </c>
      <c r="GV118" s="78">
        <v>19250</v>
      </c>
      <c r="GW118" s="78">
        <v>18804</v>
      </c>
      <c r="GX118" s="78">
        <v>19271</v>
      </c>
      <c r="GY118" s="78">
        <v>18624</v>
      </c>
      <c r="GZ118" s="78">
        <v>17857</v>
      </c>
      <c r="HA118" s="78">
        <v>17367</v>
      </c>
      <c r="HB118" s="78">
        <v>16340</v>
      </c>
      <c r="HC118" s="78">
        <v>14950</v>
      </c>
      <c r="HD118" s="78">
        <v>14121</v>
      </c>
      <c r="HE118" s="78">
        <v>17625.75</v>
      </c>
      <c r="HF118" s="78">
        <v>14144</v>
      </c>
      <c r="HG118" s="78">
        <v>15043</v>
      </c>
      <c r="HH118" s="78">
        <v>15603</v>
      </c>
      <c r="HI118" s="78">
        <v>16080</v>
      </c>
    </row>
    <row r="119" spans="1:217" ht="15.75" x14ac:dyDescent="0.3">
      <c r="A119" s="1" t="str">
        <f t="shared" si="79"/>
        <v>NiederösterreichStellenandrangzifferGesamt</v>
      </c>
      <c r="B119" s="1">
        <v>119</v>
      </c>
      <c r="C119" s="77" t="s">
        <v>3</v>
      </c>
      <c r="D119" s="77" t="s">
        <v>129</v>
      </c>
      <c r="E119" s="77" t="s">
        <v>132</v>
      </c>
      <c r="F119" s="78">
        <v>10.430573248407001</v>
      </c>
      <c r="G119" s="78">
        <v>7.4984434451739999</v>
      </c>
      <c r="H119" s="78">
        <v>5.4667600809590002</v>
      </c>
      <c r="I119" s="78">
        <v>4.2484975541569998</v>
      </c>
      <c r="J119" s="78">
        <v>3.9269034130159999</v>
      </c>
      <c r="K119" s="78">
        <v>3.8772094268880002</v>
      </c>
      <c r="L119" s="78">
        <v>4.6488469601669999</v>
      </c>
      <c r="M119" s="78">
        <v>5.1311024894920001</v>
      </c>
      <c r="N119" s="78">
        <v>4.9367816091950001</v>
      </c>
      <c r="O119" s="78">
        <v>5.6177186739079996</v>
      </c>
      <c r="P119" s="78">
        <v>7.8844454777950004</v>
      </c>
      <c r="Q119" s="78">
        <v>12.231046931407</v>
      </c>
      <c r="R119" s="78">
        <v>5.9156972669999996</v>
      </c>
      <c r="S119" s="78">
        <v>13.350425212606</v>
      </c>
      <c r="T119" s="78">
        <v>13.981380915438001</v>
      </c>
      <c r="U119" s="78">
        <v>11.146423427747999</v>
      </c>
      <c r="V119" s="78">
        <v>9.4099716446119999</v>
      </c>
      <c r="W119" s="78">
        <v>9.1456405260589992</v>
      </c>
      <c r="X119" s="78">
        <v>9.6684519255290002</v>
      </c>
      <c r="Y119" s="78">
        <v>10.267875125881</v>
      </c>
      <c r="Z119" s="78">
        <v>10.437436932391</v>
      </c>
      <c r="AA119" s="78">
        <v>9.7224448897790001</v>
      </c>
      <c r="AB119" s="78">
        <v>10.143120716921</v>
      </c>
      <c r="AC119" s="78">
        <v>12.016267376515</v>
      </c>
      <c r="AD119" s="78">
        <v>20.362418537290999</v>
      </c>
      <c r="AE119" s="78">
        <v>11.38518037</v>
      </c>
      <c r="AF119" s="78">
        <v>20.084016393441999</v>
      </c>
      <c r="AG119" s="78">
        <v>18.573004542503998</v>
      </c>
      <c r="AH119" s="78">
        <v>12.190686784599</v>
      </c>
      <c r="AI119" s="78">
        <v>9.2211150652429996</v>
      </c>
      <c r="AJ119" s="78">
        <v>8.668341708542</v>
      </c>
      <c r="AK119" s="78">
        <v>8.0784488522389992</v>
      </c>
      <c r="AL119" s="78">
        <v>8.1377322229339999</v>
      </c>
      <c r="AM119" s="78">
        <v>8.832764505119</v>
      </c>
      <c r="AN119" s="78">
        <v>7.8338441330990003</v>
      </c>
      <c r="AO119" s="78">
        <v>8.9032498139410006</v>
      </c>
      <c r="AP119" s="78">
        <v>11.626229508195999</v>
      </c>
      <c r="AQ119" s="78">
        <v>17.542812006319</v>
      </c>
      <c r="AR119" s="78">
        <v>11.024056079999999</v>
      </c>
      <c r="AS119" s="78">
        <v>16.425730994152001</v>
      </c>
      <c r="AT119" s="78">
        <v>14.079521276595001</v>
      </c>
      <c r="AU119" s="78">
        <v>10.227928994081999</v>
      </c>
      <c r="AV119" s="78">
        <v>7.3772981614699997</v>
      </c>
      <c r="AW119" s="78">
        <v>7.0268839103860001</v>
      </c>
      <c r="AX119" s="78">
        <v>7.3952310614050001</v>
      </c>
      <c r="AY119" s="78">
        <v>8.1030501089320008</v>
      </c>
      <c r="AZ119" s="78">
        <v>9.3623718887260008</v>
      </c>
      <c r="BA119" s="78">
        <v>8.0942791762010007</v>
      </c>
      <c r="BB119" s="78">
        <v>8.8542787286059994</v>
      </c>
      <c r="BC119" s="78">
        <v>12.009357078176</v>
      </c>
      <c r="BD119" s="78">
        <v>19.270803949224</v>
      </c>
      <c r="BE119" s="78">
        <v>10.13832438</v>
      </c>
      <c r="BF119" s="78">
        <v>21.130275229357</v>
      </c>
      <c r="BG119" s="78">
        <v>18.141142115508998</v>
      </c>
      <c r="BH119" s="78">
        <v>13.830548926014</v>
      </c>
      <c r="BI119" s="78">
        <v>9.796630859375</v>
      </c>
      <c r="BJ119" s="78">
        <v>10.143855875234999</v>
      </c>
      <c r="BK119" s="78">
        <v>10.174274973147</v>
      </c>
      <c r="BL119" s="78">
        <v>10.511410788380999</v>
      </c>
      <c r="BM119" s="78">
        <v>10.357686453575999</v>
      </c>
      <c r="BN119" s="78">
        <v>10.105416887943999</v>
      </c>
      <c r="BO119" s="78">
        <v>11.149356223176</v>
      </c>
      <c r="BP119" s="78">
        <v>15.180057388809001</v>
      </c>
      <c r="BQ119" s="78">
        <v>19.991267900802999</v>
      </c>
      <c r="BR119" s="78">
        <v>12.88482902</v>
      </c>
      <c r="BS119" s="78">
        <v>23.037878787878</v>
      </c>
      <c r="BT119" s="78">
        <v>21.842163355408001</v>
      </c>
      <c r="BU119" s="78">
        <v>17.236497819522999</v>
      </c>
      <c r="BV119" s="78">
        <v>12.703157273532</v>
      </c>
      <c r="BW119" s="78">
        <v>11.703661327231</v>
      </c>
      <c r="BX119" s="78">
        <v>12.892245406415</v>
      </c>
      <c r="BY119" s="78">
        <v>13.823348694316</v>
      </c>
      <c r="BZ119" s="78">
        <v>13.915197568389001</v>
      </c>
      <c r="CA119" s="78">
        <v>13.549426712116</v>
      </c>
      <c r="CB119" s="78">
        <v>16.130576713819</v>
      </c>
      <c r="CC119" s="78">
        <v>18.88945913936</v>
      </c>
      <c r="CD119" s="78">
        <v>26.190534979422999</v>
      </c>
      <c r="CE119" s="78">
        <v>16.3496813</v>
      </c>
      <c r="CF119" s="78">
        <v>28.947113265755</v>
      </c>
      <c r="CG119" s="78">
        <v>21.638406537281998</v>
      </c>
      <c r="CH119" s="78">
        <v>15.823701965385</v>
      </c>
      <c r="CI119" s="78">
        <v>12.451297866872</v>
      </c>
      <c r="CJ119" s="78">
        <v>12.435004020369</v>
      </c>
      <c r="CK119" s="78">
        <v>12.658927141713001</v>
      </c>
      <c r="CL119" s="78">
        <v>14.479708029197001</v>
      </c>
      <c r="CM119" s="78">
        <v>13.209461235216001</v>
      </c>
      <c r="CN119" s="78">
        <v>12.359086242299</v>
      </c>
      <c r="CO119" s="78">
        <v>14.909256449164999</v>
      </c>
      <c r="CP119" s="78">
        <v>15.962625341840999</v>
      </c>
      <c r="CQ119" s="78">
        <v>23.806564245810002</v>
      </c>
      <c r="CR119" s="78">
        <v>15.860428990000001</v>
      </c>
      <c r="CS119" s="79"/>
      <c r="CT119" s="79"/>
      <c r="CU119" s="79"/>
      <c r="CV119" s="79"/>
      <c r="CW119" s="79"/>
      <c r="CX119" s="79"/>
      <c r="CY119" s="79"/>
      <c r="CZ119" s="79"/>
      <c r="DA119" s="79"/>
      <c r="DB119" s="79"/>
      <c r="DC119" s="79"/>
      <c r="DD119" s="79"/>
      <c r="DE119" s="79"/>
      <c r="DF119" s="79"/>
      <c r="DG119" s="79"/>
      <c r="DH119" s="79"/>
      <c r="DI119" s="79"/>
      <c r="DJ119" s="79"/>
      <c r="DK119" s="79"/>
      <c r="DL119" s="79"/>
      <c r="DM119" s="79"/>
      <c r="DN119" s="79"/>
      <c r="DO119" s="79"/>
      <c r="DP119" s="79"/>
      <c r="DQ119" s="79"/>
      <c r="DR119" s="79"/>
      <c r="DS119" s="79"/>
      <c r="DT119" s="79"/>
      <c r="DU119" s="79"/>
      <c r="DV119" s="79"/>
      <c r="DW119" s="79"/>
      <c r="DX119" s="79"/>
      <c r="DY119" s="79"/>
      <c r="DZ119" s="79"/>
      <c r="EA119" s="79"/>
      <c r="EB119" s="79"/>
      <c r="EC119" s="79"/>
      <c r="ED119" s="79"/>
      <c r="EE119" s="79"/>
      <c r="EF119" s="79"/>
      <c r="EG119" s="79"/>
      <c r="EH119" s="79"/>
      <c r="EI119" s="79"/>
      <c r="EJ119" s="79"/>
      <c r="EK119" s="79"/>
      <c r="EL119" s="79"/>
      <c r="EM119" s="79"/>
      <c r="EN119" s="79"/>
      <c r="EO119" s="79"/>
      <c r="EP119" s="79"/>
      <c r="EQ119" s="79"/>
      <c r="ER119" s="79"/>
      <c r="ES119" s="79"/>
      <c r="ET119" s="79"/>
      <c r="EU119" s="79"/>
      <c r="EV119" s="79"/>
      <c r="EW119" s="79"/>
      <c r="EX119" s="79"/>
      <c r="EY119" s="79"/>
      <c r="EZ119" s="79"/>
      <c r="FA119" s="79"/>
      <c r="FB119" s="79"/>
      <c r="FC119" s="79"/>
      <c r="FD119" s="79"/>
      <c r="FE119" s="79"/>
      <c r="FF119" s="79"/>
      <c r="FG119" s="79"/>
      <c r="FH119" s="79"/>
      <c r="FI119" s="79"/>
      <c r="FJ119" s="79"/>
      <c r="FK119" s="79"/>
      <c r="FL119" s="79"/>
      <c r="FM119" s="79"/>
      <c r="FN119" s="79"/>
      <c r="FO119" s="79"/>
      <c r="FP119" s="79"/>
      <c r="FQ119" s="79"/>
      <c r="FR119" s="79"/>
      <c r="FS119" s="79"/>
      <c r="FT119" s="79"/>
      <c r="FU119" s="79"/>
      <c r="FV119" s="79"/>
      <c r="FW119" s="79"/>
      <c r="FX119" s="79"/>
      <c r="FY119" s="79"/>
      <c r="FZ119" s="79"/>
      <c r="GA119" s="79"/>
      <c r="GB119" s="79"/>
      <c r="GC119" s="79"/>
      <c r="GD119" s="79"/>
      <c r="GE119" s="79"/>
      <c r="GF119" s="79"/>
      <c r="GG119" s="79"/>
      <c r="GH119" s="79"/>
      <c r="GI119" s="79"/>
      <c r="GJ119" s="79"/>
      <c r="GK119" s="79"/>
      <c r="GL119" s="79"/>
      <c r="GM119" s="79"/>
      <c r="GN119" s="79"/>
      <c r="GO119" s="79"/>
      <c r="GP119" s="79"/>
      <c r="GQ119" s="79"/>
      <c r="GR119" s="79"/>
      <c r="GS119" s="79"/>
      <c r="GT119" s="79"/>
      <c r="GU119" s="79"/>
      <c r="GV119" s="79"/>
      <c r="GW119" s="79"/>
      <c r="GX119" s="79"/>
      <c r="GY119" s="79"/>
      <c r="GZ119" s="79"/>
      <c r="HA119" s="79"/>
      <c r="HB119" s="79"/>
      <c r="HC119" s="79"/>
      <c r="HD119" s="79"/>
      <c r="HE119" s="79"/>
      <c r="HF119" s="79"/>
      <c r="HG119" s="79"/>
      <c r="HH119" s="79"/>
      <c r="HI119" s="79"/>
    </row>
    <row r="120" spans="1:217" ht="15.75" x14ac:dyDescent="0.3">
      <c r="A120" s="1" t="str">
        <f t="shared" si="79"/>
        <v>NiederösterreichLehrstellensuchendeGesamt</v>
      </c>
      <c r="B120" s="1">
        <v>120</v>
      </c>
      <c r="C120" s="77" t="s">
        <v>3</v>
      </c>
      <c r="D120" s="77" t="s">
        <v>130</v>
      </c>
      <c r="E120" s="77" t="s">
        <v>132</v>
      </c>
      <c r="F120" s="78">
        <v>973</v>
      </c>
      <c r="G120" s="78">
        <v>888</v>
      </c>
      <c r="H120" s="78">
        <v>857</v>
      </c>
      <c r="I120" s="78">
        <v>801</v>
      </c>
      <c r="J120" s="78">
        <v>707</v>
      </c>
      <c r="K120" s="78">
        <v>826</v>
      </c>
      <c r="L120" s="78">
        <v>1288</v>
      </c>
      <c r="M120" s="78">
        <v>1628</v>
      </c>
      <c r="N120" s="78">
        <v>1139</v>
      </c>
      <c r="O120" s="78">
        <v>888</v>
      </c>
      <c r="P120" s="78">
        <v>834</v>
      </c>
      <c r="Q120" s="78">
        <v>980</v>
      </c>
      <c r="R120" s="78">
        <v>984.08333330000005</v>
      </c>
      <c r="S120" s="78">
        <v>964</v>
      </c>
      <c r="T120" s="78">
        <v>915</v>
      </c>
      <c r="U120" s="78">
        <v>790</v>
      </c>
      <c r="V120" s="78">
        <v>839</v>
      </c>
      <c r="W120" s="78">
        <v>719</v>
      </c>
      <c r="X120" s="78">
        <v>770</v>
      </c>
      <c r="Y120" s="78">
        <v>1699</v>
      </c>
      <c r="Z120" s="78">
        <v>1697</v>
      </c>
      <c r="AA120" s="78">
        <v>1336</v>
      </c>
      <c r="AB120" s="78">
        <v>923</v>
      </c>
      <c r="AC120" s="78">
        <v>974</v>
      </c>
      <c r="AD120" s="78">
        <v>1166</v>
      </c>
      <c r="AE120" s="78">
        <v>1066</v>
      </c>
      <c r="AF120" s="78">
        <v>1007</v>
      </c>
      <c r="AG120" s="78">
        <v>998</v>
      </c>
      <c r="AH120" s="78">
        <v>860</v>
      </c>
      <c r="AI120" s="78">
        <v>841</v>
      </c>
      <c r="AJ120" s="78">
        <v>742</v>
      </c>
      <c r="AK120" s="78">
        <v>801</v>
      </c>
      <c r="AL120" s="78">
        <v>1359</v>
      </c>
      <c r="AM120" s="78">
        <v>1632</v>
      </c>
      <c r="AN120" s="78">
        <v>1259</v>
      </c>
      <c r="AO120" s="78">
        <v>1289</v>
      </c>
      <c r="AP120" s="78">
        <v>978</v>
      </c>
      <c r="AQ120" s="78">
        <v>1113</v>
      </c>
      <c r="AR120" s="78">
        <v>1073.25</v>
      </c>
      <c r="AS120" s="78">
        <v>966</v>
      </c>
      <c r="AT120" s="78">
        <v>1055</v>
      </c>
      <c r="AU120" s="78">
        <v>948</v>
      </c>
      <c r="AV120" s="78">
        <v>859</v>
      </c>
      <c r="AW120" s="78">
        <v>769</v>
      </c>
      <c r="AX120" s="78">
        <v>789</v>
      </c>
      <c r="AY120" s="78">
        <v>1260</v>
      </c>
      <c r="AZ120" s="78">
        <v>1458</v>
      </c>
      <c r="BA120" s="78">
        <v>1184</v>
      </c>
      <c r="BB120" s="78">
        <v>1182</v>
      </c>
      <c r="BC120" s="78">
        <v>868</v>
      </c>
      <c r="BD120" s="78">
        <v>997</v>
      </c>
      <c r="BE120" s="78">
        <v>1027.916667</v>
      </c>
      <c r="BF120" s="78">
        <v>863</v>
      </c>
      <c r="BG120" s="78">
        <v>812</v>
      </c>
      <c r="BH120" s="78">
        <v>783</v>
      </c>
      <c r="BI120" s="78">
        <v>787</v>
      </c>
      <c r="BJ120" s="78">
        <v>692</v>
      </c>
      <c r="BK120" s="78">
        <v>737</v>
      </c>
      <c r="BL120" s="78">
        <v>1273</v>
      </c>
      <c r="BM120" s="78">
        <v>1431</v>
      </c>
      <c r="BN120" s="78">
        <v>1326</v>
      </c>
      <c r="BO120" s="78">
        <v>915</v>
      </c>
      <c r="BP120" s="78">
        <v>946</v>
      </c>
      <c r="BQ120" s="78">
        <v>1050</v>
      </c>
      <c r="BR120" s="78">
        <v>967.91666669999995</v>
      </c>
      <c r="BS120" s="78">
        <v>887</v>
      </c>
      <c r="BT120" s="78">
        <v>850</v>
      </c>
      <c r="BU120" s="78">
        <v>762</v>
      </c>
      <c r="BV120" s="78">
        <v>797</v>
      </c>
      <c r="BW120" s="78">
        <v>760</v>
      </c>
      <c r="BX120" s="78">
        <v>772</v>
      </c>
      <c r="BY120" s="78">
        <v>1440</v>
      </c>
      <c r="BZ120" s="78">
        <v>1598</v>
      </c>
      <c r="CA120" s="78">
        <v>1247</v>
      </c>
      <c r="CB120" s="78">
        <v>842</v>
      </c>
      <c r="CC120" s="78">
        <v>923</v>
      </c>
      <c r="CD120" s="78">
        <v>1084</v>
      </c>
      <c r="CE120" s="78">
        <v>996.83333330000005</v>
      </c>
      <c r="CF120" s="78">
        <v>886</v>
      </c>
      <c r="CG120" s="78">
        <v>856</v>
      </c>
      <c r="CH120" s="78">
        <v>746</v>
      </c>
      <c r="CI120" s="78">
        <v>767</v>
      </c>
      <c r="CJ120" s="78">
        <v>778</v>
      </c>
      <c r="CK120" s="78">
        <v>904</v>
      </c>
      <c r="CL120" s="78">
        <v>1401</v>
      </c>
      <c r="CM120" s="78">
        <v>1545</v>
      </c>
      <c r="CN120" s="78">
        <v>1260</v>
      </c>
      <c r="CO120" s="78">
        <v>936</v>
      </c>
      <c r="CP120" s="78">
        <v>1062</v>
      </c>
      <c r="CQ120" s="78">
        <v>1124</v>
      </c>
      <c r="CR120" s="78">
        <v>1022.083333</v>
      </c>
      <c r="CS120" s="78">
        <v>945</v>
      </c>
      <c r="CT120" s="78">
        <v>975</v>
      </c>
      <c r="CU120" s="78">
        <v>823</v>
      </c>
      <c r="CV120" s="78">
        <v>878</v>
      </c>
      <c r="CW120" s="78">
        <v>832</v>
      </c>
      <c r="CX120" s="78">
        <v>866</v>
      </c>
      <c r="CY120" s="78">
        <v>1391</v>
      </c>
      <c r="CZ120" s="78">
        <v>1568</v>
      </c>
      <c r="DA120" s="78">
        <v>1241</v>
      </c>
      <c r="DB120" s="78">
        <v>923</v>
      </c>
      <c r="DC120" s="78">
        <v>984</v>
      </c>
      <c r="DD120" s="78">
        <v>1099</v>
      </c>
      <c r="DE120" s="78">
        <v>1043.75</v>
      </c>
      <c r="DF120" s="78">
        <v>868</v>
      </c>
      <c r="DG120" s="78">
        <v>982</v>
      </c>
      <c r="DH120" s="78">
        <v>851</v>
      </c>
      <c r="DI120" s="78">
        <v>890</v>
      </c>
      <c r="DJ120" s="78">
        <v>813</v>
      </c>
      <c r="DK120" s="78">
        <v>783</v>
      </c>
      <c r="DL120" s="78">
        <v>1285</v>
      </c>
      <c r="DM120" s="78">
        <v>1457</v>
      </c>
      <c r="DN120" s="78">
        <v>1149</v>
      </c>
      <c r="DO120" s="78">
        <v>1215</v>
      </c>
      <c r="DP120" s="78">
        <v>869</v>
      </c>
      <c r="DQ120" s="78">
        <v>973</v>
      </c>
      <c r="DR120" s="78">
        <v>1011.25</v>
      </c>
      <c r="DS120" s="78">
        <v>806</v>
      </c>
      <c r="DT120" s="78">
        <v>843</v>
      </c>
      <c r="DU120" s="78">
        <v>885</v>
      </c>
      <c r="DV120" s="78">
        <v>741</v>
      </c>
      <c r="DW120" s="78">
        <v>759</v>
      </c>
      <c r="DX120" s="78">
        <v>850</v>
      </c>
      <c r="DY120" s="78">
        <v>1329</v>
      </c>
      <c r="DZ120" s="78">
        <v>1473</v>
      </c>
      <c r="EA120" s="78">
        <v>1234</v>
      </c>
      <c r="EB120" s="78">
        <v>1263</v>
      </c>
      <c r="EC120" s="78">
        <v>890</v>
      </c>
      <c r="ED120" s="78">
        <v>1023</v>
      </c>
      <c r="EE120" s="78">
        <v>1008</v>
      </c>
      <c r="EF120" s="78">
        <v>1091</v>
      </c>
      <c r="EG120" s="78">
        <v>900</v>
      </c>
      <c r="EH120" s="78">
        <v>905</v>
      </c>
      <c r="EI120" s="78">
        <v>769</v>
      </c>
      <c r="EJ120" s="78">
        <v>769</v>
      </c>
      <c r="EK120" s="78">
        <v>850</v>
      </c>
      <c r="EL120" s="78">
        <v>1304</v>
      </c>
      <c r="EM120" s="78">
        <v>1462</v>
      </c>
      <c r="EN120" s="78">
        <v>1228</v>
      </c>
      <c r="EO120" s="78">
        <v>1226</v>
      </c>
      <c r="EP120" s="78">
        <v>963</v>
      </c>
      <c r="EQ120" s="78">
        <v>1124</v>
      </c>
      <c r="ER120" s="78">
        <v>1049.25</v>
      </c>
      <c r="ES120" s="78">
        <v>1162</v>
      </c>
      <c r="ET120" s="78">
        <v>1016</v>
      </c>
      <c r="EU120" s="78">
        <v>1010</v>
      </c>
      <c r="EV120" s="78">
        <v>793</v>
      </c>
      <c r="EW120" s="78">
        <v>801</v>
      </c>
      <c r="EX120" s="78">
        <v>933</v>
      </c>
      <c r="EY120" s="78">
        <v>1373</v>
      </c>
      <c r="EZ120" s="78">
        <v>1485</v>
      </c>
      <c r="FA120" s="78">
        <v>1284</v>
      </c>
      <c r="FB120" s="78">
        <v>1267</v>
      </c>
      <c r="FC120" s="78">
        <v>1086</v>
      </c>
      <c r="FD120" s="78">
        <v>1216</v>
      </c>
      <c r="FE120" s="78">
        <v>1118.833333</v>
      </c>
      <c r="FF120" s="78">
        <v>1025</v>
      </c>
      <c r="FG120" s="78">
        <v>963</v>
      </c>
      <c r="FH120" s="78">
        <v>1140</v>
      </c>
      <c r="FI120" s="78">
        <v>1288</v>
      </c>
      <c r="FJ120" s="78">
        <v>1308</v>
      </c>
      <c r="FK120" s="78">
        <v>1048</v>
      </c>
      <c r="FL120" s="78">
        <v>1538</v>
      </c>
      <c r="FM120" s="78">
        <v>1607</v>
      </c>
      <c r="FN120" s="78">
        <v>1279</v>
      </c>
      <c r="FO120" s="78">
        <v>1285</v>
      </c>
      <c r="FP120" s="78">
        <v>1019</v>
      </c>
      <c r="FQ120" s="78">
        <v>1146</v>
      </c>
      <c r="FR120" s="78">
        <v>1220.5</v>
      </c>
      <c r="FS120" s="78">
        <v>1091</v>
      </c>
      <c r="FT120" s="78">
        <v>859</v>
      </c>
      <c r="FU120" s="78">
        <v>802</v>
      </c>
      <c r="FV120" s="78">
        <v>708</v>
      </c>
      <c r="FW120" s="78">
        <v>724</v>
      </c>
      <c r="FX120" s="78">
        <v>1428</v>
      </c>
      <c r="FY120" s="78">
        <v>1362</v>
      </c>
      <c r="FZ120" s="78">
        <v>1300</v>
      </c>
      <c r="GA120" s="78">
        <v>1122</v>
      </c>
      <c r="GB120" s="78">
        <v>1154</v>
      </c>
      <c r="GC120" s="78">
        <v>862</v>
      </c>
      <c r="GD120" s="78">
        <v>954</v>
      </c>
      <c r="GE120" s="78">
        <v>1030.5</v>
      </c>
      <c r="GF120" s="78">
        <v>984</v>
      </c>
      <c r="GG120" s="78">
        <v>773</v>
      </c>
      <c r="GH120" s="78">
        <v>797</v>
      </c>
      <c r="GI120" s="78">
        <v>660</v>
      </c>
      <c r="GJ120" s="78">
        <v>674</v>
      </c>
      <c r="GK120" s="78">
        <v>680</v>
      </c>
      <c r="GL120" s="78">
        <v>1280</v>
      </c>
      <c r="GM120" s="78">
        <v>1208</v>
      </c>
      <c r="GN120" s="78">
        <v>1061</v>
      </c>
      <c r="GO120" s="78">
        <v>1065</v>
      </c>
      <c r="GP120" s="78">
        <v>814</v>
      </c>
      <c r="GQ120" s="78">
        <v>896</v>
      </c>
      <c r="GR120" s="78">
        <v>907.66666669999995</v>
      </c>
      <c r="GS120" s="78">
        <v>920</v>
      </c>
      <c r="GT120" s="78">
        <v>735</v>
      </c>
      <c r="GU120" s="78">
        <v>743</v>
      </c>
      <c r="GV120" s="78">
        <v>669</v>
      </c>
      <c r="GW120" s="78">
        <v>693</v>
      </c>
      <c r="GX120" s="78">
        <v>740</v>
      </c>
      <c r="GY120" s="78">
        <v>1360</v>
      </c>
      <c r="GZ120" s="78">
        <v>1308</v>
      </c>
      <c r="HA120" s="78">
        <v>1153</v>
      </c>
      <c r="HB120" s="78">
        <v>1132</v>
      </c>
      <c r="HC120" s="78">
        <v>929</v>
      </c>
      <c r="HD120" s="78">
        <v>1015</v>
      </c>
      <c r="HE120" s="78">
        <v>949.75</v>
      </c>
      <c r="HF120" s="78">
        <v>1058</v>
      </c>
      <c r="HG120" s="78">
        <v>878</v>
      </c>
      <c r="HH120" s="78">
        <v>941</v>
      </c>
      <c r="HI120" s="78">
        <v>844</v>
      </c>
    </row>
    <row r="121" spans="1:217" ht="15.75" x14ac:dyDescent="0.3">
      <c r="A121" s="1" t="str">
        <f t="shared" si="79"/>
        <v>Niederösterreichoffene LehrstellenGesamt</v>
      </c>
      <c r="B121" s="1">
        <v>121</v>
      </c>
      <c r="C121" s="77" t="s">
        <v>3</v>
      </c>
      <c r="D121" s="77" t="s">
        <v>131</v>
      </c>
      <c r="E121" s="77" t="s">
        <v>132</v>
      </c>
      <c r="F121" s="78">
        <v>324</v>
      </c>
      <c r="G121" s="78">
        <v>373</v>
      </c>
      <c r="H121" s="78">
        <v>398</v>
      </c>
      <c r="I121" s="78">
        <v>369</v>
      </c>
      <c r="J121" s="78">
        <v>337</v>
      </c>
      <c r="K121" s="78">
        <v>303</v>
      </c>
      <c r="L121" s="78">
        <v>427</v>
      </c>
      <c r="M121" s="78">
        <v>466</v>
      </c>
      <c r="N121" s="78">
        <v>443</v>
      </c>
      <c r="O121" s="78">
        <v>301</v>
      </c>
      <c r="P121" s="78">
        <v>258</v>
      </c>
      <c r="Q121" s="78">
        <v>233</v>
      </c>
      <c r="R121" s="78">
        <v>352.66666670000001</v>
      </c>
      <c r="S121" s="78">
        <v>281</v>
      </c>
      <c r="T121" s="78">
        <v>330</v>
      </c>
      <c r="U121" s="78">
        <v>317</v>
      </c>
      <c r="V121" s="78">
        <v>348</v>
      </c>
      <c r="W121" s="78">
        <v>306</v>
      </c>
      <c r="X121" s="78">
        <v>252</v>
      </c>
      <c r="Y121" s="78">
        <v>360</v>
      </c>
      <c r="Z121" s="78">
        <v>340</v>
      </c>
      <c r="AA121" s="78">
        <v>377</v>
      </c>
      <c r="AB121" s="78">
        <v>318</v>
      </c>
      <c r="AC121" s="78">
        <v>323</v>
      </c>
      <c r="AD121" s="78">
        <v>277</v>
      </c>
      <c r="AE121" s="78">
        <v>319.08333329999999</v>
      </c>
      <c r="AF121" s="78">
        <v>232</v>
      </c>
      <c r="AG121" s="78">
        <v>275</v>
      </c>
      <c r="AH121" s="78">
        <v>281</v>
      </c>
      <c r="AI121" s="78">
        <v>262</v>
      </c>
      <c r="AJ121" s="78">
        <v>266</v>
      </c>
      <c r="AK121" s="78">
        <v>242</v>
      </c>
      <c r="AL121" s="78">
        <v>369</v>
      </c>
      <c r="AM121" s="78">
        <v>474</v>
      </c>
      <c r="AN121" s="78">
        <v>531</v>
      </c>
      <c r="AO121" s="78">
        <v>442</v>
      </c>
      <c r="AP121" s="78">
        <v>327</v>
      </c>
      <c r="AQ121" s="78">
        <v>300</v>
      </c>
      <c r="AR121" s="78">
        <v>333.41666670000001</v>
      </c>
      <c r="AS121" s="78">
        <v>241</v>
      </c>
      <c r="AT121" s="78">
        <v>261</v>
      </c>
      <c r="AU121" s="78">
        <v>293</v>
      </c>
      <c r="AV121" s="78">
        <v>301</v>
      </c>
      <c r="AW121" s="78">
        <v>268</v>
      </c>
      <c r="AX121" s="78">
        <v>253</v>
      </c>
      <c r="AY121" s="78">
        <v>384</v>
      </c>
      <c r="AZ121" s="78">
        <v>528</v>
      </c>
      <c r="BA121" s="78">
        <v>536</v>
      </c>
      <c r="BB121" s="78">
        <v>456</v>
      </c>
      <c r="BC121" s="78">
        <v>344</v>
      </c>
      <c r="BD121" s="78">
        <v>292</v>
      </c>
      <c r="BE121" s="78">
        <v>346.41666670000001</v>
      </c>
      <c r="BF121" s="78">
        <v>277</v>
      </c>
      <c r="BG121" s="78">
        <v>300</v>
      </c>
      <c r="BH121" s="78">
        <v>302</v>
      </c>
      <c r="BI121" s="78">
        <v>316</v>
      </c>
      <c r="BJ121" s="78">
        <v>295</v>
      </c>
      <c r="BK121" s="78">
        <v>221</v>
      </c>
      <c r="BL121" s="78">
        <v>344</v>
      </c>
      <c r="BM121" s="78">
        <v>394</v>
      </c>
      <c r="BN121" s="78">
        <v>498</v>
      </c>
      <c r="BO121" s="78">
        <v>408</v>
      </c>
      <c r="BP121" s="78">
        <v>313</v>
      </c>
      <c r="BQ121" s="78">
        <v>266</v>
      </c>
      <c r="BR121" s="78">
        <v>327.83333329999999</v>
      </c>
      <c r="BS121" s="78">
        <v>227</v>
      </c>
      <c r="BT121" s="78">
        <v>266</v>
      </c>
      <c r="BU121" s="78">
        <v>320</v>
      </c>
      <c r="BV121" s="78">
        <v>324</v>
      </c>
      <c r="BW121" s="78">
        <v>279</v>
      </c>
      <c r="BX121" s="78">
        <v>239</v>
      </c>
      <c r="BY121" s="78">
        <v>309</v>
      </c>
      <c r="BZ121" s="78">
        <v>364</v>
      </c>
      <c r="CA121" s="78">
        <v>440</v>
      </c>
      <c r="CB121" s="78">
        <v>310</v>
      </c>
      <c r="CC121" s="78">
        <v>276</v>
      </c>
      <c r="CD121" s="78">
        <v>230</v>
      </c>
      <c r="CE121" s="78">
        <v>298.66666670000001</v>
      </c>
      <c r="CF121" s="78">
        <v>200</v>
      </c>
      <c r="CG121" s="78">
        <v>260</v>
      </c>
      <c r="CH121" s="78">
        <v>307</v>
      </c>
      <c r="CI121" s="78">
        <v>279</v>
      </c>
      <c r="CJ121" s="78">
        <v>281</v>
      </c>
      <c r="CK121" s="78">
        <v>241</v>
      </c>
      <c r="CL121" s="78">
        <v>312</v>
      </c>
      <c r="CM121" s="78">
        <v>370</v>
      </c>
      <c r="CN121" s="78">
        <v>480</v>
      </c>
      <c r="CO121" s="78">
        <v>388</v>
      </c>
      <c r="CP121" s="78">
        <v>300</v>
      </c>
      <c r="CQ121" s="78">
        <v>275</v>
      </c>
      <c r="CR121" s="78">
        <v>307.75</v>
      </c>
      <c r="CS121" s="78">
        <v>261</v>
      </c>
      <c r="CT121" s="78">
        <v>269</v>
      </c>
      <c r="CU121" s="78">
        <v>265</v>
      </c>
      <c r="CV121" s="78">
        <v>250</v>
      </c>
      <c r="CW121" s="78">
        <v>244</v>
      </c>
      <c r="CX121" s="78">
        <v>227</v>
      </c>
      <c r="CY121" s="78">
        <v>292</v>
      </c>
      <c r="CZ121" s="78">
        <v>332</v>
      </c>
      <c r="DA121" s="78">
        <v>456</v>
      </c>
      <c r="DB121" s="78">
        <v>366</v>
      </c>
      <c r="DC121" s="78">
        <v>300</v>
      </c>
      <c r="DD121" s="78">
        <v>268</v>
      </c>
      <c r="DE121" s="78">
        <v>294.16666670000001</v>
      </c>
      <c r="DF121" s="78">
        <v>272</v>
      </c>
      <c r="DG121" s="78">
        <v>264</v>
      </c>
      <c r="DH121" s="78">
        <v>279</v>
      </c>
      <c r="DI121" s="78">
        <v>289</v>
      </c>
      <c r="DJ121" s="78">
        <v>285</v>
      </c>
      <c r="DK121" s="78">
        <v>226</v>
      </c>
      <c r="DL121" s="78">
        <v>344</v>
      </c>
      <c r="DM121" s="78">
        <v>381</v>
      </c>
      <c r="DN121" s="78">
        <v>540</v>
      </c>
      <c r="DO121" s="78">
        <v>489</v>
      </c>
      <c r="DP121" s="78">
        <v>397</v>
      </c>
      <c r="DQ121" s="78">
        <v>359</v>
      </c>
      <c r="DR121" s="78">
        <v>343.75</v>
      </c>
      <c r="DS121" s="78">
        <v>375</v>
      </c>
      <c r="DT121" s="78">
        <v>391</v>
      </c>
      <c r="DU121" s="78">
        <v>421</v>
      </c>
      <c r="DV121" s="78">
        <v>463</v>
      </c>
      <c r="DW121" s="78">
        <v>509</v>
      </c>
      <c r="DX121" s="78">
        <v>451</v>
      </c>
      <c r="DY121" s="78">
        <v>575</v>
      </c>
      <c r="DZ121" s="78">
        <v>647</v>
      </c>
      <c r="EA121" s="78">
        <v>771</v>
      </c>
      <c r="EB121" s="78">
        <v>592</v>
      </c>
      <c r="EC121" s="78">
        <v>514</v>
      </c>
      <c r="ED121" s="78">
        <v>462</v>
      </c>
      <c r="EE121" s="78">
        <v>514.25</v>
      </c>
      <c r="EF121" s="78">
        <v>557</v>
      </c>
      <c r="EG121" s="78">
        <v>681</v>
      </c>
      <c r="EH121" s="78">
        <v>675</v>
      </c>
      <c r="EI121" s="78">
        <v>685</v>
      </c>
      <c r="EJ121" s="78">
        <v>636</v>
      </c>
      <c r="EK121" s="78">
        <v>633</v>
      </c>
      <c r="EL121" s="78">
        <v>712</v>
      </c>
      <c r="EM121" s="78">
        <v>794</v>
      </c>
      <c r="EN121" s="78">
        <v>896</v>
      </c>
      <c r="EO121" s="78">
        <v>771</v>
      </c>
      <c r="EP121" s="78">
        <v>668</v>
      </c>
      <c r="EQ121" s="78">
        <v>658</v>
      </c>
      <c r="ER121" s="78">
        <v>697.16666669999995</v>
      </c>
      <c r="ES121" s="78">
        <v>739</v>
      </c>
      <c r="ET121" s="78">
        <v>793</v>
      </c>
      <c r="EU121" s="78">
        <v>804</v>
      </c>
      <c r="EV121" s="78">
        <v>805</v>
      </c>
      <c r="EW121" s="78">
        <v>785</v>
      </c>
      <c r="EX121" s="78">
        <v>754</v>
      </c>
      <c r="EY121" s="78">
        <v>816</v>
      </c>
      <c r="EZ121" s="78">
        <v>834</v>
      </c>
      <c r="FA121" s="78">
        <v>954</v>
      </c>
      <c r="FB121" s="78">
        <v>821</v>
      </c>
      <c r="FC121" s="78">
        <v>689</v>
      </c>
      <c r="FD121" s="78">
        <v>613</v>
      </c>
      <c r="FE121" s="78">
        <v>783.91666669999995</v>
      </c>
      <c r="FF121" s="78">
        <v>823</v>
      </c>
      <c r="FG121" s="78">
        <v>856</v>
      </c>
      <c r="FH121" s="78">
        <v>721</v>
      </c>
      <c r="FI121" s="78">
        <v>645</v>
      </c>
      <c r="FJ121" s="78">
        <v>664</v>
      </c>
      <c r="FK121" s="78">
        <v>674</v>
      </c>
      <c r="FL121" s="78">
        <v>839</v>
      </c>
      <c r="FM121" s="78">
        <v>933</v>
      </c>
      <c r="FN121" s="78">
        <v>904</v>
      </c>
      <c r="FO121" s="78">
        <v>816</v>
      </c>
      <c r="FP121" s="78">
        <v>705</v>
      </c>
      <c r="FQ121" s="78">
        <v>606</v>
      </c>
      <c r="FR121" s="78">
        <v>765.5</v>
      </c>
      <c r="FS121" s="78">
        <v>704</v>
      </c>
      <c r="FT121" s="78">
        <v>830</v>
      </c>
      <c r="FU121" s="78">
        <v>888</v>
      </c>
      <c r="FV121" s="78">
        <v>855</v>
      </c>
      <c r="FW121" s="78">
        <v>936</v>
      </c>
      <c r="FX121" s="78">
        <v>996</v>
      </c>
      <c r="FY121" s="78">
        <v>1115</v>
      </c>
      <c r="FZ121" s="78">
        <v>1182</v>
      </c>
      <c r="GA121" s="78">
        <v>1205</v>
      </c>
      <c r="GB121" s="78">
        <v>1226</v>
      </c>
      <c r="GC121" s="78">
        <v>1066</v>
      </c>
      <c r="GD121" s="78">
        <v>958</v>
      </c>
      <c r="GE121" s="78">
        <v>996.75</v>
      </c>
      <c r="GF121" s="78">
        <v>1232</v>
      </c>
      <c r="GG121" s="78">
        <v>1358</v>
      </c>
      <c r="GH121" s="78">
        <v>1437</v>
      </c>
      <c r="GI121" s="78">
        <v>1445</v>
      </c>
      <c r="GJ121" s="78">
        <v>1495</v>
      </c>
      <c r="GK121" s="78">
        <v>1427</v>
      </c>
      <c r="GL121" s="78">
        <v>1532</v>
      </c>
      <c r="GM121" s="78">
        <v>1629</v>
      </c>
      <c r="GN121" s="78">
        <v>1490</v>
      </c>
      <c r="GO121" s="78">
        <v>1341</v>
      </c>
      <c r="GP121" s="78">
        <v>1400</v>
      </c>
      <c r="GQ121" s="78">
        <v>1265</v>
      </c>
      <c r="GR121" s="78">
        <v>1420.916667</v>
      </c>
      <c r="GS121" s="78">
        <v>1373</v>
      </c>
      <c r="GT121" s="78">
        <v>1482</v>
      </c>
      <c r="GU121" s="78">
        <v>1514</v>
      </c>
      <c r="GV121" s="78">
        <v>1413</v>
      </c>
      <c r="GW121" s="78">
        <v>1358</v>
      </c>
      <c r="GX121" s="78">
        <v>1237</v>
      </c>
      <c r="GY121" s="78">
        <v>1300</v>
      </c>
      <c r="GZ121" s="78">
        <v>1329</v>
      </c>
      <c r="HA121" s="78">
        <v>1368</v>
      </c>
      <c r="HB121" s="78">
        <v>1535</v>
      </c>
      <c r="HC121" s="78">
        <v>1359</v>
      </c>
      <c r="HD121" s="78">
        <v>1285</v>
      </c>
      <c r="HE121" s="78">
        <v>1379.416667</v>
      </c>
      <c r="HF121" s="78">
        <v>1382</v>
      </c>
      <c r="HG121" s="78">
        <v>1383</v>
      </c>
      <c r="HH121" s="78">
        <v>1381</v>
      </c>
      <c r="HI121" s="78">
        <v>1348</v>
      </c>
    </row>
    <row r="122" spans="1:217" ht="15.75" x14ac:dyDescent="0.3">
      <c r="A122" s="1" t="str">
        <f t="shared" si="79"/>
        <v>OberösterreichArbeitskräftepotentialFrauen</v>
      </c>
      <c r="B122" s="1">
        <v>122</v>
      </c>
      <c r="C122" s="77" t="s">
        <v>4</v>
      </c>
      <c r="D122" s="77" t="s">
        <v>118</v>
      </c>
      <c r="E122" s="77" t="s">
        <v>119</v>
      </c>
      <c r="F122" s="78">
        <v>270310</v>
      </c>
      <c r="G122" s="78">
        <v>270617</v>
      </c>
      <c r="H122" s="78">
        <v>270741</v>
      </c>
      <c r="I122" s="78">
        <v>271891</v>
      </c>
      <c r="J122" s="78">
        <v>272371</v>
      </c>
      <c r="K122" s="78">
        <v>274310</v>
      </c>
      <c r="L122" s="78">
        <v>281827</v>
      </c>
      <c r="M122" s="78">
        <v>277622</v>
      </c>
      <c r="N122" s="78">
        <v>276925</v>
      </c>
      <c r="O122" s="78">
        <v>277539</v>
      </c>
      <c r="P122" s="78">
        <v>277041</v>
      </c>
      <c r="Q122" s="78">
        <v>277604</v>
      </c>
      <c r="R122" s="78">
        <v>274899.8333</v>
      </c>
      <c r="S122" s="78">
        <v>276001</v>
      </c>
      <c r="T122" s="78">
        <v>276377</v>
      </c>
      <c r="U122" s="78">
        <v>276401</v>
      </c>
      <c r="V122" s="78">
        <v>274190</v>
      </c>
      <c r="W122" s="78">
        <v>276416</v>
      </c>
      <c r="X122" s="78">
        <v>277205</v>
      </c>
      <c r="Y122" s="78">
        <v>283960</v>
      </c>
      <c r="Z122" s="78">
        <v>281628</v>
      </c>
      <c r="AA122" s="78">
        <v>279542</v>
      </c>
      <c r="AB122" s="78">
        <v>279089</v>
      </c>
      <c r="AC122" s="78">
        <v>279125</v>
      </c>
      <c r="AD122" s="78">
        <v>279245</v>
      </c>
      <c r="AE122" s="78">
        <v>278264.9167</v>
      </c>
      <c r="AF122" s="78">
        <v>278075</v>
      </c>
      <c r="AG122" s="78">
        <v>278091</v>
      </c>
      <c r="AH122" s="78">
        <v>278610</v>
      </c>
      <c r="AI122" s="78">
        <v>278699</v>
      </c>
      <c r="AJ122" s="78">
        <v>278209</v>
      </c>
      <c r="AK122" s="78">
        <v>279837</v>
      </c>
      <c r="AL122" s="78">
        <v>285770</v>
      </c>
      <c r="AM122" s="78">
        <v>284934</v>
      </c>
      <c r="AN122" s="78">
        <v>282128</v>
      </c>
      <c r="AO122" s="78">
        <v>281643</v>
      </c>
      <c r="AP122" s="78">
        <v>282008</v>
      </c>
      <c r="AQ122" s="78">
        <v>282287</v>
      </c>
      <c r="AR122" s="78">
        <v>280857.5833</v>
      </c>
      <c r="AS122" s="78">
        <v>281490</v>
      </c>
      <c r="AT122" s="78">
        <v>281288</v>
      </c>
      <c r="AU122" s="78">
        <v>281969</v>
      </c>
      <c r="AV122" s="78">
        <v>282210</v>
      </c>
      <c r="AW122" s="78">
        <v>283303</v>
      </c>
      <c r="AX122" s="78">
        <v>284412</v>
      </c>
      <c r="AY122" s="78">
        <v>290170</v>
      </c>
      <c r="AZ122" s="78">
        <v>289876</v>
      </c>
      <c r="BA122" s="78">
        <v>287257</v>
      </c>
      <c r="BB122" s="78">
        <v>286804</v>
      </c>
      <c r="BC122" s="78">
        <v>287006</v>
      </c>
      <c r="BD122" s="78">
        <v>287072</v>
      </c>
      <c r="BE122" s="78">
        <v>285238.0833</v>
      </c>
      <c r="BF122" s="78">
        <v>286326</v>
      </c>
      <c r="BG122" s="78">
        <v>286119</v>
      </c>
      <c r="BH122" s="78">
        <v>286174</v>
      </c>
      <c r="BI122" s="78">
        <v>286713</v>
      </c>
      <c r="BJ122" s="78">
        <v>287026</v>
      </c>
      <c r="BK122" s="78">
        <v>287595</v>
      </c>
      <c r="BL122" s="78">
        <v>295362</v>
      </c>
      <c r="BM122" s="78">
        <v>293820</v>
      </c>
      <c r="BN122" s="78">
        <v>290058</v>
      </c>
      <c r="BO122" s="78">
        <v>291302</v>
      </c>
      <c r="BP122" s="78">
        <v>290801</v>
      </c>
      <c r="BQ122" s="78">
        <v>290373</v>
      </c>
      <c r="BR122" s="78">
        <v>289305.75</v>
      </c>
      <c r="BS122" s="78">
        <v>289129</v>
      </c>
      <c r="BT122" s="78">
        <v>289598</v>
      </c>
      <c r="BU122" s="78">
        <v>289395</v>
      </c>
      <c r="BV122" s="78">
        <v>290067</v>
      </c>
      <c r="BW122" s="78">
        <v>290321</v>
      </c>
      <c r="BX122" s="78">
        <v>291113</v>
      </c>
      <c r="BY122" s="78">
        <v>299164</v>
      </c>
      <c r="BZ122" s="78">
        <v>295896</v>
      </c>
      <c r="CA122" s="78">
        <v>294481</v>
      </c>
      <c r="CB122" s="78">
        <v>294853</v>
      </c>
      <c r="CC122" s="78">
        <v>294707</v>
      </c>
      <c r="CD122" s="78">
        <v>295398</v>
      </c>
      <c r="CE122" s="78">
        <v>292843.5</v>
      </c>
      <c r="CF122" s="78">
        <v>294068</v>
      </c>
      <c r="CG122" s="78">
        <v>294282</v>
      </c>
      <c r="CH122" s="78">
        <v>294259</v>
      </c>
      <c r="CI122" s="78">
        <v>294664</v>
      </c>
      <c r="CJ122" s="78">
        <v>294670</v>
      </c>
      <c r="CK122" s="78">
        <v>296104</v>
      </c>
      <c r="CL122" s="78">
        <v>302427</v>
      </c>
      <c r="CM122" s="78">
        <v>298536</v>
      </c>
      <c r="CN122" s="78">
        <v>297411</v>
      </c>
      <c r="CO122" s="78">
        <v>297328</v>
      </c>
      <c r="CP122" s="78">
        <v>297031</v>
      </c>
      <c r="CQ122" s="78">
        <v>297739</v>
      </c>
      <c r="CR122" s="78">
        <v>296543.25</v>
      </c>
      <c r="CS122" s="78">
        <v>296708</v>
      </c>
      <c r="CT122" s="78">
        <v>297166</v>
      </c>
      <c r="CU122" s="78">
        <v>297828</v>
      </c>
      <c r="CV122" s="78">
        <v>298119</v>
      </c>
      <c r="CW122" s="78">
        <v>298256</v>
      </c>
      <c r="CX122" s="78">
        <v>299921</v>
      </c>
      <c r="CY122" s="78">
        <v>307261</v>
      </c>
      <c r="CZ122" s="78">
        <v>304624</v>
      </c>
      <c r="DA122" s="78">
        <v>302589</v>
      </c>
      <c r="DB122" s="78">
        <v>302126</v>
      </c>
      <c r="DC122" s="78">
        <v>302763</v>
      </c>
      <c r="DD122" s="78">
        <v>302862</v>
      </c>
      <c r="DE122" s="78">
        <v>300851.9167</v>
      </c>
      <c r="DF122" s="78">
        <v>301373</v>
      </c>
      <c r="DG122" s="78">
        <v>301774</v>
      </c>
      <c r="DH122" s="78">
        <v>302444</v>
      </c>
      <c r="DI122" s="78">
        <v>302668</v>
      </c>
      <c r="DJ122" s="78">
        <v>303271</v>
      </c>
      <c r="DK122" s="78">
        <v>304351</v>
      </c>
      <c r="DL122" s="78">
        <v>309845</v>
      </c>
      <c r="DM122" s="78">
        <v>309393</v>
      </c>
      <c r="DN122" s="78">
        <v>307569</v>
      </c>
      <c r="DO122" s="78">
        <v>307252</v>
      </c>
      <c r="DP122" s="78">
        <v>307617</v>
      </c>
      <c r="DQ122" s="78">
        <v>307628</v>
      </c>
      <c r="DR122" s="78">
        <v>305432.0833</v>
      </c>
      <c r="DS122" s="78">
        <v>306488</v>
      </c>
      <c r="DT122" s="78">
        <v>306641</v>
      </c>
      <c r="DU122" s="78">
        <v>306687</v>
      </c>
      <c r="DV122" s="78">
        <v>306603</v>
      </c>
      <c r="DW122" s="78">
        <v>307527</v>
      </c>
      <c r="DX122" s="78">
        <v>308707</v>
      </c>
      <c r="DY122" s="78">
        <v>314844</v>
      </c>
      <c r="DZ122" s="78">
        <v>313376</v>
      </c>
      <c r="EA122" s="78">
        <v>310885</v>
      </c>
      <c r="EB122" s="78">
        <v>311414</v>
      </c>
      <c r="EC122" s="78">
        <v>311397</v>
      </c>
      <c r="ED122" s="78">
        <v>311816</v>
      </c>
      <c r="EE122" s="78">
        <v>309698.75</v>
      </c>
      <c r="EF122" s="78">
        <v>311335</v>
      </c>
      <c r="EG122" s="78">
        <v>311250</v>
      </c>
      <c r="EH122" s="78">
        <v>311425</v>
      </c>
      <c r="EI122" s="78">
        <v>311915</v>
      </c>
      <c r="EJ122" s="78">
        <v>312140</v>
      </c>
      <c r="EK122" s="78">
        <v>312905</v>
      </c>
      <c r="EL122" s="78">
        <v>319510</v>
      </c>
      <c r="EM122" s="78">
        <v>318263</v>
      </c>
      <c r="EN122" s="78">
        <v>315607</v>
      </c>
      <c r="EO122" s="78">
        <v>316023</v>
      </c>
      <c r="EP122" s="78">
        <v>316001</v>
      </c>
      <c r="EQ122" s="78">
        <v>316042</v>
      </c>
      <c r="ER122" s="78">
        <v>314368</v>
      </c>
      <c r="ES122" s="78">
        <v>315336</v>
      </c>
      <c r="ET122" s="78">
        <v>315767</v>
      </c>
      <c r="EU122" s="78">
        <v>315742</v>
      </c>
      <c r="EV122" s="78">
        <v>316583</v>
      </c>
      <c r="EW122" s="78">
        <v>316577</v>
      </c>
      <c r="EX122" s="78">
        <v>317249</v>
      </c>
      <c r="EY122" s="78">
        <v>323370</v>
      </c>
      <c r="EZ122" s="78">
        <v>320239</v>
      </c>
      <c r="FA122" s="78">
        <v>319149</v>
      </c>
      <c r="FB122" s="78">
        <v>319233</v>
      </c>
      <c r="FC122" s="78">
        <v>318975</v>
      </c>
      <c r="FD122" s="78">
        <v>319408</v>
      </c>
      <c r="FE122" s="78">
        <v>318135.6667</v>
      </c>
      <c r="FF122" s="78">
        <v>317923</v>
      </c>
      <c r="FG122" s="78">
        <v>317273</v>
      </c>
      <c r="FH122" s="78">
        <v>319181</v>
      </c>
      <c r="FI122" s="78">
        <v>318353</v>
      </c>
      <c r="FJ122" s="78">
        <v>318332</v>
      </c>
      <c r="FK122" s="78">
        <v>319162</v>
      </c>
      <c r="FL122" s="78">
        <v>324892</v>
      </c>
      <c r="FM122" s="78">
        <v>323460</v>
      </c>
      <c r="FN122" s="78">
        <v>321206</v>
      </c>
      <c r="FO122" s="78">
        <v>320665</v>
      </c>
      <c r="FP122" s="78">
        <v>321278</v>
      </c>
      <c r="FQ122" s="78">
        <v>320725</v>
      </c>
      <c r="FR122" s="78">
        <v>320204.1667</v>
      </c>
      <c r="FS122" s="78">
        <v>319586</v>
      </c>
      <c r="FT122" s="78">
        <v>319415</v>
      </c>
      <c r="FU122" s="78">
        <v>323821</v>
      </c>
      <c r="FV122" s="78">
        <v>323593</v>
      </c>
      <c r="FW122" s="78">
        <v>319510</v>
      </c>
      <c r="FX122" s="78">
        <v>320525</v>
      </c>
      <c r="FY122" s="78">
        <v>324416</v>
      </c>
      <c r="FZ122" s="78">
        <v>324003</v>
      </c>
      <c r="GA122" s="78">
        <v>322105</v>
      </c>
      <c r="GB122" s="78">
        <v>322698</v>
      </c>
      <c r="GC122" s="78">
        <v>322364</v>
      </c>
      <c r="GD122" s="78">
        <v>321571</v>
      </c>
      <c r="GE122" s="78">
        <v>321077</v>
      </c>
      <c r="GF122" s="78">
        <v>321222</v>
      </c>
      <c r="GG122" s="78">
        <v>321258</v>
      </c>
      <c r="GH122" s="78">
        <v>321566</v>
      </c>
      <c r="GI122" s="78">
        <v>321942</v>
      </c>
      <c r="GJ122" s="78">
        <v>322854</v>
      </c>
      <c r="GK122" s="78">
        <v>323762</v>
      </c>
      <c r="GL122" s="78">
        <v>328099</v>
      </c>
      <c r="GM122" s="78">
        <v>327134</v>
      </c>
      <c r="GN122" s="78">
        <v>325942</v>
      </c>
      <c r="GO122" s="78">
        <v>326298</v>
      </c>
      <c r="GP122" s="78">
        <v>326463</v>
      </c>
      <c r="GQ122" s="78">
        <v>325991</v>
      </c>
      <c r="GR122" s="78">
        <v>324377.5833</v>
      </c>
      <c r="GS122" s="78">
        <v>326055</v>
      </c>
      <c r="GT122" s="78">
        <v>326136</v>
      </c>
      <c r="GU122" s="78">
        <v>326379</v>
      </c>
      <c r="GV122" s="78">
        <v>326423</v>
      </c>
      <c r="GW122" s="78">
        <v>327086</v>
      </c>
      <c r="GX122" s="78">
        <v>327998</v>
      </c>
      <c r="GY122" s="78">
        <v>333296</v>
      </c>
      <c r="GZ122" s="78">
        <v>330993</v>
      </c>
      <c r="HA122" s="78">
        <v>328873</v>
      </c>
      <c r="HB122" s="78">
        <v>328861</v>
      </c>
      <c r="HC122" s="78">
        <v>328738</v>
      </c>
      <c r="HD122" s="78">
        <v>327953</v>
      </c>
      <c r="HE122" s="78">
        <v>328232.5833</v>
      </c>
      <c r="HF122" s="78">
        <v>328236</v>
      </c>
      <c r="HG122" s="78">
        <v>328167</v>
      </c>
      <c r="HH122" s="78">
        <v>328176</v>
      </c>
      <c r="HI122" s="78">
        <v>13719</v>
      </c>
    </row>
    <row r="123" spans="1:217" ht="30.75" x14ac:dyDescent="0.3">
      <c r="A123" s="1" t="str">
        <f t="shared" si="79"/>
        <v>OberösterreichUnselbständig BeschäftigteFrauen</v>
      </c>
      <c r="B123" s="1">
        <v>123</v>
      </c>
      <c r="C123" s="77" t="s">
        <v>4</v>
      </c>
      <c r="D123" s="77" t="s">
        <v>120</v>
      </c>
      <c r="E123" s="77" t="s">
        <v>119</v>
      </c>
      <c r="F123" s="78">
        <v>259163</v>
      </c>
      <c r="G123" s="78">
        <v>259970</v>
      </c>
      <c r="H123" s="78">
        <v>260889</v>
      </c>
      <c r="I123" s="78">
        <v>262487</v>
      </c>
      <c r="J123" s="78">
        <v>263829</v>
      </c>
      <c r="K123" s="78">
        <v>265754</v>
      </c>
      <c r="L123" s="78">
        <v>271598</v>
      </c>
      <c r="M123" s="78">
        <v>266797</v>
      </c>
      <c r="N123" s="78">
        <v>267307</v>
      </c>
      <c r="O123" s="78">
        <v>267499</v>
      </c>
      <c r="P123" s="78">
        <v>266530</v>
      </c>
      <c r="Q123" s="78">
        <v>265160</v>
      </c>
      <c r="R123" s="78">
        <v>264748.5833</v>
      </c>
      <c r="S123" s="78">
        <v>263376</v>
      </c>
      <c r="T123" s="78">
        <v>263391</v>
      </c>
      <c r="U123" s="78">
        <v>263815</v>
      </c>
      <c r="V123" s="78">
        <v>261998</v>
      </c>
      <c r="W123" s="78">
        <v>265043</v>
      </c>
      <c r="X123" s="78">
        <v>265734</v>
      </c>
      <c r="Y123" s="78">
        <v>270922</v>
      </c>
      <c r="Z123" s="78">
        <v>267575</v>
      </c>
      <c r="AA123" s="78">
        <v>267010</v>
      </c>
      <c r="AB123" s="78">
        <v>266653</v>
      </c>
      <c r="AC123" s="78">
        <v>266452</v>
      </c>
      <c r="AD123" s="78">
        <v>265062</v>
      </c>
      <c r="AE123" s="78">
        <v>265585.9167</v>
      </c>
      <c r="AF123" s="78">
        <v>263835</v>
      </c>
      <c r="AG123" s="78">
        <v>264024</v>
      </c>
      <c r="AH123" s="78">
        <v>265664</v>
      </c>
      <c r="AI123" s="78">
        <v>266712</v>
      </c>
      <c r="AJ123" s="78">
        <v>267068</v>
      </c>
      <c r="AK123" s="78">
        <v>268617</v>
      </c>
      <c r="AL123" s="78">
        <v>273110</v>
      </c>
      <c r="AM123" s="78">
        <v>271520</v>
      </c>
      <c r="AN123" s="78">
        <v>270740</v>
      </c>
      <c r="AO123" s="78">
        <v>270648</v>
      </c>
      <c r="AP123" s="78">
        <v>270657</v>
      </c>
      <c r="AQ123" s="78">
        <v>269296</v>
      </c>
      <c r="AR123" s="78">
        <v>268490.9167</v>
      </c>
      <c r="AS123" s="78">
        <v>268250</v>
      </c>
      <c r="AT123" s="78">
        <v>268668</v>
      </c>
      <c r="AU123" s="78">
        <v>270246</v>
      </c>
      <c r="AV123" s="78">
        <v>271053</v>
      </c>
      <c r="AW123" s="78">
        <v>272736</v>
      </c>
      <c r="AX123" s="78">
        <v>273751</v>
      </c>
      <c r="AY123" s="78">
        <v>278129</v>
      </c>
      <c r="AZ123" s="78">
        <v>276864</v>
      </c>
      <c r="BA123" s="78">
        <v>275747</v>
      </c>
      <c r="BB123" s="78">
        <v>275303</v>
      </c>
      <c r="BC123" s="78">
        <v>275264</v>
      </c>
      <c r="BD123" s="78">
        <v>273755</v>
      </c>
      <c r="BE123" s="78">
        <v>273313.8333</v>
      </c>
      <c r="BF123" s="78">
        <v>272878</v>
      </c>
      <c r="BG123" s="78">
        <v>272965</v>
      </c>
      <c r="BH123" s="78">
        <v>273874</v>
      </c>
      <c r="BI123" s="78">
        <v>274842</v>
      </c>
      <c r="BJ123" s="78">
        <v>275806</v>
      </c>
      <c r="BK123" s="78">
        <v>276295</v>
      </c>
      <c r="BL123" s="78">
        <v>282312</v>
      </c>
      <c r="BM123" s="78">
        <v>280192</v>
      </c>
      <c r="BN123" s="78">
        <v>277985</v>
      </c>
      <c r="BO123" s="78">
        <v>278838</v>
      </c>
      <c r="BP123" s="78">
        <v>278102</v>
      </c>
      <c r="BQ123" s="78">
        <v>275963</v>
      </c>
      <c r="BR123" s="78">
        <v>276671</v>
      </c>
      <c r="BS123" s="78">
        <v>274554</v>
      </c>
      <c r="BT123" s="78">
        <v>275274</v>
      </c>
      <c r="BU123" s="78">
        <v>275824</v>
      </c>
      <c r="BV123" s="78">
        <v>277170</v>
      </c>
      <c r="BW123" s="78">
        <v>277976</v>
      </c>
      <c r="BX123" s="78">
        <v>278528</v>
      </c>
      <c r="BY123" s="78">
        <v>284237</v>
      </c>
      <c r="BZ123" s="78">
        <v>280051</v>
      </c>
      <c r="CA123" s="78">
        <v>280172</v>
      </c>
      <c r="CB123" s="78">
        <v>280605</v>
      </c>
      <c r="CC123" s="78">
        <v>279969</v>
      </c>
      <c r="CD123" s="78">
        <v>278589</v>
      </c>
      <c r="CE123" s="78">
        <v>278579.0833</v>
      </c>
      <c r="CF123" s="78">
        <v>277303</v>
      </c>
      <c r="CG123" s="78">
        <v>278031</v>
      </c>
      <c r="CH123" s="78">
        <v>278732</v>
      </c>
      <c r="CI123" s="78">
        <v>279615</v>
      </c>
      <c r="CJ123" s="78">
        <v>280128</v>
      </c>
      <c r="CK123" s="78">
        <v>281153</v>
      </c>
      <c r="CL123" s="78">
        <v>285887</v>
      </c>
      <c r="CM123" s="78">
        <v>281048</v>
      </c>
      <c r="CN123" s="78">
        <v>281557</v>
      </c>
      <c r="CO123" s="78">
        <v>281673</v>
      </c>
      <c r="CP123" s="78">
        <v>281070</v>
      </c>
      <c r="CQ123" s="78">
        <v>279881</v>
      </c>
      <c r="CR123" s="78">
        <v>280506.5</v>
      </c>
      <c r="CS123" s="78">
        <v>278879</v>
      </c>
      <c r="CT123" s="78">
        <v>279426</v>
      </c>
      <c r="CU123" s="78">
        <v>280831</v>
      </c>
      <c r="CV123" s="78">
        <v>281585</v>
      </c>
      <c r="CW123" s="78">
        <v>282381</v>
      </c>
      <c r="CX123" s="78">
        <v>283601</v>
      </c>
      <c r="CY123" s="78">
        <v>289172</v>
      </c>
      <c r="CZ123" s="78">
        <v>285562</v>
      </c>
      <c r="DA123" s="78">
        <v>285300</v>
      </c>
      <c r="DB123" s="78">
        <v>285128</v>
      </c>
      <c r="DC123" s="78">
        <v>285245</v>
      </c>
      <c r="DD123" s="78">
        <v>283662</v>
      </c>
      <c r="DE123" s="78">
        <v>283397.6667</v>
      </c>
      <c r="DF123" s="78">
        <v>282340</v>
      </c>
      <c r="DG123" s="78">
        <v>283045</v>
      </c>
      <c r="DH123" s="78">
        <v>284449</v>
      </c>
      <c r="DI123" s="78">
        <v>285438</v>
      </c>
      <c r="DJ123" s="78">
        <v>286487</v>
      </c>
      <c r="DK123" s="78">
        <v>287686</v>
      </c>
      <c r="DL123" s="78">
        <v>291215</v>
      </c>
      <c r="DM123" s="78">
        <v>289853</v>
      </c>
      <c r="DN123" s="78">
        <v>290009</v>
      </c>
      <c r="DO123" s="78">
        <v>289849</v>
      </c>
      <c r="DP123" s="78">
        <v>290106</v>
      </c>
      <c r="DQ123" s="78">
        <v>288504</v>
      </c>
      <c r="DR123" s="78">
        <v>287415.0833</v>
      </c>
      <c r="DS123" s="78">
        <v>287517</v>
      </c>
      <c r="DT123" s="78">
        <v>287959</v>
      </c>
      <c r="DU123" s="78">
        <v>289239</v>
      </c>
      <c r="DV123" s="78">
        <v>289838</v>
      </c>
      <c r="DW123" s="78">
        <v>291604</v>
      </c>
      <c r="DX123" s="78">
        <v>292414</v>
      </c>
      <c r="DY123" s="78">
        <v>296801</v>
      </c>
      <c r="DZ123" s="78">
        <v>294528</v>
      </c>
      <c r="EA123" s="78">
        <v>294201</v>
      </c>
      <c r="EB123" s="78">
        <v>295360</v>
      </c>
      <c r="EC123" s="78">
        <v>295589</v>
      </c>
      <c r="ED123" s="78">
        <v>294072</v>
      </c>
      <c r="EE123" s="78">
        <v>292426.8333</v>
      </c>
      <c r="EF123" s="78">
        <v>294191</v>
      </c>
      <c r="EG123" s="78">
        <v>294585</v>
      </c>
      <c r="EH123" s="78">
        <v>295588</v>
      </c>
      <c r="EI123" s="78">
        <v>296694</v>
      </c>
      <c r="EJ123" s="78">
        <v>297672</v>
      </c>
      <c r="EK123" s="78">
        <v>298210</v>
      </c>
      <c r="EL123" s="78">
        <v>302956</v>
      </c>
      <c r="EM123" s="78">
        <v>300879</v>
      </c>
      <c r="EN123" s="78">
        <v>300002</v>
      </c>
      <c r="EO123" s="78">
        <v>300912</v>
      </c>
      <c r="EP123" s="78">
        <v>301079</v>
      </c>
      <c r="EQ123" s="78">
        <v>299379</v>
      </c>
      <c r="ER123" s="78">
        <v>298512.25</v>
      </c>
      <c r="ES123" s="78">
        <v>298635</v>
      </c>
      <c r="ET123" s="78">
        <v>299560</v>
      </c>
      <c r="EU123" s="78">
        <v>300480</v>
      </c>
      <c r="EV123" s="78">
        <v>302150</v>
      </c>
      <c r="EW123" s="78">
        <v>302677</v>
      </c>
      <c r="EX123" s="78">
        <v>303316</v>
      </c>
      <c r="EY123" s="78">
        <v>307338</v>
      </c>
      <c r="EZ123" s="78">
        <v>303204</v>
      </c>
      <c r="FA123" s="78">
        <v>304037</v>
      </c>
      <c r="FB123" s="78">
        <v>304505</v>
      </c>
      <c r="FC123" s="78">
        <v>304053</v>
      </c>
      <c r="FD123" s="78">
        <v>302618</v>
      </c>
      <c r="FE123" s="78">
        <v>302714.4167</v>
      </c>
      <c r="FF123" s="78">
        <v>301321</v>
      </c>
      <c r="FG123" s="78">
        <v>301293</v>
      </c>
      <c r="FH123" s="78">
        <v>294097</v>
      </c>
      <c r="FI123" s="78">
        <v>290724</v>
      </c>
      <c r="FJ123" s="78">
        <v>293869</v>
      </c>
      <c r="FK123" s="78">
        <v>297373</v>
      </c>
      <c r="FL123" s="78">
        <v>303035</v>
      </c>
      <c r="FM123" s="78">
        <v>301404</v>
      </c>
      <c r="FN123" s="78">
        <v>302000</v>
      </c>
      <c r="FO123" s="78">
        <v>302220</v>
      </c>
      <c r="FP123" s="78">
        <v>301385</v>
      </c>
      <c r="FQ123" s="78">
        <v>299374</v>
      </c>
      <c r="FR123" s="78">
        <v>299007.9167</v>
      </c>
      <c r="FS123" s="78">
        <v>298387</v>
      </c>
      <c r="FT123" s="78">
        <v>299216</v>
      </c>
      <c r="FU123" s="78">
        <v>305339</v>
      </c>
      <c r="FV123" s="78">
        <v>305999</v>
      </c>
      <c r="FW123" s="78">
        <v>303603</v>
      </c>
      <c r="FX123" s="78">
        <v>305432</v>
      </c>
      <c r="FY123" s="78">
        <v>308470</v>
      </c>
      <c r="FZ123" s="78">
        <v>307241</v>
      </c>
      <c r="GA123" s="78">
        <v>307668</v>
      </c>
      <c r="GB123" s="78">
        <v>309325</v>
      </c>
      <c r="GC123" s="78">
        <v>308397</v>
      </c>
      <c r="GD123" s="78">
        <v>306443</v>
      </c>
      <c r="GE123" s="78">
        <v>304569.75</v>
      </c>
      <c r="GF123" s="78">
        <v>307048</v>
      </c>
      <c r="GG123" s="78">
        <v>307747</v>
      </c>
      <c r="GH123" s="78">
        <v>309202</v>
      </c>
      <c r="GI123" s="78">
        <v>309729</v>
      </c>
      <c r="GJ123" s="78">
        <v>311309</v>
      </c>
      <c r="GK123" s="78">
        <v>312251</v>
      </c>
      <c r="GL123" s="78">
        <v>314747</v>
      </c>
      <c r="GM123" s="78">
        <v>312411</v>
      </c>
      <c r="GN123" s="78">
        <v>313287</v>
      </c>
      <c r="GO123" s="78">
        <v>314074</v>
      </c>
      <c r="GP123" s="78">
        <v>314483</v>
      </c>
      <c r="GQ123" s="78">
        <v>312346</v>
      </c>
      <c r="GR123" s="78">
        <v>311552.8333</v>
      </c>
      <c r="GS123" s="78">
        <v>312491</v>
      </c>
      <c r="GT123" s="78">
        <v>313026</v>
      </c>
      <c r="GU123" s="78">
        <v>314260</v>
      </c>
      <c r="GV123" s="78">
        <v>314453</v>
      </c>
      <c r="GW123" s="78">
        <v>315336</v>
      </c>
      <c r="GX123" s="78">
        <v>316023</v>
      </c>
      <c r="GY123" s="78">
        <v>319340</v>
      </c>
      <c r="GZ123" s="78">
        <v>315757</v>
      </c>
      <c r="HA123" s="78">
        <v>315280</v>
      </c>
      <c r="HB123" s="78">
        <v>315768</v>
      </c>
      <c r="HC123" s="78">
        <v>315696</v>
      </c>
      <c r="HD123" s="78">
        <v>313139</v>
      </c>
      <c r="HE123" s="78">
        <v>315047.4167</v>
      </c>
      <c r="HF123" s="78">
        <v>312998</v>
      </c>
      <c r="HG123" s="78">
        <v>313479</v>
      </c>
      <c r="HH123" s="78">
        <v>313966</v>
      </c>
      <c r="HI123" s="78">
        <v>0</v>
      </c>
    </row>
    <row r="124" spans="1:217" ht="30.75" x14ac:dyDescent="0.3">
      <c r="A124" s="1" t="str">
        <f t="shared" si="79"/>
        <v>Oberösterreichdarunter UB AusländerInnenFrauen</v>
      </c>
      <c r="B124" s="1">
        <v>124</v>
      </c>
      <c r="C124" s="77" t="s">
        <v>4</v>
      </c>
      <c r="D124" s="77" t="s">
        <v>121</v>
      </c>
      <c r="E124" s="77" t="s">
        <v>119</v>
      </c>
      <c r="F124" s="78">
        <v>18768</v>
      </c>
      <c r="G124" s="78">
        <v>18897</v>
      </c>
      <c r="H124" s="78">
        <v>19131</v>
      </c>
      <c r="I124" s="78">
        <v>19493</v>
      </c>
      <c r="J124" s="78">
        <v>20161</v>
      </c>
      <c r="K124" s="78">
        <v>20453</v>
      </c>
      <c r="L124" s="78">
        <v>20629</v>
      </c>
      <c r="M124" s="78">
        <v>20270</v>
      </c>
      <c r="N124" s="78">
        <v>20328</v>
      </c>
      <c r="O124" s="78">
        <v>20205</v>
      </c>
      <c r="P124" s="78">
        <v>19986</v>
      </c>
      <c r="Q124" s="78">
        <v>19864</v>
      </c>
      <c r="R124" s="78">
        <v>19848.75</v>
      </c>
      <c r="S124" s="78">
        <v>19562</v>
      </c>
      <c r="T124" s="78">
        <v>19660</v>
      </c>
      <c r="U124" s="78">
        <v>19823</v>
      </c>
      <c r="V124" s="78">
        <v>18920</v>
      </c>
      <c r="W124" s="78">
        <v>20411</v>
      </c>
      <c r="X124" s="78">
        <v>20686</v>
      </c>
      <c r="Y124" s="78">
        <v>20899</v>
      </c>
      <c r="Z124" s="78">
        <v>20680</v>
      </c>
      <c r="AA124" s="78">
        <v>20458</v>
      </c>
      <c r="AB124" s="78">
        <v>20352</v>
      </c>
      <c r="AC124" s="78">
        <v>20410</v>
      </c>
      <c r="AD124" s="78">
        <v>20257</v>
      </c>
      <c r="AE124" s="78">
        <v>20176.5</v>
      </c>
      <c r="AF124" s="78">
        <v>20181</v>
      </c>
      <c r="AG124" s="78">
        <v>20191</v>
      </c>
      <c r="AH124" s="78">
        <v>20595</v>
      </c>
      <c r="AI124" s="78">
        <v>20882</v>
      </c>
      <c r="AJ124" s="78">
        <v>21392</v>
      </c>
      <c r="AK124" s="78">
        <v>21815</v>
      </c>
      <c r="AL124" s="78">
        <v>21906</v>
      </c>
      <c r="AM124" s="78">
        <v>21853</v>
      </c>
      <c r="AN124" s="78">
        <v>21876</v>
      </c>
      <c r="AO124" s="78">
        <v>21844</v>
      </c>
      <c r="AP124" s="78">
        <v>21913</v>
      </c>
      <c r="AQ124" s="78">
        <v>21737</v>
      </c>
      <c r="AR124" s="78">
        <v>21348.75</v>
      </c>
      <c r="AS124" s="78">
        <v>21675</v>
      </c>
      <c r="AT124" s="78">
        <v>21840</v>
      </c>
      <c r="AU124" s="78">
        <v>22208</v>
      </c>
      <c r="AV124" s="78">
        <v>22399</v>
      </c>
      <c r="AW124" s="78">
        <v>23464</v>
      </c>
      <c r="AX124" s="78">
        <v>23773</v>
      </c>
      <c r="AY124" s="78">
        <v>23889</v>
      </c>
      <c r="AZ124" s="78">
        <v>23801</v>
      </c>
      <c r="BA124" s="78">
        <v>23855</v>
      </c>
      <c r="BB124" s="78">
        <v>23746</v>
      </c>
      <c r="BC124" s="78">
        <v>23781</v>
      </c>
      <c r="BD124" s="78">
        <v>23573</v>
      </c>
      <c r="BE124" s="78">
        <v>23167</v>
      </c>
      <c r="BF124" s="78">
        <v>23559</v>
      </c>
      <c r="BG124" s="78">
        <v>23623</v>
      </c>
      <c r="BH124" s="78">
        <v>23912</v>
      </c>
      <c r="BI124" s="78">
        <v>24311</v>
      </c>
      <c r="BJ124" s="78">
        <v>25113</v>
      </c>
      <c r="BK124" s="78">
        <v>25234</v>
      </c>
      <c r="BL124" s="78">
        <v>25576</v>
      </c>
      <c r="BM124" s="78">
        <v>25448</v>
      </c>
      <c r="BN124" s="78">
        <v>25583</v>
      </c>
      <c r="BO124" s="78">
        <v>25618</v>
      </c>
      <c r="BP124" s="78">
        <v>25450</v>
      </c>
      <c r="BQ124" s="78">
        <v>25231</v>
      </c>
      <c r="BR124" s="78">
        <v>24888.166669999999</v>
      </c>
      <c r="BS124" s="78">
        <v>25245</v>
      </c>
      <c r="BT124" s="78">
        <v>25518</v>
      </c>
      <c r="BU124" s="78">
        <v>25852</v>
      </c>
      <c r="BV124" s="78">
        <v>26307</v>
      </c>
      <c r="BW124" s="78">
        <v>26953</v>
      </c>
      <c r="BX124" s="78">
        <v>27083</v>
      </c>
      <c r="BY124" s="78">
        <v>27531</v>
      </c>
      <c r="BZ124" s="78">
        <v>27293</v>
      </c>
      <c r="CA124" s="78">
        <v>27382</v>
      </c>
      <c r="CB124" s="78">
        <v>27299</v>
      </c>
      <c r="CC124" s="78">
        <v>27239</v>
      </c>
      <c r="CD124" s="78">
        <v>27148</v>
      </c>
      <c r="CE124" s="78">
        <v>26737.5</v>
      </c>
      <c r="CF124" s="78">
        <v>27233</v>
      </c>
      <c r="CG124" s="78">
        <v>27398</v>
      </c>
      <c r="CH124" s="78">
        <v>27840</v>
      </c>
      <c r="CI124" s="78">
        <v>28371</v>
      </c>
      <c r="CJ124" s="78">
        <v>28975</v>
      </c>
      <c r="CK124" s="78">
        <v>29325</v>
      </c>
      <c r="CL124" s="78">
        <v>29723</v>
      </c>
      <c r="CM124" s="78">
        <v>29165</v>
      </c>
      <c r="CN124" s="78">
        <v>29342</v>
      </c>
      <c r="CO124" s="78">
        <v>29266</v>
      </c>
      <c r="CP124" s="78">
        <v>29159</v>
      </c>
      <c r="CQ124" s="78">
        <v>28903</v>
      </c>
      <c r="CR124" s="78">
        <v>28725</v>
      </c>
      <c r="CS124" s="78">
        <v>28881</v>
      </c>
      <c r="CT124" s="78">
        <v>29128</v>
      </c>
      <c r="CU124" s="78">
        <v>29632</v>
      </c>
      <c r="CV124" s="78">
        <v>30027</v>
      </c>
      <c r="CW124" s="78">
        <v>30696</v>
      </c>
      <c r="CX124" s="78">
        <v>31139</v>
      </c>
      <c r="CY124" s="78">
        <v>31599</v>
      </c>
      <c r="CZ124" s="78">
        <v>31186</v>
      </c>
      <c r="DA124" s="78">
        <v>0</v>
      </c>
      <c r="DB124" s="78">
        <v>31041</v>
      </c>
      <c r="DC124" s="78">
        <v>31211</v>
      </c>
      <c r="DD124" s="78">
        <v>30837</v>
      </c>
      <c r="DE124" s="78">
        <v>30556.75</v>
      </c>
      <c r="DF124" s="78">
        <v>30699</v>
      </c>
      <c r="DG124" s="78">
        <v>31044</v>
      </c>
      <c r="DH124" s="78">
        <v>31431</v>
      </c>
      <c r="DI124" s="78">
        <v>31864</v>
      </c>
      <c r="DJ124" s="78">
        <v>32674</v>
      </c>
      <c r="DK124" s="78">
        <v>32978</v>
      </c>
      <c r="DL124" s="78">
        <v>33273</v>
      </c>
      <c r="DM124" s="78">
        <v>33454</v>
      </c>
      <c r="DN124" s="78">
        <v>33625</v>
      </c>
      <c r="DO124" s="78">
        <v>33427</v>
      </c>
      <c r="DP124" s="78">
        <v>33658</v>
      </c>
      <c r="DQ124" s="78">
        <v>33285</v>
      </c>
      <c r="DR124" s="78">
        <v>32617.666669999999</v>
      </c>
      <c r="DS124" s="78">
        <v>33320</v>
      </c>
      <c r="DT124" s="78">
        <v>33748</v>
      </c>
      <c r="DU124" s="78">
        <v>34210</v>
      </c>
      <c r="DV124" s="78">
        <v>34595</v>
      </c>
      <c r="DW124" s="78">
        <v>35584</v>
      </c>
      <c r="DX124" s="78">
        <v>35989</v>
      </c>
      <c r="DY124" s="78">
        <v>36359</v>
      </c>
      <c r="DZ124" s="78">
        <v>36007</v>
      </c>
      <c r="EA124" s="78">
        <v>36014</v>
      </c>
      <c r="EB124" s="78">
        <v>36284</v>
      </c>
      <c r="EC124" s="78">
        <v>36461</v>
      </c>
      <c r="ED124" s="78">
        <v>36125</v>
      </c>
      <c r="EE124" s="78">
        <v>35391.333330000001</v>
      </c>
      <c r="EF124" s="78">
        <v>36592</v>
      </c>
      <c r="EG124" s="78">
        <v>36719</v>
      </c>
      <c r="EH124" s="78">
        <v>37033</v>
      </c>
      <c r="EI124" s="78">
        <v>37710</v>
      </c>
      <c r="EJ124" s="78">
        <v>38167</v>
      </c>
      <c r="EK124" s="78">
        <v>38361</v>
      </c>
      <c r="EL124" s="78">
        <v>38775</v>
      </c>
      <c r="EM124" s="78">
        <v>38643</v>
      </c>
      <c r="EN124" s="78">
        <v>38737</v>
      </c>
      <c r="EO124" s="78">
        <v>39016</v>
      </c>
      <c r="EP124" s="78">
        <v>39087</v>
      </c>
      <c r="EQ124" s="78">
        <v>38595</v>
      </c>
      <c r="ER124" s="78">
        <v>38119.583330000001</v>
      </c>
      <c r="ES124" s="78">
        <v>38826</v>
      </c>
      <c r="ET124" s="78">
        <v>39207</v>
      </c>
      <c r="EU124" s="78">
        <v>39590</v>
      </c>
      <c r="EV124" s="78">
        <v>40484</v>
      </c>
      <c r="EW124" s="78">
        <v>41160</v>
      </c>
      <c r="EX124" s="78">
        <v>41505</v>
      </c>
      <c r="EY124" s="78">
        <v>41921</v>
      </c>
      <c r="EZ124" s="78">
        <v>41294</v>
      </c>
      <c r="FA124" s="78">
        <v>41928</v>
      </c>
      <c r="FB124" s="78">
        <v>42027</v>
      </c>
      <c r="FC124" s="78">
        <v>41682</v>
      </c>
      <c r="FD124" s="78">
        <v>41211</v>
      </c>
      <c r="FE124" s="78">
        <v>40902.916669999999</v>
      </c>
      <c r="FF124" s="78">
        <v>41258</v>
      </c>
      <c r="FG124" s="78">
        <v>41479</v>
      </c>
      <c r="FH124" s="78">
        <v>38946</v>
      </c>
      <c r="FI124" s="78">
        <v>38183</v>
      </c>
      <c r="FJ124" s="78">
        <v>39633</v>
      </c>
      <c r="FK124" s="78">
        <v>40929</v>
      </c>
      <c r="FL124" s="78">
        <v>41995</v>
      </c>
      <c r="FM124" s="78">
        <v>42120</v>
      </c>
      <c r="FN124" s="78">
        <v>42431</v>
      </c>
      <c r="FO124" s="78">
        <v>42412</v>
      </c>
      <c r="FP124" s="78">
        <v>42102</v>
      </c>
      <c r="FQ124" s="78">
        <v>41422</v>
      </c>
      <c r="FR124" s="78">
        <v>41075.833330000001</v>
      </c>
      <c r="FS124" s="78">
        <v>41442</v>
      </c>
      <c r="FT124" s="78">
        <v>41720</v>
      </c>
      <c r="FU124" s="78">
        <v>42540</v>
      </c>
      <c r="FV124" s="78">
        <v>43050</v>
      </c>
      <c r="FW124" s="78">
        <v>44490</v>
      </c>
      <c r="FX124" s="78">
        <v>45534</v>
      </c>
      <c r="FY124" s="78">
        <v>45940</v>
      </c>
      <c r="FZ124" s="78">
        <v>46175</v>
      </c>
      <c r="GA124" s="78">
        <v>46910</v>
      </c>
      <c r="GB124" s="78">
        <v>47149</v>
      </c>
      <c r="GC124" s="78">
        <v>47099</v>
      </c>
      <c r="GD124" s="78">
        <v>46493</v>
      </c>
      <c r="GE124" s="78">
        <v>44878.5</v>
      </c>
      <c r="GF124" s="78">
        <v>47138</v>
      </c>
      <c r="GG124" s="78">
        <v>47618</v>
      </c>
      <c r="GH124" s="78">
        <v>48487</v>
      </c>
      <c r="GI124" s="78">
        <v>49283</v>
      </c>
      <c r="GJ124" s="78">
        <v>50786</v>
      </c>
      <c r="GK124" s="78">
        <v>51705</v>
      </c>
      <c r="GL124" s="78">
        <v>51581</v>
      </c>
      <c r="GM124" s="78">
        <v>51434</v>
      </c>
      <c r="GN124" s="78">
        <v>52208</v>
      </c>
      <c r="GO124" s="78">
        <v>52605</v>
      </c>
      <c r="GP124" s="78">
        <v>53008</v>
      </c>
      <c r="GQ124" s="78">
        <v>52059</v>
      </c>
      <c r="GR124" s="78">
        <v>50659.333330000001</v>
      </c>
      <c r="GS124" s="78">
        <v>52620</v>
      </c>
      <c r="GT124" s="78">
        <v>53069</v>
      </c>
      <c r="GU124" s="78">
        <v>53786</v>
      </c>
      <c r="GV124" s="78">
        <v>54263</v>
      </c>
      <c r="GW124" s="78">
        <v>55441</v>
      </c>
      <c r="GX124" s="78">
        <v>56151</v>
      </c>
      <c r="GY124" s="78">
        <v>56052</v>
      </c>
      <c r="GZ124" s="78">
        <v>55484</v>
      </c>
      <c r="HA124" s="78">
        <v>55738</v>
      </c>
      <c r="HB124" s="78">
        <v>55957</v>
      </c>
      <c r="HC124" s="78">
        <v>55980</v>
      </c>
      <c r="HD124" s="78">
        <v>54987</v>
      </c>
      <c r="HE124" s="78">
        <v>54960.666669999999</v>
      </c>
      <c r="HF124" s="78">
        <v>55179</v>
      </c>
      <c r="HG124" s="78">
        <v>55403</v>
      </c>
      <c r="HH124" s="78">
        <v>55668</v>
      </c>
      <c r="HI124" s="78">
        <v>0</v>
      </c>
    </row>
    <row r="125" spans="1:217" ht="15.75" x14ac:dyDescent="0.3">
      <c r="A125" s="1" t="str">
        <f t="shared" si="79"/>
        <v>OberösterreichGeringfügig BeschäftigteFrauen</v>
      </c>
      <c r="B125" s="1">
        <v>125</v>
      </c>
      <c r="C125" s="77" t="s">
        <v>4</v>
      </c>
      <c r="D125" s="77" t="s">
        <v>122</v>
      </c>
      <c r="E125" s="77" t="s">
        <v>119</v>
      </c>
      <c r="F125" s="78">
        <v>34659</v>
      </c>
      <c r="G125" s="78">
        <v>35024</v>
      </c>
      <c r="H125" s="78">
        <v>35760</v>
      </c>
      <c r="I125" s="78">
        <v>36459</v>
      </c>
      <c r="J125" s="78">
        <v>36753</v>
      </c>
      <c r="K125" s="78">
        <v>36909</v>
      </c>
      <c r="L125" s="78">
        <v>35498</v>
      </c>
      <c r="M125" s="78">
        <v>34613</v>
      </c>
      <c r="N125" s="78">
        <v>35928</v>
      </c>
      <c r="O125" s="78">
        <v>36900</v>
      </c>
      <c r="P125" s="78">
        <v>37010</v>
      </c>
      <c r="Q125" s="78">
        <v>36731</v>
      </c>
      <c r="R125" s="78">
        <v>36020.333330000001</v>
      </c>
      <c r="S125" s="78">
        <v>35166</v>
      </c>
      <c r="T125" s="78">
        <v>35833</v>
      </c>
      <c r="U125" s="78">
        <v>36303</v>
      </c>
      <c r="V125" s="78">
        <v>35954</v>
      </c>
      <c r="W125" s="78">
        <v>36639</v>
      </c>
      <c r="X125" s="78">
        <v>36224</v>
      </c>
      <c r="Y125" s="78">
        <v>35100</v>
      </c>
      <c r="Z125" s="78">
        <v>34402</v>
      </c>
      <c r="AA125" s="78">
        <v>35351</v>
      </c>
      <c r="AB125" s="78">
        <v>35938</v>
      </c>
      <c r="AC125" s="78">
        <v>36088</v>
      </c>
      <c r="AD125" s="78">
        <v>35908</v>
      </c>
      <c r="AE125" s="78">
        <v>35742.166669999999</v>
      </c>
      <c r="AF125" s="78">
        <v>35443</v>
      </c>
      <c r="AG125" s="78">
        <v>35441</v>
      </c>
      <c r="AH125" s="78">
        <v>35806</v>
      </c>
      <c r="AI125" s="78">
        <v>36057</v>
      </c>
      <c r="AJ125" s="78">
        <v>36428</v>
      </c>
      <c r="AK125" s="78">
        <v>36562</v>
      </c>
      <c r="AL125" s="78">
        <v>35224</v>
      </c>
      <c r="AM125" s="78">
        <v>34705</v>
      </c>
      <c r="AN125" s="78">
        <v>35600</v>
      </c>
      <c r="AO125" s="78">
        <v>36424</v>
      </c>
      <c r="AP125" s="78">
        <v>36966</v>
      </c>
      <c r="AQ125" s="78">
        <v>36560</v>
      </c>
      <c r="AR125" s="78">
        <v>35934.666669999999</v>
      </c>
      <c r="AS125" s="78">
        <v>36001</v>
      </c>
      <c r="AT125" s="78">
        <v>36200</v>
      </c>
      <c r="AU125" s="78">
        <v>36492</v>
      </c>
      <c r="AV125" s="78">
        <v>36845</v>
      </c>
      <c r="AW125" s="78">
        <v>37267</v>
      </c>
      <c r="AX125" s="78">
        <v>37197</v>
      </c>
      <c r="AY125" s="78">
        <v>35676</v>
      </c>
      <c r="AZ125" s="78">
        <v>35104</v>
      </c>
      <c r="BA125" s="78">
        <v>36091</v>
      </c>
      <c r="BB125" s="78">
        <v>36713</v>
      </c>
      <c r="BC125" s="78">
        <v>37024</v>
      </c>
      <c r="BD125" s="78">
        <v>36648</v>
      </c>
      <c r="BE125" s="78">
        <v>36438.166669999999</v>
      </c>
      <c r="BF125" s="78">
        <v>35976</v>
      </c>
      <c r="BG125" s="78">
        <v>36086</v>
      </c>
      <c r="BH125" s="78">
        <v>36627</v>
      </c>
      <c r="BI125" s="78">
        <v>36925</v>
      </c>
      <c r="BJ125" s="78">
        <v>37199</v>
      </c>
      <c r="BK125" s="78">
        <v>37247</v>
      </c>
      <c r="BL125" s="78">
        <v>35900</v>
      </c>
      <c r="BM125" s="78">
        <v>35238</v>
      </c>
      <c r="BN125" s="78">
        <v>36041</v>
      </c>
      <c r="BO125" s="78">
        <v>36783</v>
      </c>
      <c r="BP125" s="78">
        <v>37050</v>
      </c>
      <c r="BQ125" s="78">
        <v>36696</v>
      </c>
      <c r="BR125" s="78">
        <v>36480.666669999999</v>
      </c>
      <c r="BS125" s="78">
        <v>36028</v>
      </c>
      <c r="BT125" s="78">
        <v>36284</v>
      </c>
      <c r="BU125" s="78">
        <v>36754</v>
      </c>
      <c r="BV125" s="78">
        <v>37106</v>
      </c>
      <c r="BW125" s="78">
        <v>37275</v>
      </c>
      <c r="BX125" s="78">
        <v>37067</v>
      </c>
      <c r="BY125" s="78">
        <v>35652</v>
      </c>
      <c r="BZ125" s="78">
        <v>35074</v>
      </c>
      <c r="CA125" s="78">
        <v>36133</v>
      </c>
      <c r="CB125" s="78">
        <v>37021</v>
      </c>
      <c r="CC125" s="78">
        <v>37454</v>
      </c>
      <c r="CD125" s="78">
        <v>37159</v>
      </c>
      <c r="CE125" s="78">
        <v>36583.916669999999</v>
      </c>
      <c r="CF125" s="78">
        <v>36438</v>
      </c>
      <c r="CG125" s="78">
        <v>36502</v>
      </c>
      <c r="CH125" s="78">
        <v>37103</v>
      </c>
      <c r="CI125" s="78">
        <v>37425</v>
      </c>
      <c r="CJ125" s="78">
        <v>37686</v>
      </c>
      <c r="CK125" s="78">
        <v>37648</v>
      </c>
      <c r="CL125" s="78">
        <v>35794</v>
      </c>
      <c r="CM125" s="78">
        <v>35041</v>
      </c>
      <c r="CN125" s="78">
        <v>36444</v>
      </c>
      <c r="CO125" s="78">
        <v>37196</v>
      </c>
      <c r="CP125" s="78">
        <v>37542</v>
      </c>
      <c r="CQ125" s="78">
        <v>36987</v>
      </c>
      <c r="CR125" s="78">
        <v>36817.166669999999</v>
      </c>
      <c r="CS125" s="78">
        <v>36484</v>
      </c>
      <c r="CT125" s="78">
        <v>36511</v>
      </c>
      <c r="CU125" s="78">
        <v>37270</v>
      </c>
      <c r="CV125" s="78">
        <v>37492</v>
      </c>
      <c r="CW125" s="78">
        <v>38011</v>
      </c>
      <c r="CX125" s="78">
        <v>38128</v>
      </c>
      <c r="CY125" s="78">
        <v>36483</v>
      </c>
      <c r="CZ125" s="78">
        <v>35798</v>
      </c>
      <c r="DA125" s="78">
        <v>36968</v>
      </c>
      <c r="DB125" s="78">
        <v>37529</v>
      </c>
      <c r="DC125" s="78">
        <v>38109</v>
      </c>
      <c r="DD125" s="78">
        <v>37568</v>
      </c>
      <c r="DE125" s="78">
        <v>37195.916669999999</v>
      </c>
      <c r="DF125" s="78">
        <v>36974</v>
      </c>
      <c r="DG125" s="78">
        <v>37211</v>
      </c>
      <c r="DH125" s="78">
        <v>37622</v>
      </c>
      <c r="DI125" s="78">
        <v>37893</v>
      </c>
      <c r="DJ125" s="78">
        <v>38205</v>
      </c>
      <c r="DK125" s="78">
        <v>38167</v>
      </c>
      <c r="DL125" s="78">
        <v>36290</v>
      </c>
      <c r="DM125" s="78">
        <v>35786</v>
      </c>
      <c r="DN125" s="78">
        <v>37093</v>
      </c>
      <c r="DO125" s="78">
        <v>37954</v>
      </c>
      <c r="DP125" s="78">
        <v>38348</v>
      </c>
      <c r="DQ125" s="78">
        <v>37727</v>
      </c>
      <c r="DR125" s="78">
        <v>37439.166669999999</v>
      </c>
      <c r="DS125" s="78">
        <v>37047</v>
      </c>
      <c r="DT125" s="78">
        <v>37054</v>
      </c>
      <c r="DU125" s="78">
        <v>37556</v>
      </c>
      <c r="DV125" s="78">
        <v>37916</v>
      </c>
      <c r="DW125" s="78">
        <v>38112</v>
      </c>
      <c r="DX125" s="78">
        <v>38107</v>
      </c>
      <c r="DY125" s="78">
        <v>36787</v>
      </c>
      <c r="DZ125" s="78">
        <v>35583</v>
      </c>
      <c r="EA125" s="78">
        <v>36767</v>
      </c>
      <c r="EB125" s="78">
        <v>37363</v>
      </c>
      <c r="EC125" s="78">
        <v>37768</v>
      </c>
      <c r="ED125" s="78">
        <v>37221</v>
      </c>
      <c r="EE125" s="78">
        <v>37273.416669999999</v>
      </c>
      <c r="EF125" s="78">
        <v>36651</v>
      </c>
      <c r="EG125" s="78">
        <v>36929</v>
      </c>
      <c r="EH125" s="78">
        <v>37169</v>
      </c>
      <c r="EI125" s="78">
        <v>37591</v>
      </c>
      <c r="EJ125" s="78">
        <v>38021</v>
      </c>
      <c r="EK125" s="78">
        <v>37902</v>
      </c>
      <c r="EL125" s="78">
        <v>36437</v>
      </c>
      <c r="EM125" s="78">
        <v>35371</v>
      </c>
      <c r="EN125" s="78">
        <v>36369</v>
      </c>
      <c r="EO125" s="78">
        <v>37632</v>
      </c>
      <c r="EP125" s="78">
        <v>38040</v>
      </c>
      <c r="EQ125" s="78">
        <v>37217</v>
      </c>
      <c r="ER125" s="78">
        <v>37110.75</v>
      </c>
      <c r="ES125" s="78">
        <v>36949</v>
      </c>
      <c r="ET125" s="78">
        <v>37106</v>
      </c>
      <c r="EU125" s="78">
        <v>37624</v>
      </c>
      <c r="EV125" s="78">
        <v>37807</v>
      </c>
      <c r="EW125" s="78">
        <v>37966</v>
      </c>
      <c r="EX125" s="78">
        <v>37726</v>
      </c>
      <c r="EY125" s="78">
        <v>36173</v>
      </c>
      <c r="EZ125" s="78">
        <v>35041</v>
      </c>
      <c r="FA125" s="78">
        <v>36339</v>
      </c>
      <c r="FB125" s="78">
        <v>37434</v>
      </c>
      <c r="FC125" s="78">
        <v>37636</v>
      </c>
      <c r="FD125" s="78">
        <v>37072</v>
      </c>
      <c r="FE125" s="78">
        <v>37072.75</v>
      </c>
      <c r="FF125" s="78">
        <v>36352</v>
      </c>
      <c r="FG125" s="78">
        <v>36329</v>
      </c>
      <c r="FH125" s="78">
        <v>31599</v>
      </c>
      <c r="FI125" s="78">
        <v>28879</v>
      </c>
      <c r="FJ125" s="78">
        <v>31959</v>
      </c>
      <c r="FK125" s="78">
        <v>33611</v>
      </c>
      <c r="FL125" s="78">
        <v>33846</v>
      </c>
      <c r="FM125" s="78">
        <v>33041</v>
      </c>
      <c r="FN125" s="78">
        <v>33994</v>
      </c>
      <c r="FO125" s="78">
        <v>34624</v>
      </c>
      <c r="FP125" s="78">
        <v>33326</v>
      </c>
      <c r="FQ125" s="78">
        <v>32861</v>
      </c>
      <c r="FR125" s="78">
        <v>33368.416669999999</v>
      </c>
      <c r="FS125" s="78">
        <v>32033</v>
      </c>
      <c r="FT125" s="78">
        <v>32104</v>
      </c>
      <c r="FU125" s="78">
        <v>32931</v>
      </c>
      <c r="FV125" s="78">
        <v>33045</v>
      </c>
      <c r="FW125" s="78">
        <v>34609</v>
      </c>
      <c r="FX125" s="78">
        <v>35605</v>
      </c>
      <c r="FY125" s="78">
        <v>34640</v>
      </c>
      <c r="FZ125" s="78">
        <v>33605</v>
      </c>
      <c r="GA125" s="78">
        <v>34557</v>
      </c>
      <c r="GB125" s="78">
        <v>35727</v>
      </c>
      <c r="GC125" s="78">
        <v>34519</v>
      </c>
      <c r="GD125" s="78">
        <v>34110</v>
      </c>
      <c r="GE125" s="78">
        <v>33957.083330000001</v>
      </c>
      <c r="GF125" s="78">
        <v>34074</v>
      </c>
      <c r="GG125" s="78">
        <v>34245</v>
      </c>
      <c r="GH125" s="78">
        <v>35377</v>
      </c>
      <c r="GI125" s="78">
        <v>35902</v>
      </c>
      <c r="GJ125" s="78">
        <v>36487</v>
      </c>
      <c r="GK125" s="78">
        <v>36725</v>
      </c>
      <c r="GL125" s="78">
        <v>34707</v>
      </c>
      <c r="GM125" s="78">
        <v>33707</v>
      </c>
      <c r="GN125" s="78">
        <v>34783</v>
      </c>
      <c r="GO125" s="78">
        <v>35853</v>
      </c>
      <c r="GP125" s="78">
        <v>36499</v>
      </c>
      <c r="GQ125" s="78">
        <v>36007</v>
      </c>
      <c r="GR125" s="78">
        <v>35363.833330000001</v>
      </c>
      <c r="GS125" s="78">
        <v>35274</v>
      </c>
      <c r="GT125" s="78">
        <v>35373</v>
      </c>
      <c r="GU125" s="78">
        <v>36407</v>
      </c>
      <c r="GV125" s="78">
        <v>36588</v>
      </c>
      <c r="GW125" s="78">
        <v>36827</v>
      </c>
      <c r="GX125" s="78">
        <v>36967</v>
      </c>
      <c r="GY125" s="78">
        <v>35080</v>
      </c>
      <c r="GZ125" s="78">
        <v>33651</v>
      </c>
      <c r="HA125" s="78">
        <v>34946</v>
      </c>
      <c r="HB125" s="78">
        <v>35777</v>
      </c>
      <c r="HC125" s="78">
        <v>36172</v>
      </c>
      <c r="HD125" s="78">
        <v>35721</v>
      </c>
      <c r="HE125" s="78">
        <v>35731.916669999999</v>
      </c>
      <c r="HF125" s="78">
        <v>34876</v>
      </c>
      <c r="HG125" s="78">
        <v>34772</v>
      </c>
      <c r="HH125" s="78">
        <v>35449</v>
      </c>
      <c r="HI125" s="78">
        <v>0</v>
      </c>
    </row>
    <row r="126" spans="1:217" ht="15.75" x14ac:dyDescent="0.3">
      <c r="A126" s="1" t="str">
        <f t="shared" si="79"/>
        <v>OberösterreichArbeitslosenquote in %Frauen</v>
      </c>
      <c r="B126" s="1">
        <v>126</v>
      </c>
      <c r="C126" s="77" t="s">
        <v>4</v>
      </c>
      <c r="D126" s="77" t="s">
        <v>123</v>
      </c>
      <c r="E126" s="77" t="s">
        <v>119</v>
      </c>
      <c r="F126" s="78">
        <v>4.1237838036999999E-2</v>
      </c>
      <c r="G126" s="78">
        <v>3.9343426318000002E-2</v>
      </c>
      <c r="H126" s="78">
        <v>3.6389021240999998E-2</v>
      </c>
      <c r="I126" s="78">
        <v>3.4587389799000001E-2</v>
      </c>
      <c r="J126" s="78">
        <v>3.1361635415999997E-2</v>
      </c>
      <c r="K126" s="78">
        <v>3.1190988297E-2</v>
      </c>
      <c r="L126" s="78">
        <v>3.6295315920000001E-2</v>
      </c>
      <c r="M126" s="78">
        <v>3.8991866638E-2</v>
      </c>
      <c r="N126" s="78">
        <v>3.4731425476E-2</v>
      </c>
      <c r="O126" s="78">
        <v>3.6175096112000003E-2</v>
      </c>
      <c r="P126" s="78">
        <v>3.7940232673E-2</v>
      </c>
      <c r="Q126" s="78">
        <v>4.4826443422999997E-2</v>
      </c>
      <c r="R126" s="78">
        <v>3.6927086999999997E-2</v>
      </c>
      <c r="S126" s="78">
        <v>4.5742587889E-2</v>
      </c>
      <c r="T126" s="78">
        <v>4.6986543742000002E-2</v>
      </c>
      <c r="U126" s="78">
        <v>4.5535291116E-2</v>
      </c>
      <c r="V126" s="78">
        <v>4.4465516612000003E-2</v>
      </c>
      <c r="W126" s="78">
        <v>4.1144506829999997E-2</v>
      </c>
      <c r="X126" s="78">
        <v>4.1380927471999999E-2</v>
      </c>
      <c r="Y126" s="78">
        <v>4.5914917594000001E-2</v>
      </c>
      <c r="Z126" s="78">
        <v>4.9899157754000001E-2</v>
      </c>
      <c r="AA126" s="78">
        <v>4.4830472700999997E-2</v>
      </c>
      <c r="AB126" s="78">
        <v>4.4559262457000003E-2</v>
      </c>
      <c r="AC126" s="78">
        <v>4.5402597401999999E-2</v>
      </c>
      <c r="AD126" s="78">
        <v>5.0790524449E-2</v>
      </c>
      <c r="AE126" s="78">
        <v>4.5564493999999997E-2</v>
      </c>
      <c r="AF126" s="78">
        <v>5.1209206149E-2</v>
      </c>
      <c r="AG126" s="78">
        <v>5.0584161299000001E-2</v>
      </c>
      <c r="AH126" s="78">
        <v>4.6466386705000001E-2</v>
      </c>
      <c r="AI126" s="78">
        <v>4.3010559779E-2</v>
      </c>
      <c r="AJ126" s="78">
        <v>4.0045433468999997E-2</v>
      </c>
      <c r="AK126" s="78">
        <v>4.0094769454999998E-2</v>
      </c>
      <c r="AL126" s="78">
        <v>4.4301361233999997E-2</v>
      </c>
      <c r="AM126" s="78">
        <v>4.707756884E-2</v>
      </c>
      <c r="AN126" s="78">
        <v>4.0364657175999998E-2</v>
      </c>
      <c r="AO126" s="78">
        <v>3.9038783139999998E-2</v>
      </c>
      <c r="AP126" s="78">
        <v>4.0250631187000001E-2</v>
      </c>
      <c r="AQ126" s="78">
        <v>4.6020539380000003E-2</v>
      </c>
      <c r="AR126" s="78">
        <v>4.4031806E-2</v>
      </c>
      <c r="AS126" s="78">
        <v>4.7035418664000003E-2</v>
      </c>
      <c r="AT126" s="78">
        <v>4.4865049343999999E-2</v>
      </c>
      <c r="AU126" s="78">
        <v>4.1575492340999998E-2</v>
      </c>
      <c r="AV126" s="78">
        <v>3.9534389284E-2</v>
      </c>
      <c r="AW126" s="78">
        <v>3.7299287335E-2</v>
      </c>
      <c r="AX126" s="78">
        <v>3.7484353684000001E-2</v>
      </c>
      <c r="AY126" s="78">
        <v>4.1496364199999997E-2</v>
      </c>
      <c r="AZ126" s="78">
        <v>4.4888159073999997E-2</v>
      </c>
      <c r="BA126" s="78">
        <v>4.0068649327000001E-2</v>
      </c>
      <c r="BB126" s="78">
        <v>4.0100556476999998E-2</v>
      </c>
      <c r="BC126" s="78">
        <v>4.0912036681999997E-2</v>
      </c>
      <c r="BD126" s="78">
        <v>4.6389059189999998E-2</v>
      </c>
      <c r="BE126" s="78">
        <v>4.1804551000000002E-2</v>
      </c>
      <c r="BF126" s="78">
        <v>4.6967442705000001E-2</v>
      </c>
      <c r="BG126" s="78">
        <v>4.5973878001000001E-2</v>
      </c>
      <c r="BH126" s="78">
        <v>4.2980843822000001E-2</v>
      </c>
      <c r="BI126" s="78">
        <v>4.1403773110999999E-2</v>
      </c>
      <c r="BJ126" s="78">
        <v>3.9090535352000001E-2</v>
      </c>
      <c r="BK126" s="78">
        <v>3.9291364592E-2</v>
      </c>
      <c r="BL126" s="78">
        <v>4.4183070265999998E-2</v>
      </c>
      <c r="BM126" s="78">
        <v>4.6382138724000002E-2</v>
      </c>
      <c r="BN126" s="78">
        <v>4.1622709940000002E-2</v>
      </c>
      <c r="BO126" s="78">
        <v>4.2787210522999997E-2</v>
      </c>
      <c r="BP126" s="78">
        <v>4.3669038277E-2</v>
      </c>
      <c r="BQ126" s="78">
        <v>4.9625826092000003E-2</v>
      </c>
      <c r="BR126" s="78">
        <v>4.3672653999999998E-2</v>
      </c>
      <c r="BS126" s="78">
        <v>5.0410024590999997E-2</v>
      </c>
      <c r="BT126" s="78">
        <v>4.9461667552000002E-2</v>
      </c>
      <c r="BU126" s="78">
        <v>4.6894383109000001E-2</v>
      </c>
      <c r="BV126" s="78">
        <v>4.4462141504999997E-2</v>
      </c>
      <c r="BW126" s="78">
        <v>4.2521898173999997E-2</v>
      </c>
      <c r="BX126" s="78">
        <v>4.3230635525999997E-2</v>
      </c>
      <c r="BY126" s="78">
        <v>4.9895709375999998E-2</v>
      </c>
      <c r="BZ126" s="78">
        <v>5.3549219996E-2</v>
      </c>
      <c r="CA126" s="78">
        <v>4.8590571207999998E-2</v>
      </c>
      <c r="CB126" s="78">
        <v>4.8322384374000001E-2</v>
      </c>
      <c r="CC126" s="78">
        <v>5.0008991980999999E-2</v>
      </c>
      <c r="CD126" s="78">
        <v>5.6902890337000002E-2</v>
      </c>
      <c r="CE126" s="78">
        <v>4.8710033E-2</v>
      </c>
      <c r="CF126" s="78">
        <v>5.7010623392999997E-2</v>
      </c>
      <c r="CG126" s="78">
        <v>5.5222541643E-2</v>
      </c>
      <c r="CH126" s="78">
        <v>5.2766440448000003E-2</v>
      </c>
      <c r="CI126" s="78">
        <v>5.1071729155000002E-2</v>
      </c>
      <c r="CJ126" s="78">
        <v>4.9350120472999998E-2</v>
      </c>
      <c r="CK126" s="78">
        <v>5.0492394564000002E-2</v>
      </c>
      <c r="CL126" s="78">
        <v>5.4690884081E-2</v>
      </c>
      <c r="CM126" s="78">
        <v>5.8579199828E-2</v>
      </c>
      <c r="CN126" s="78">
        <v>5.3306703518000001E-2</v>
      </c>
      <c r="CO126" s="78">
        <v>5.2652289727E-2</v>
      </c>
      <c r="CP126" s="78">
        <v>5.3735132023000003E-2</v>
      </c>
      <c r="CQ126" s="78">
        <v>5.9978706181999998E-2</v>
      </c>
      <c r="CR126" s="78">
        <v>5.4078958000000003E-2</v>
      </c>
      <c r="CS126" s="78">
        <v>6.0089380999999997E-2</v>
      </c>
      <c r="CT126" s="78">
        <v>5.9697274000000002E-2</v>
      </c>
      <c r="CU126" s="78">
        <v>5.7069851999999997E-2</v>
      </c>
      <c r="CV126" s="78">
        <v>5.5461073999999999E-2</v>
      </c>
      <c r="CW126" s="78">
        <v>5.3226087999999998E-2</v>
      </c>
      <c r="CX126" s="78">
        <v>5.4414328999999997E-2</v>
      </c>
      <c r="CY126" s="78">
        <v>5.8871774000000002E-2</v>
      </c>
      <c r="CZ126" s="78">
        <v>6.2575503000000005E-2</v>
      </c>
      <c r="DA126" s="78">
        <v>5.7136908E-2</v>
      </c>
      <c r="DB126" s="78">
        <v>5.6261295000000003E-2</v>
      </c>
      <c r="DC126" s="78">
        <v>5.7860439E-2</v>
      </c>
      <c r="DD126" s="78">
        <v>6.3395209999999994E-2</v>
      </c>
      <c r="DE126" s="78">
        <v>5.8016084000000002E-2</v>
      </c>
      <c r="DF126" s="78">
        <v>6.3154296999999998E-2</v>
      </c>
      <c r="DG126" s="78">
        <v>6.2063001E-2</v>
      </c>
      <c r="DH126" s="78">
        <v>5.9498618000000003E-2</v>
      </c>
      <c r="DI126" s="78">
        <v>5.6927062E-2</v>
      </c>
      <c r="DJ126" s="78">
        <v>5.5343241000000001E-2</v>
      </c>
      <c r="DK126" s="78">
        <v>5.4755857999999998E-2</v>
      </c>
      <c r="DL126" s="78">
        <v>6.0126838000000002E-2</v>
      </c>
      <c r="DM126" s="78">
        <v>6.3155921000000004E-2</v>
      </c>
      <c r="DN126" s="78">
        <v>5.7092879999999999E-2</v>
      </c>
      <c r="DO126" s="78">
        <v>5.6640803000000003E-2</v>
      </c>
      <c r="DP126" s="78">
        <v>5.6924681999999997E-2</v>
      </c>
      <c r="DQ126" s="78">
        <v>6.2165993000000003E-2</v>
      </c>
      <c r="DR126" s="78">
        <v>5.8988564E-2</v>
      </c>
      <c r="DS126" s="78">
        <v>6.1898018999999999E-2</v>
      </c>
      <c r="DT126" s="78">
        <v>6.0924664000000003E-2</v>
      </c>
      <c r="DU126" s="78">
        <v>5.6891879999999999E-2</v>
      </c>
      <c r="DV126" s="78">
        <v>5.4679829999999999E-2</v>
      </c>
      <c r="DW126" s="78">
        <v>5.1777566999999997E-2</v>
      </c>
      <c r="DX126" s="78">
        <v>5.2778200999999997E-2</v>
      </c>
      <c r="DY126" s="78">
        <v>5.7307746E-2</v>
      </c>
      <c r="DZ126" s="78">
        <v>6.0145002000000003E-2</v>
      </c>
      <c r="EA126" s="78">
        <v>5.3666146999999997E-2</v>
      </c>
      <c r="EB126" s="78">
        <v>5.1551952999999998E-2</v>
      </c>
      <c r="EC126" s="78">
        <v>5.0764779000000003E-2</v>
      </c>
      <c r="ED126" s="78">
        <v>5.6905353999999998E-2</v>
      </c>
      <c r="EE126" s="78">
        <v>5.5770055999999998E-2</v>
      </c>
      <c r="EF126" s="78">
        <v>5.5066086E-2</v>
      </c>
      <c r="EG126" s="78">
        <v>5.3542169000000001E-2</v>
      </c>
      <c r="EH126" s="78">
        <v>5.0853335E-2</v>
      </c>
      <c r="EI126" s="78">
        <v>4.8798551000000003E-2</v>
      </c>
      <c r="EJ126" s="78">
        <v>4.6350995999999998E-2</v>
      </c>
      <c r="EK126" s="78">
        <v>4.6963136000000003E-2</v>
      </c>
      <c r="EL126" s="78">
        <v>5.1810584999999999E-2</v>
      </c>
      <c r="EM126" s="78">
        <v>5.4621492000000001E-2</v>
      </c>
      <c r="EN126" s="78">
        <v>4.9444403999999997E-2</v>
      </c>
      <c r="EO126" s="78">
        <v>4.781614E-2</v>
      </c>
      <c r="EP126" s="78">
        <v>4.7221369999999999E-2</v>
      </c>
      <c r="EQ126" s="78">
        <v>5.2724004999999997E-2</v>
      </c>
      <c r="ER126" s="78">
        <v>5.0436908000000003E-2</v>
      </c>
      <c r="ES126" s="78">
        <v>5.2962554000000002E-2</v>
      </c>
      <c r="ET126" s="78">
        <v>5.1325819000000002E-2</v>
      </c>
      <c r="EU126" s="78">
        <v>4.833693E-2</v>
      </c>
      <c r="EV126" s="78">
        <v>4.5589940000000002E-2</v>
      </c>
      <c r="EW126" s="78">
        <v>4.3907170000000002E-2</v>
      </c>
      <c r="EX126" s="78">
        <v>4.3918180000000001E-2</v>
      </c>
      <c r="EY126" s="78">
        <v>4.9577879999999998E-2</v>
      </c>
      <c r="EZ126" s="78">
        <v>5.3194650000000003E-2</v>
      </c>
      <c r="FA126" s="78">
        <v>4.7350919999999998E-2</v>
      </c>
      <c r="FB126" s="78">
        <v>4.6135580000000002E-2</v>
      </c>
      <c r="FC126" s="78">
        <v>4.6781099999999999E-2</v>
      </c>
      <c r="FD126" s="78">
        <v>5.2566000000000002E-2</v>
      </c>
      <c r="FE126" s="78">
        <v>4.8473820000000001E-2</v>
      </c>
      <c r="FF126" s="78">
        <v>5.222019E-2</v>
      </c>
      <c r="FG126" s="78">
        <v>5.0366719999999997E-2</v>
      </c>
      <c r="FH126" s="78">
        <v>7.8588640000000001E-2</v>
      </c>
      <c r="FI126" s="78">
        <v>8.6787310000000006E-2</v>
      </c>
      <c r="FJ126" s="78">
        <v>7.6847440000000003E-2</v>
      </c>
      <c r="FK126" s="78">
        <v>6.8269410000000003E-2</v>
      </c>
      <c r="FL126" s="78">
        <v>6.727466E-2</v>
      </c>
      <c r="FM126" s="78">
        <v>6.8187719999999993E-2</v>
      </c>
      <c r="FN126" s="78">
        <v>5.9793399999999997E-2</v>
      </c>
      <c r="FO126" s="78">
        <v>5.7521089999999997E-2</v>
      </c>
      <c r="FP126" s="78">
        <v>6.1918340000000002E-2</v>
      </c>
      <c r="FQ126" s="78">
        <v>6.6571050000000007E-2</v>
      </c>
      <c r="FR126" s="78">
        <v>6.6196050000000006E-2</v>
      </c>
      <c r="FS126" s="78">
        <v>6.633269E-2</v>
      </c>
      <c r="FT126" s="78">
        <v>6.3237479999999999E-2</v>
      </c>
      <c r="FU126" s="78">
        <v>5.7074739999999999E-2</v>
      </c>
      <c r="FV126" s="78">
        <v>5.4370769999999999E-2</v>
      </c>
      <c r="FW126" s="78">
        <v>4.9785610000000001E-2</v>
      </c>
      <c r="FX126" s="78">
        <v>4.7088369999999997E-2</v>
      </c>
      <c r="FY126" s="78">
        <v>4.9152939999999999E-2</v>
      </c>
      <c r="FZ126" s="78">
        <v>5.1734090000000003E-2</v>
      </c>
      <c r="GA126" s="78">
        <v>4.4820789999999999E-2</v>
      </c>
      <c r="GB126" s="78">
        <v>4.1441220000000001E-2</v>
      </c>
      <c r="GC126" s="78">
        <v>4.3326799999999999E-2</v>
      </c>
      <c r="GD126" s="78">
        <v>4.7044040000000002E-2</v>
      </c>
      <c r="GE126" s="78">
        <v>5.1412119999999999E-2</v>
      </c>
      <c r="GF126" s="78">
        <v>4.4125249999999998E-2</v>
      </c>
      <c r="GG126" s="78">
        <v>4.2056540000000003E-2</v>
      </c>
      <c r="GH126" s="78">
        <v>3.8449339999999999E-2</v>
      </c>
      <c r="GI126" s="78">
        <v>3.7935400000000001E-2</v>
      </c>
      <c r="GJ126" s="78">
        <v>3.5759199999999998E-2</v>
      </c>
      <c r="GK126" s="78">
        <v>3.5553894527461501E-2</v>
      </c>
      <c r="GL126" s="78">
        <v>4.069503E-2</v>
      </c>
      <c r="GM126" s="78">
        <v>4.5006020000000001E-2</v>
      </c>
      <c r="GN126" s="78">
        <v>3.8825930000000002E-2</v>
      </c>
      <c r="GO126" s="78">
        <v>3.746269E-2</v>
      </c>
      <c r="GP126" s="78">
        <v>3.6696350000000003E-2</v>
      </c>
      <c r="GQ126" s="78">
        <v>4.1856980000000002E-2</v>
      </c>
      <c r="GR126" s="78">
        <v>3.9536490000000001E-2</v>
      </c>
      <c r="GS126" s="78">
        <v>4.160034E-2</v>
      </c>
      <c r="GT126" s="78">
        <v>4.0197950000000003E-2</v>
      </c>
      <c r="GU126" s="78">
        <v>3.713168E-2</v>
      </c>
      <c r="GV126" s="78">
        <v>3.6670210000000002E-2</v>
      </c>
      <c r="GW126" s="78">
        <v>3.5999999999999997E-2</v>
      </c>
      <c r="GX126" s="78">
        <v>3.6509369999999999E-2</v>
      </c>
      <c r="GY126" s="78">
        <v>4.2000000000000003E-2</v>
      </c>
      <c r="GZ126" s="78">
        <v>4.6031179999999998E-2</v>
      </c>
      <c r="HA126" s="78">
        <v>4.1332059999999997E-2</v>
      </c>
      <c r="HB126" s="78">
        <v>3.9813170000000002E-2</v>
      </c>
      <c r="HC126" s="78">
        <v>3.9672930000000002E-2</v>
      </c>
      <c r="HD126" s="78">
        <v>4.517111E-2</v>
      </c>
      <c r="HE126" s="78">
        <v>4.0170190000000001E-2</v>
      </c>
      <c r="HF126" s="78">
        <v>4.6423909999999999E-2</v>
      </c>
      <c r="HG126" s="78">
        <v>4.4757699999999997E-2</v>
      </c>
      <c r="HH126" s="78">
        <v>4.3299936619375E-2</v>
      </c>
      <c r="HI126" s="78">
        <v>1</v>
      </c>
    </row>
    <row r="127" spans="1:217" ht="15.75" x14ac:dyDescent="0.3">
      <c r="A127" s="1" t="str">
        <f t="shared" si="79"/>
        <v>OberösterreichArbeitsloseFrauen</v>
      </c>
      <c r="B127" s="1">
        <v>127</v>
      </c>
      <c r="C127" s="77" t="s">
        <v>4</v>
      </c>
      <c r="D127" s="77" t="s">
        <v>124</v>
      </c>
      <c r="E127" s="77" t="s">
        <v>119</v>
      </c>
      <c r="F127" s="78">
        <v>11147</v>
      </c>
      <c r="G127" s="78">
        <v>10647</v>
      </c>
      <c r="H127" s="78">
        <v>9852</v>
      </c>
      <c r="I127" s="78">
        <v>9404</v>
      </c>
      <c r="J127" s="78">
        <v>8542</v>
      </c>
      <c r="K127" s="78">
        <v>8556</v>
      </c>
      <c r="L127" s="78">
        <v>10229</v>
      </c>
      <c r="M127" s="78">
        <v>10825</v>
      </c>
      <c r="N127" s="78">
        <v>9618</v>
      </c>
      <c r="O127" s="78">
        <v>10040</v>
      </c>
      <c r="P127" s="78">
        <v>10511</v>
      </c>
      <c r="Q127" s="78">
        <v>12444</v>
      </c>
      <c r="R127" s="78">
        <v>10151.25</v>
      </c>
      <c r="S127" s="78">
        <v>12625</v>
      </c>
      <c r="T127" s="78">
        <v>12986</v>
      </c>
      <c r="U127" s="78">
        <v>12586</v>
      </c>
      <c r="V127" s="78">
        <v>12192</v>
      </c>
      <c r="W127" s="78">
        <v>11373</v>
      </c>
      <c r="X127" s="78">
        <v>11471</v>
      </c>
      <c r="Y127" s="78">
        <v>13038</v>
      </c>
      <c r="Z127" s="78">
        <v>14053</v>
      </c>
      <c r="AA127" s="78">
        <v>12532</v>
      </c>
      <c r="AB127" s="78">
        <v>12436</v>
      </c>
      <c r="AC127" s="78">
        <v>12673</v>
      </c>
      <c r="AD127" s="78">
        <v>14183</v>
      </c>
      <c r="AE127" s="78">
        <v>12679</v>
      </c>
      <c r="AF127" s="78">
        <v>14240</v>
      </c>
      <c r="AG127" s="78">
        <v>14067</v>
      </c>
      <c r="AH127" s="78">
        <v>12946</v>
      </c>
      <c r="AI127" s="78">
        <v>11987</v>
      </c>
      <c r="AJ127" s="78">
        <v>11141</v>
      </c>
      <c r="AK127" s="78">
        <v>11220</v>
      </c>
      <c r="AL127" s="78">
        <v>12660</v>
      </c>
      <c r="AM127" s="78">
        <v>13414</v>
      </c>
      <c r="AN127" s="78">
        <v>11388</v>
      </c>
      <c r="AO127" s="78">
        <v>10995</v>
      </c>
      <c r="AP127" s="78">
        <v>11351</v>
      </c>
      <c r="AQ127" s="78">
        <v>12991</v>
      </c>
      <c r="AR127" s="78">
        <v>12366.666670000001</v>
      </c>
      <c r="AS127" s="78">
        <v>13240</v>
      </c>
      <c r="AT127" s="78">
        <v>12620</v>
      </c>
      <c r="AU127" s="78">
        <v>11723</v>
      </c>
      <c r="AV127" s="78">
        <v>11157</v>
      </c>
      <c r="AW127" s="78">
        <v>10567</v>
      </c>
      <c r="AX127" s="78">
        <v>10661</v>
      </c>
      <c r="AY127" s="78">
        <v>12041</v>
      </c>
      <c r="AZ127" s="78">
        <v>13012</v>
      </c>
      <c r="BA127" s="78">
        <v>11510</v>
      </c>
      <c r="BB127" s="78">
        <v>11501</v>
      </c>
      <c r="BC127" s="78">
        <v>11742</v>
      </c>
      <c r="BD127" s="78">
        <v>13317</v>
      </c>
      <c r="BE127" s="78">
        <v>11924.25</v>
      </c>
      <c r="BF127" s="78">
        <v>13448</v>
      </c>
      <c r="BG127" s="78">
        <v>13154</v>
      </c>
      <c r="BH127" s="78">
        <v>12300</v>
      </c>
      <c r="BI127" s="78">
        <v>11871</v>
      </c>
      <c r="BJ127" s="78">
        <v>11220</v>
      </c>
      <c r="BK127" s="78">
        <v>11300</v>
      </c>
      <c r="BL127" s="78">
        <v>13050</v>
      </c>
      <c r="BM127" s="78">
        <v>13628</v>
      </c>
      <c r="BN127" s="78">
        <v>12073</v>
      </c>
      <c r="BO127" s="78">
        <v>12464</v>
      </c>
      <c r="BP127" s="78">
        <v>12699</v>
      </c>
      <c r="BQ127" s="78">
        <v>14410</v>
      </c>
      <c r="BR127" s="78">
        <v>12634.75</v>
      </c>
      <c r="BS127" s="78">
        <v>14575</v>
      </c>
      <c r="BT127" s="78">
        <v>14324</v>
      </c>
      <c r="BU127" s="78">
        <v>13571</v>
      </c>
      <c r="BV127" s="78">
        <v>12897</v>
      </c>
      <c r="BW127" s="78">
        <v>12345</v>
      </c>
      <c r="BX127" s="78">
        <v>12585</v>
      </c>
      <c r="BY127" s="78">
        <v>14927</v>
      </c>
      <c r="BZ127" s="78">
        <v>15845</v>
      </c>
      <c r="CA127" s="78">
        <v>14309</v>
      </c>
      <c r="CB127" s="78">
        <v>14248</v>
      </c>
      <c r="CC127" s="78">
        <v>14738</v>
      </c>
      <c r="CD127" s="78">
        <v>16809</v>
      </c>
      <c r="CE127" s="78">
        <v>14264.416670000001</v>
      </c>
      <c r="CF127" s="78">
        <v>16765</v>
      </c>
      <c r="CG127" s="78">
        <v>16251</v>
      </c>
      <c r="CH127" s="78">
        <v>15527</v>
      </c>
      <c r="CI127" s="78">
        <v>15049</v>
      </c>
      <c r="CJ127" s="78">
        <v>14542</v>
      </c>
      <c r="CK127" s="78">
        <v>14951</v>
      </c>
      <c r="CL127" s="78">
        <v>16540</v>
      </c>
      <c r="CM127" s="78">
        <v>17488</v>
      </c>
      <c r="CN127" s="78">
        <v>15854</v>
      </c>
      <c r="CO127" s="78">
        <v>15655</v>
      </c>
      <c r="CP127" s="78">
        <v>15961</v>
      </c>
      <c r="CQ127" s="78">
        <v>17858</v>
      </c>
      <c r="CR127" s="78">
        <v>16036.75</v>
      </c>
      <c r="CS127" s="78">
        <v>17829</v>
      </c>
      <c r="CT127" s="78">
        <v>17740</v>
      </c>
      <c r="CU127" s="78">
        <v>16997</v>
      </c>
      <c r="CV127" s="78">
        <v>16534</v>
      </c>
      <c r="CW127" s="78">
        <v>15875</v>
      </c>
      <c r="CX127" s="78">
        <v>16320</v>
      </c>
      <c r="CY127" s="78">
        <v>18089</v>
      </c>
      <c r="CZ127" s="78">
        <v>19062</v>
      </c>
      <c r="DA127" s="78">
        <v>17289</v>
      </c>
      <c r="DB127" s="78">
        <v>16998</v>
      </c>
      <c r="DC127" s="78">
        <v>17518</v>
      </c>
      <c r="DD127" s="78">
        <v>19200</v>
      </c>
      <c r="DE127" s="78">
        <v>17454.25</v>
      </c>
      <c r="DF127" s="78">
        <v>19033</v>
      </c>
      <c r="DG127" s="78">
        <v>18729</v>
      </c>
      <c r="DH127" s="78">
        <v>17995</v>
      </c>
      <c r="DI127" s="78">
        <v>17230</v>
      </c>
      <c r="DJ127" s="78">
        <v>16784</v>
      </c>
      <c r="DK127" s="78">
        <v>16665</v>
      </c>
      <c r="DL127" s="78">
        <v>18630</v>
      </c>
      <c r="DM127" s="78">
        <v>19540</v>
      </c>
      <c r="DN127" s="78">
        <v>17560</v>
      </c>
      <c r="DO127" s="78">
        <v>17403</v>
      </c>
      <c r="DP127" s="78">
        <v>17511</v>
      </c>
      <c r="DQ127" s="78">
        <v>19124</v>
      </c>
      <c r="DR127" s="78">
        <v>18017</v>
      </c>
      <c r="DS127" s="78">
        <v>18971</v>
      </c>
      <c r="DT127" s="78">
        <v>18682</v>
      </c>
      <c r="DU127" s="78">
        <v>17448</v>
      </c>
      <c r="DV127" s="78">
        <v>16765</v>
      </c>
      <c r="DW127" s="78">
        <v>15923</v>
      </c>
      <c r="DX127" s="78">
        <v>16293</v>
      </c>
      <c r="DY127" s="78">
        <v>18043</v>
      </c>
      <c r="DZ127" s="78">
        <v>18848</v>
      </c>
      <c r="EA127" s="78">
        <v>16684</v>
      </c>
      <c r="EB127" s="78">
        <v>16054</v>
      </c>
      <c r="EC127" s="78">
        <v>15808</v>
      </c>
      <c r="ED127" s="78">
        <v>17744</v>
      </c>
      <c r="EE127" s="78">
        <v>17271.916669999999</v>
      </c>
      <c r="EF127" s="78">
        <v>17144</v>
      </c>
      <c r="EG127" s="78">
        <v>16665</v>
      </c>
      <c r="EH127" s="78">
        <v>15837</v>
      </c>
      <c r="EI127" s="78">
        <v>15221</v>
      </c>
      <c r="EJ127" s="78">
        <v>14468</v>
      </c>
      <c r="EK127" s="78">
        <v>14695</v>
      </c>
      <c r="EL127" s="78">
        <v>16554</v>
      </c>
      <c r="EM127" s="78">
        <v>17384</v>
      </c>
      <c r="EN127" s="78">
        <v>15605</v>
      </c>
      <c r="EO127" s="78">
        <v>15111</v>
      </c>
      <c r="EP127" s="78">
        <v>14922</v>
      </c>
      <c r="EQ127" s="78">
        <v>16663</v>
      </c>
      <c r="ER127" s="78">
        <v>15855.75</v>
      </c>
      <c r="ES127" s="78">
        <v>16701</v>
      </c>
      <c r="ET127" s="78">
        <v>16207</v>
      </c>
      <c r="EU127" s="78">
        <v>15262</v>
      </c>
      <c r="EV127" s="78">
        <v>14433</v>
      </c>
      <c r="EW127" s="78">
        <v>13900</v>
      </c>
      <c r="EX127" s="78">
        <v>13933</v>
      </c>
      <c r="EY127" s="78">
        <v>16032</v>
      </c>
      <c r="EZ127" s="78">
        <v>17035</v>
      </c>
      <c r="FA127" s="78">
        <v>15112</v>
      </c>
      <c r="FB127" s="78">
        <v>14728</v>
      </c>
      <c r="FC127" s="78">
        <v>14922</v>
      </c>
      <c r="FD127" s="78">
        <v>16790</v>
      </c>
      <c r="FE127" s="78">
        <v>15421.25</v>
      </c>
      <c r="FF127" s="78">
        <v>16602</v>
      </c>
      <c r="FG127" s="78">
        <v>15980</v>
      </c>
      <c r="FH127" s="78">
        <v>25084</v>
      </c>
      <c r="FI127" s="78">
        <v>27629</v>
      </c>
      <c r="FJ127" s="78">
        <v>24463</v>
      </c>
      <c r="FK127" s="78">
        <v>21789</v>
      </c>
      <c r="FL127" s="78">
        <v>21857</v>
      </c>
      <c r="FM127" s="78">
        <v>22056</v>
      </c>
      <c r="FN127" s="78">
        <v>19206</v>
      </c>
      <c r="FO127" s="78">
        <v>18445</v>
      </c>
      <c r="FP127" s="78">
        <v>19893</v>
      </c>
      <c r="FQ127" s="78">
        <v>21351</v>
      </c>
      <c r="FR127" s="78">
        <v>21196.25</v>
      </c>
      <c r="FS127" s="78">
        <v>21199</v>
      </c>
      <c r="FT127" s="78">
        <v>20199</v>
      </c>
      <c r="FU127" s="78">
        <v>18482</v>
      </c>
      <c r="FV127" s="78">
        <v>17594</v>
      </c>
      <c r="FW127" s="78">
        <v>15907</v>
      </c>
      <c r="FX127" s="78">
        <v>15093</v>
      </c>
      <c r="FY127" s="78">
        <v>15946</v>
      </c>
      <c r="FZ127" s="78">
        <v>16762</v>
      </c>
      <c r="GA127" s="78">
        <v>14437</v>
      </c>
      <c r="GB127" s="78">
        <v>13373</v>
      </c>
      <c r="GC127" s="78">
        <v>13967</v>
      </c>
      <c r="GD127" s="78">
        <v>15128</v>
      </c>
      <c r="GE127" s="78">
        <v>16507.25</v>
      </c>
      <c r="GF127" s="78">
        <v>14174</v>
      </c>
      <c r="GG127" s="78">
        <v>13511</v>
      </c>
      <c r="GH127" s="78">
        <v>12364</v>
      </c>
      <c r="GI127" s="78">
        <v>12213</v>
      </c>
      <c r="GJ127" s="78">
        <v>11545</v>
      </c>
      <c r="GK127" s="78">
        <v>11511</v>
      </c>
      <c r="GL127" s="78">
        <v>13352</v>
      </c>
      <c r="GM127" s="78">
        <v>14723</v>
      </c>
      <c r="GN127" s="78">
        <v>12655</v>
      </c>
      <c r="GO127" s="78">
        <v>12224</v>
      </c>
      <c r="GP127" s="78">
        <v>11980</v>
      </c>
      <c r="GQ127" s="78">
        <v>13645</v>
      </c>
      <c r="GR127" s="78">
        <v>12824.75</v>
      </c>
      <c r="GS127" s="78">
        <v>13564</v>
      </c>
      <c r="GT127" s="78">
        <v>13110</v>
      </c>
      <c r="GU127" s="78">
        <v>12119</v>
      </c>
      <c r="GV127" s="78">
        <v>11970</v>
      </c>
      <c r="GW127" s="78">
        <v>11750</v>
      </c>
      <c r="GX127" s="78">
        <v>11975</v>
      </c>
      <c r="GY127" s="78">
        <v>13956</v>
      </c>
      <c r="GZ127" s="78">
        <v>15236</v>
      </c>
      <c r="HA127" s="78">
        <v>13593</v>
      </c>
      <c r="HB127" s="78">
        <v>13093</v>
      </c>
      <c r="HC127" s="78">
        <v>13042</v>
      </c>
      <c r="HD127" s="78">
        <v>14814</v>
      </c>
      <c r="HE127" s="78">
        <v>13185.166670000001</v>
      </c>
      <c r="HF127" s="78">
        <v>15238</v>
      </c>
      <c r="HG127" s="78">
        <v>14688</v>
      </c>
      <c r="HH127" s="78">
        <v>14210</v>
      </c>
      <c r="HI127" s="78">
        <v>13719</v>
      </c>
    </row>
    <row r="128" spans="1:217" ht="15.75" x14ac:dyDescent="0.3">
      <c r="A128" s="1" t="str">
        <f t="shared" si="79"/>
        <v>Oberösterreichdarunter bis 24 JahreFrauen</v>
      </c>
      <c r="B128" s="1">
        <v>128</v>
      </c>
      <c r="C128" s="77" t="s">
        <v>4</v>
      </c>
      <c r="D128" s="77" t="s">
        <v>125</v>
      </c>
      <c r="E128" s="77" t="s">
        <v>119</v>
      </c>
      <c r="F128" s="78">
        <v>2044</v>
      </c>
      <c r="G128" s="78">
        <v>1915</v>
      </c>
      <c r="H128" s="78">
        <v>1817</v>
      </c>
      <c r="I128" s="78">
        <v>1856</v>
      </c>
      <c r="J128" s="78">
        <v>1627</v>
      </c>
      <c r="K128" s="78">
        <v>1709</v>
      </c>
      <c r="L128" s="78">
        <v>2161</v>
      </c>
      <c r="M128" s="78">
        <v>2369</v>
      </c>
      <c r="N128" s="78">
        <v>2259</v>
      </c>
      <c r="O128" s="78">
        <v>2228</v>
      </c>
      <c r="P128" s="78">
        <v>2216</v>
      </c>
      <c r="Q128" s="78">
        <v>2405</v>
      </c>
      <c r="R128" s="78">
        <v>2050.5</v>
      </c>
      <c r="S128" s="78">
        <v>2454</v>
      </c>
      <c r="T128" s="78">
        <v>2511</v>
      </c>
      <c r="U128" s="78">
        <v>2371</v>
      </c>
      <c r="V128" s="78">
        <v>2435</v>
      </c>
      <c r="W128" s="78">
        <v>2206</v>
      </c>
      <c r="X128" s="78">
        <v>2233</v>
      </c>
      <c r="Y128" s="78">
        <v>2641</v>
      </c>
      <c r="Z128" s="78">
        <v>2999</v>
      </c>
      <c r="AA128" s="78">
        <v>2822</v>
      </c>
      <c r="AB128" s="78">
        <v>2565</v>
      </c>
      <c r="AC128" s="78">
        <v>2532</v>
      </c>
      <c r="AD128" s="78">
        <v>2606</v>
      </c>
      <c r="AE128" s="78">
        <v>2531.25</v>
      </c>
      <c r="AF128" s="78">
        <v>2656</v>
      </c>
      <c r="AG128" s="78">
        <v>2596</v>
      </c>
      <c r="AH128" s="78">
        <v>2377</v>
      </c>
      <c r="AI128" s="78">
        <v>2300</v>
      </c>
      <c r="AJ128" s="78">
        <v>2145</v>
      </c>
      <c r="AK128" s="78">
        <v>2300</v>
      </c>
      <c r="AL128" s="78">
        <v>2648</v>
      </c>
      <c r="AM128" s="78">
        <v>3027</v>
      </c>
      <c r="AN128" s="78">
        <v>2653</v>
      </c>
      <c r="AO128" s="78">
        <v>2345</v>
      </c>
      <c r="AP128" s="78">
        <v>2223</v>
      </c>
      <c r="AQ128" s="78">
        <v>2458</v>
      </c>
      <c r="AR128" s="78">
        <v>2477.333333</v>
      </c>
      <c r="AS128" s="78">
        <v>2503</v>
      </c>
      <c r="AT128" s="78">
        <v>2325</v>
      </c>
      <c r="AU128" s="78">
        <v>2279</v>
      </c>
      <c r="AV128" s="78">
        <v>2219</v>
      </c>
      <c r="AW128" s="78">
        <v>2033</v>
      </c>
      <c r="AX128" s="78">
        <v>2112</v>
      </c>
      <c r="AY128" s="78">
        <v>2420</v>
      </c>
      <c r="AZ128" s="78">
        <v>2827</v>
      </c>
      <c r="BA128" s="78">
        <v>2607</v>
      </c>
      <c r="BB128" s="78">
        <v>2505</v>
      </c>
      <c r="BC128" s="78">
        <v>2407</v>
      </c>
      <c r="BD128" s="78">
        <v>2504</v>
      </c>
      <c r="BE128" s="78">
        <v>2395.083333</v>
      </c>
      <c r="BF128" s="78">
        <v>2604</v>
      </c>
      <c r="BG128" s="78">
        <v>2514</v>
      </c>
      <c r="BH128" s="78">
        <v>2336</v>
      </c>
      <c r="BI128" s="78">
        <v>2357</v>
      </c>
      <c r="BJ128" s="78">
        <v>2118</v>
      </c>
      <c r="BK128" s="78">
        <v>2215</v>
      </c>
      <c r="BL128" s="78">
        <v>2589</v>
      </c>
      <c r="BM128" s="78">
        <v>2796</v>
      </c>
      <c r="BN128" s="78">
        <v>2611</v>
      </c>
      <c r="BO128" s="78">
        <v>2624</v>
      </c>
      <c r="BP128" s="78">
        <v>2568</v>
      </c>
      <c r="BQ128" s="78">
        <v>2668</v>
      </c>
      <c r="BR128" s="78">
        <v>2500</v>
      </c>
      <c r="BS128" s="78">
        <v>2728</v>
      </c>
      <c r="BT128" s="78">
        <v>2645</v>
      </c>
      <c r="BU128" s="78">
        <v>2524</v>
      </c>
      <c r="BV128" s="78">
        <v>2382</v>
      </c>
      <c r="BW128" s="78">
        <v>2274</v>
      </c>
      <c r="BX128" s="78">
        <v>2329</v>
      </c>
      <c r="BY128" s="78">
        <v>2918</v>
      </c>
      <c r="BZ128" s="78">
        <v>3189</v>
      </c>
      <c r="CA128" s="78">
        <v>3009</v>
      </c>
      <c r="CB128" s="78">
        <v>2834</v>
      </c>
      <c r="CC128" s="78">
        <v>2754</v>
      </c>
      <c r="CD128" s="78">
        <v>3022</v>
      </c>
      <c r="CE128" s="78">
        <v>2717.333333</v>
      </c>
      <c r="CF128" s="78">
        <v>2931</v>
      </c>
      <c r="CG128" s="78">
        <v>2697</v>
      </c>
      <c r="CH128" s="78">
        <v>2550</v>
      </c>
      <c r="CI128" s="78">
        <v>2478</v>
      </c>
      <c r="CJ128" s="78">
        <v>2373</v>
      </c>
      <c r="CK128" s="78">
        <v>2489</v>
      </c>
      <c r="CL128" s="78">
        <v>2952</v>
      </c>
      <c r="CM128" s="78">
        <v>3254</v>
      </c>
      <c r="CN128" s="78">
        <v>3025</v>
      </c>
      <c r="CO128" s="78">
        <v>2784</v>
      </c>
      <c r="CP128" s="78">
        <v>2746</v>
      </c>
      <c r="CQ128" s="78">
        <v>2988</v>
      </c>
      <c r="CR128" s="78">
        <v>2772.25</v>
      </c>
      <c r="CS128" s="78">
        <v>2947</v>
      </c>
      <c r="CT128" s="78">
        <v>2892</v>
      </c>
      <c r="CU128" s="78">
        <v>2682</v>
      </c>
      <c r="CV128" s="78">
        <v>2593</v>
      </c>
      <c r="CW128" s="78">
        <v>2470</v>
      </c>
      <c r="CX128" s="78">
        <v>2611</v>
      </c>
      <c r="CY128" s="78">
        <v>3002</v>
      </c>
      <c r="CZ128" s="78">
        <v>3293</v>
      </c>
      <c r="DA128" s="78">
        <v>2979</v>
      </c>
      <c r="DB128" s="78">
        <v>2808</v>
      </c>
      <c r="DC128" s="78">
        <v>2730</v>
      </c>
      <c r="DD128" s="78">
        <v>2929</v>
      </c>
      <c r="DE128" s="78">
        <v>2828</v>
      </c>
      <c r="DF128" s="78">
        <v>2940</v>
      </c>
      <c r="DG128" s="78">
        <v>2802</v>
      </c>
      <c r="DH128" s="78">
        <v>2601</v>
      </c>
      <c r="DI128" s="78">
        <v>2559</v>
      </c>
      <c r="DJ128" s="78">
        <v>2391</v>
      </c>
      <c r="DK128" s="78">
        <v>2424</v>
      </c>
      <c r="DL128" s="78">
        <v>2832</v>
      </c>
      <c r="DM128" s="78">
        <v>3050</v>
      </c>
      <c r="DN128" s="78">
        <v>2756</v>
      </c>
      <c r="DO128" s="78">
        <v>2668</v>
      </c>
      <c r="DP128" s="78">
        <v>2485</v>
      </c>
      <c r="DQ128" s="78">
        <v>2673</v>
      </c>
      <c r="DR128" s="78">
        <v>2681.75</v>
      </c>
      <c r="DS128" s="78">
        <v>2562</v>
      </c>
      <c r="DT128" s="78">
        <v>2481</v>
      </c>
      <c r="DU128" s="78">
        <v>2229</v>
      </c>
      <c r="DV128" s="78">
        <v>2254</v>
      </c>
      <c r="DW128" s="78">
        <v>2046</v>
      </c>
      <c r="DX128" s="78">
        <v>2167</v>
      </c>
      <c r="DY128" s="78">
        <v>2475</v>
      </c>
      <c r="DZ128" s="78">
        <v>2657</v>
      </c>
      <c r="EA128" s="78">
        <v>2445</v>
      </c>
      <c r="EB128" s="78">
        <v>2204</v>
      </c>
      <c r="EC128" s="78">
        <v>2010</v>
      </c>
      <c r="ED128" s="78">
        <v>2223</v>
      </c>
      <c r="EE128" s="78">
        <v>2312.75</v>
      </c>
      <c r="EF128" s="78">
        <v>2160</v>
      </c>
      <c r="EG128" s="78">
        <v>2001</v>
      </c>
      <c r="EH128" s="78">
        <v>1915</v>
      </c>
      <c r="EI128" s="78">
        <v>1931</v>
      </c>
      <c r="EJ128" s="78">
        <v>1720</v>
      </c>
      <c r="EK128" s="78">
        <v>1807</v>
      </c>
      <c r="EL128" s="78">
        <v>2173</v>
      </c>
      <c r="EM128" s="78">
        <v>2377</v>
      </c>
      <c r="EN128" s="78">
        <v>2163</v>
      </c>
      <c r="EO128" s="78">
        <v>1983</v>
      </c>
      <c r="EP128" s="78">
        <v>1837</v>
      </c>
      <c r="EQ128" s="78">
        <v>1980</v>
      </c>
      <c r="ER128" s="78">
        <v>2003.916667</v>
      </c>
      <c r="ES128" s="78">
        <v>1982</v>
      </c>
      <c r="ET128" s="78">
        <v>1933</v>
      </c>
      <c r="EU128" s="78">
        <v>1845</v>
      </c>
      <c r="EV128" s="78">
        <v>1774</v>
      </c>
      <c r="EW128" s="78">
        <v>1658</v>
      </c>
      <c r="EX128" s="78">
        <v>1728</v>
      </c>
      <c r="EY128" s="78">
        <v>2045</v>
      </c>
      <c r="EZ128" s="78">
        <v>2243</v>
      </c>
      <c r="FA128" s="78">
        <v>2075</v>
      </c>
      <c r="FB128" s="78">
        <v>1978</v>
      </c>
      <c r="FC128" s="78">
        <v>1899</v>
      </c>
      <c r="FD128" s="78">
        <v>2100</v>
      </c>
      <c r="FE128" s="78">
        <v>1938.333333</v>
      </c>
      <c r="FF128" s="78">
        <v>2037</v>
      </c>
      <c r="FG128" s="78">
        <v>1955</v>
      </c>
      <c r="FH128" s="78">
        <v>3459</v>
      </c>
      <c r="FI128" s="78">
        <v>3781</v>
      </c>
      <c r="FJ128" s="78">
        <v>3108</v>
      </c>
      <c r="FK128" s="78">
        <v>2649</v>
      </c>
      <c r="FL128" s="78">
        <v>2613</v>
      </c>
      <c r="FM128" s="78">
        <v>2705</v>
      </c>
      <c r="FN128" s="78">
        <v>2356</v>
      </c>
      <c r="FO128" s="78">
        <v>2101</v>
      </c>
      <c r="FP128" s="78">
        <v>2152</v>
      </c>
      <c r="FQ128" s="78">
        <v>2291</v>
      </c>
      <c r="FR128" s="78">
        <v>2600.583333</v>
      </c>
      <c r="FS128" s="78">
        <v>2229</v>
      </c>
      <c r="FT128" s="78">
        <v>2043</v>
      </c>
      <c r="FU128" s="78">
        <v>1710</v>
      </c>
      <c r="FV128" s="78">
        <v>1605</v>
      </c>
      <c r="FW128" s="78">
        <v>1475</v>
      </c>
      <c r="FX128" s="78">
        <v>1421</v>
      </c>
      <c r="FY128" s="78">
        <v>1699</v>
      </c>
      <c r="FZ128" s="78">
        <v>1956</v>
      </c>
      <c r="GA128" s="78">
        <v>1809</v>
      </c>
      <c r="GB128" s="78">
        <v>1596</v>
      </c>
      <c r="GC128" s="78">
        <v>1649</v>
      </c>
      <c r="GD128" s="78">
        <v>1781</v>
      </c>
      <c r="GE128" s="78">
        <v>1747.75</v>
      </c>
      <c r="GF128" s="78">
        <v>1515</v>
      </c>
      <c r="GG128" s="78">
        <v>1453</v>
      </c>
      <c r="GH128" s="78">
        <v>1295</v>
      </c>
      <c r="GI128" s="78">
        <v>1347</v>
      </c>
      <c r="GJ128" s="78">
        <v>1266</v>
      </c>
      <c r="GK128" s="78">
        <v>1269</v>
      </c>
      <c r="GL128" s="78">
        <v>1565</v>
      </c>
      <c r="GM128" s="78">
        <v>1884</v>
      </c>
      <c r="GN128" s="78">
        <v>1644</v>
      </c>
      <c r="GO128" s="78">
        <v>1549</v>
      </c>
      <c r="GP128" s="78">
        <v>1494</v>
      </c>
      <c r="GQ128" s="78">
        <v>1696</v>
      </c>
      <c r="GR128" s="78">
        <v>1498.083333</v>
      </c>
      <c r="GS128" s="78">
        <v>1730</v>
      </c>
      <c r="GT128" s="78">
        <v>1600</v>
      </c>
      <c r="GU128" s="78">
        <v>1410</v>
      </c>
      <c r="GV128" s="78">
        <v>1471</v>
      </c>
      <c r="GW128" s="78">
        <v>1404</v>
      </c>
      <c r="GX128" s="78">
        <v>1436</v>
      </c>
      <c r="GY128" s="78">
        <v>1757</v>
      </c>
      <c r="GZ128" s="78">
        <v>2146</v>
      </c>
      <c r="HA128" s="78">
        <v>2002</v>
      </c>
      <c r="HB128" s="78">
        <v>1836</v>
      </c>
      <c r="HC128" s="78">
        <v>1741</v>
      </c>
      <c r="HD128" s="78">
        <v>1963</v>
      </c>
      <c r="HE128" s="78">
        <v>1708</v>
      </c>
      <c r="HF128" s="78">
        <v>2056</v>
      </c>
      <c r="HG128" s="78">
        <v>1427</v>
      </c>
      <c r="HH128" s="78">
        <v>1332</v>
      </c>
      <c r="HI128" s="78">
        <v>1256</v>
      </c>
    </row>
    <row r="129" spans="1:217" ht="15.75" x14ac:dyDescent="0.3">
      <c r="A129" s="1" t="str">
        <f t="shared" si="79"/>
        <v>Oberösterreich50 Jahre und älterFrauen</v>
      </c>
      <c r="B129" s="1">
        <v>129</v>
      </c>
      <c r="C129" s="77" t="s">
        <v>4</v>
      </c>
      <c r="D129" s="77" t="s">
        <v>126</v>
      </c>
      <c r="E129" s="77" t="s">
        <v>119</v>
      </c>
      <c r="F129" s="78">
        <v>1703</v>
      </c>
      <c r="G129" s="78">
        <v>1657</v>
      </c>
      <c r="H129" s="78">
        <v>1526</v>
      </c>
      <c r="I129" s="78">
        <v>1398</v>
      </c>
      <c r="J129" s="78">
        <v>1272</v>
      </c>
      <c r="K129" s="78">
        <v>1210</v>
      </c>
      <c r="L129" s="78">
        <v>1400</v>
      </c>
      <c r="M129" s="78">
        <v>1404</v>
      </c>
      <c r="N129" s="78">
        <v>1266</v>
      </c>
      <c r="O129" s="78">
        <v>1398</v>
      </c>
      <c r="P129" s="78">
        <v>1486</v>
      </c>
      <c r="Q129" s="78">
        <v>1794</v>
      </c>
      <c r="R129" s="78">
        <v>1459.5</v>
      </c>
      <c r="S129" s="78">
        <v>1865</v>
      </c>
      <c r="T129" s="78">
        <v>1952</v>
      </c>
      <c r="U129" s="78">
        <v>1858</v>
      </c>
      <c r="V129" s="78">
        <v>1781</v>
      </c>
      <c r="W129" s="78">
        <v>1648</v>
      </c>
      <c r="X129" s="78">
        <v>1657</v>
      </c>
      <c r="Y129" s="78">
        <v>1852</v>
      </c>
      <c r="Z129" s="78">
        <v>1862</v>
      </c>
      <c r="AA129" s="78">
        <v>1681</v>
      </c>
      <c r="AB129" s="78">
        <v>1747</v>
      </c>
      <c r="AC129" s="78">
        <v>1907</v>
      </c>
      <c r="AD129" s="78">
        <v>2140</v>
      </c>
      <c r="AE129" s="78">
        <v>1829.166667</v>
      </c>
      <c r="AF129" s="78">
        <v>2211</v>
      </c>
      <c r="AG129" s="78">
        <v>2189</v>
      </c>
      <c r="AH129" s="78">
        <v>2108</v>
      </c>
      <c r="AI129" s="78">
        <v>1930</v>
      </c>
      <c r="AJ129" s="78">
        <v>1784</v>
      </c>
      <c r="AK129" s="78">
        <v>1778</v>
      </c>
      <c r="AL129" s="78">
        <v>1939</v>
      </c>
      <c r="AM129" s="78">
        <v>1903</v>
      </c>
      <c r="AN129" s="78">
        <v>1620</v>
      </c>
      <c r="AO129" s="78">
        <v>1672</v>
      </c>
      <c r="AP129" s="78">
        <v>1807</v>
      </c>
      <c r="AQ129" s="78">
        <v>2061</v>
      </c>
      <c r="AR129" s="78">
        <v>1916.833333</v>
      </c>
      <c r="AS129" s="78">
        <v>2109</v>
      </c>
      <c r="AT129" s="78">
        <v>2064</v>
      </c>
      <c r="AU129" s="78">
        <v>1959</v>
      </c>
      <c r="AV129" s="78">
        <v>1803</v>
      </c>
      <c r="AW129" s="78">
        <v>1731</v>
      </c>
      <c r="AX129" s="78">
        <v>1715</v>
      </c>
      <c r="AY129" s="78">
        <v>1901</v>
      </c>
      <c r="AZ129" s="78">
        <v>2021</v>
      </c>
      <c r="BA129" s="78">
        <v>1751</v>
      </c>
      <c r="BB129" s="78">
        <v>1844</v>
      </c>
      <c r="BC129" s="78">
        <v>1958</v>
      </c>
      <c r="BD129" s="78">
        <v>2296</v>
      </c>
      <c r="BE129" s="78">
        <v>1929.333333</v>
      </c>
      <c r="BF129" s="78">
        <v>2357</v>
      </c>
      <c r="BG129" s="78">
        <v>2305</v>
      </c>
      <c r="BH129" s="78">
        <v>2131</v>
      </c>
      <c r="BI129" s="78">
        <v>2044</v>
      </c>
      <c r="BJ129" s="78">
        <v>1960</v>
      </c>
      <c r="BK129" s="78">
        <v>1903</v>
      </c>
      <c r="BL129" s="78">
        <v>2183</v>
      </c>
      <c r="BM129" s="78">
        <v>2167</v>
      </c>
      <c r="BN129" s="78">
        <v>1901</v>
      </c>
      <c r="BO129" s="78">
        <v>2075</v>
      </c>
      <c r="BP129" s="78">
        <v>2196</v>
      </c>
      <c r="BQ129" s="78">
        <v>2563</v>
      </c>
      <c r="BR129" s="78">
        <v>2148.75</v>
      </c>
      <c r="BS129" s="78">
        <v>2561</v>
      </c>
      <c r="BT129" s="78">
        <v>2595</v>
      </c>
      <c r="BU129" s="78">
        <v>2453</v>
      </c>
      <c r="BV129" s="78">
        <v>2335</v>
      </c>
      <c r="BW129" s="78">
        <v>2255</v>
      </c>
      <c r="BX129" s="78">
        <v>2288</v>
      </c>
      <c r="BY129" s="78">
        <v>2729</v>
      </c>
      <c r="BZ129" s="78">
        <v>2822</v>
      </c>
      <c r="CA129" s="78">
        <v>2526</v>
      </c>
      <c r="CB129" s="78">
        <v>2671</v>
      </c>
      <c r="CC129" s="78">
        <v>2903</v>
      </c>
      <c r="CD129" s="78">
        <v>3335</v>
      </c>
      <c r="CE129" s="78">
        <v>2622.75</v>
      </c>
      <c r="CF129" s="78">
        <v>3404</v>
      </c>
      <c r="CG129" s="78">
        <v>3372</v>
      </c>
      <c r="CH129" s="78">
        <v>3241</v>
      </c>
      <c r="CI129" s="78">
        <v>3099</v>
      </c>
      <c r="CJ129" s="78">
        <v>3041</v>
      </c>
      <c r="CK129" s="78">
        <v>3118</v>
      </c>
      <c r="CL129" s="78">
        <v>3374</v>
      </c>
      <c r="CM129" s="78">
        <v>3465</v>
      </c>
      <c r="CN129" s="78">
        <v>3143</v>
      </c>
      <c r="CO129" s="78">
        <v>3225</v>
      </c>
      <c r="CP129" s="78">
        <v>3324</v>
      </c>
      <c r="CQ129" s="78">
        <v>3770</v>
      </c>
      <c r="CR129" s="78">
        <v>3298</v>
      </c>
      <c r="CS129" s="78">
        <v>3791</v>
      </c>
      <c r="CT129" s="78">
        <v>3855</v>
      </c>
      <c r="CU129" s="78">
        <v>3717</v>
      </c>
      <c r="CV129" s="78">
        <v>3615</v>
      </c>
      <c r="CW129" s="78">
        <v>3441</v>
      </c>
      <c r="CX129" s="78">
        <v>3528</v>
      </c>
      <c r="CY129" s="78">
        <v>3870</v>
      </c>
      <c r="CZ129" s="78">
        <v>3938</v>
      </c>
      <c r="DA129" s="78">
        <v>3616</v>
      </c>
      <c r="DB129" s="78">
        <v>3636</v>
      </c>
      <c r="DC129" s="78">
        <v>3909</v>
      </c>
      <c r="DD129" s="78">
        <v>4234</v>
      </c>
      <c r="DE129" s="78">
        <v>3762.5</v>
      </c>
      <c r="DF129" s="78">
        <v>4216</v>
      </c>
      <c r="DG129" s="78">
        <v>4207</v>
      </c>
      <c r="DH129" s="78">
        <v>4126</v>
      </c>
      <c r="DI129" s="78">
        <v>3967</v>
      </c>
      <c r="DJ129" s="78">
        <v>3880</v>
      </c>
      <c r="DK129" s="78">
        <v>3791</v>
      </c>
      <c r="DL129" s="78">
        <v>4265</v>
      </c>
      <c r="DM129" s="78">
        <v>4397</v>
      </c>
      <c r="DN129" s="78">
        <v>3995</v>
      </c>
      <c r="DO129" s="78">
        <v>4147</v>
      </c>
      <c r="DP129" s="78">
        <v>4358</v>
      </c>
      <c r="DQ129" s="78">
        <v>4674</v>
      </c>
      <c r="DR129" s="78">
        <v>4168.5833329999996</v>
      </c>
      <c r="DS129" s="78">
        <v>4801</v>
      </c>
      <c r="DT129" s="78">
        <v>4770</v>
      </c>
      <c r="DU129" s="78">
        <v>4578</v>
      </c>
      <c r="DV129" s="78">
        <v>4391</v>
      </c>
      <c r="DW129" s="78">
        <v>4244</v>
      </c>
      <c r="DX129" s="78">
        <v>4249</v>
      </c>
      <c r="DY129" s="78">
        <v>4606</v>
      </c>
      <c r="DZ129" s="78">
        <v>4668</v>
      </c>
      <c r="EA129" s="78">
        <v>4183</v>
      </c>
      <c r="EB129" s="78">
        <v>4231</v>
      </c>
      <c r="EC129" s="78">
        <v>4318</v>
      </c>
      <c r="ED129" s="78">
        <v>4710</v>
      </c>
      <c r="EE129" s="78">
        <v>4479.0833329999996</v>
      </c>
      <c r="EF129" s="78">
        <v>4724</v>
      </c>
      <c r="EG129" s="78">
        <v>4561</v>
      </c>
      <c r="EH129" s="78">
        <v>4326</v>
      </c>
      <c r="EI129" s="78">
        <v>4185</v>
      </c>
      <c r="EJ129" s="78">
        <v>4025</v>
      </c>
      <c r="EK129" s="78">
        <v>3989</v>
      </c>
      <c r="EL129" s="78">
        <v>4396</v>
      </c>
      <c r="EM129" s="78">
        <v>4463</v>
      </c>
      <c r="EN129" s="78">
        <v>4016</v>
      </c>
      <c r="EO129" s="78">
        <v>4128</v>
      </c>
      <c r="EP129" s="78">
        <v>4280</v>
      </c>
      <c r="EQ129" s="78">
        <v>4655</v>
      </c>
      <c r="ER129" s="78">
        <v>4312.3333329999996</v>
      </c>
      <c r="ES129" s="78">
        <v>4829</v>
      </c>
      <c r="ET129" s="78">
        <v>4762</v>
      </c>
      <c r="EU129" s="78">
        <v>4486</v>
      </c>
      <c r="EV129" s="78">
        <v>4299</v>
      </c>
      <c r="EW129" s="78">
        <v>4151</v>
      </c>
      <c r="EX129" s="78">
        <v>4088</v>
      </c>
      <c r="EY129" s="78">
        <v>4596</v>
      </c>
      <c r="EZ129" s="78">
        <v>4642</v>
      </c>
      <c r="FA129" s="78">
        <v>4187</v>
      </c>
      <c r="FB129" s="78">
        <v>4282</v>
      </c>
      <c r="FC129" s="78">
        <v>4392</v>
      </c>
      <c r="FD129" s="78">
        <v>4794</v>
      </c>
      <c r="FE129" s="78">
        <v>4459</v>
      </c>
      <c r="FF129" s="78">
        <v>4913</v>
      </c>
      <c r="FG129" s="78">
        <v>4813</v>
      </c>
      <c r="FH129" s="78">
        <v>6719</v>
      </c>
      <c r="FI129" s="78">
        <v>7341</v>
      </c>
      <c r="FJ129" s="78">
        <v>6594</v>
      </c>
      <c r="FK129" s="78">
        <v>6014</v>
      </c>
      <c r="FL129" s="78">
        <v>6016</v>
      </c>
      <c r="FM129" s="78">
        <v>5982</v>
      </c>
      <c r="FN129" s="78">
        <v>5356</v>
      </c>
      <c r="FO129" s="78">
        <v>5349</v>
      </c>
      <c r="FP129" s="78">
        <v>5760</v>
      </c>
      <c r="FQ129" s="78">
        <v>6095</v>
      </c>
      <c r="FR129" s="78">
        <v>5912.6666670000004</v>
      </c>
      <c r="FS129" s="78">
        <v>6181</v>
      </c>
      <c r="FT129" s="78">
        <v>6000</v>
      </c>
      <c r="FU129" s="78">
        <v>5730</v>
      </c>
      <c r="FV129" s="78">
        <v>5509</v>
      </c>
      <c r="FW129" s="78">
        <v>5055</v>
      </c>
      <c r="FX129" s="78">
        <v>4757</v>
      </c>
      <c r="FY129" s="78">
        <v>4888</v>
      </c>
      <c r="FZ129" s="78">
        <v>4857</v>
      </c>
      <c r="GA129" s="78">
        <v>4303</v>
      </c>
      <c r="GB129" s="78">
        <v>4094</v>
      </c>
      <c r="GC129" s="78">
        <v>4293</v>
      </c>
      <c r="GD129" s="78">
        <v>4546</v>
      </c>
      <c r="GE129" s="78">
        <v>5017.75</v>
      </c>
      <c r="GF129" s="78">
        <v>4513</v>
      </c>
      <c r="GG129" s="78">
        <v>4282</v>
      </c>
      <c r="GH129" s="78">
        <v>4014</v>
      </c>
      <c r="GI129" s="78">
        <v>3893</v>
      </c>
      <c r="GJ129" s="78">
        <v>3684</v>
      </c>
      <c r="GK129" s="78">
        <v>3588</v>
      </c>
      <c r="GL129" s="78">
        <v>3982</v>
      </c>
      <c r="GM129" s="78">
        <v>4170</v>
      </c>
      <c r="GN129" s="78">
        <v>3617</v>
      </c>
      <c r="GO129" s="78">
        <v>3653</v>
      </c>
      <c r="GP129" s="78">
        <v>3607</v>
      </c>
      <c r="GQ129" s="78">
        <v>3953</v>
      </c>
      <c r="GR129" s="78">
        <v>3913</v>
      </c>
      <c r="GS129" s="78">
        <v>4031</v>
      </c>
      <c r="GT129" s="78">
        <v>3906</v>
      </c>
      <c r="GU129" s="78">
        <v>3636</v>
      </c>
      <c r="GV129" s="78">
        <v>3554</v>
      </c>
      <c r="GW129" s="78">
        <v>3504</v>
      </c>
      <c r="GX129" s="78">
        <v>3460</v>
      </c>
      <c r="GY129" s="78">
        <v>3820</v>
      </c>
      <c r="GZ129" s="78">
        <v>3924</v>
      </c>
      <c r="HA129" s="78">
        <v>3417</v>
      </c>
      <c r="HB129" s="78">
        <v>3402</v>
      </c>
      <c r="HC129" s="78">
        <v>3536</v>
      </c>
      <c r="HD129" s="78">
        <v>3820</v>
      </c>
      <c r="HE129" s="78">
        <v>3667.5</v>
      </c>
      <c r="HF129" s="78">
        <v>4009</v>
      </c>
      <c r="HG129" s="78">
        <v>4021</v>
      </c>
      <c r="HH129" s="78">
        <v>3932</v>
      </c>
      <c r="HI129" s="78">
        <v>3887</v>
      </c>
    </row>
    <row r="130" spans="1:217" ht="15.75" x14ac:dyDescent="0.3">
      <c r="A130" s="1" t="str">
        <f t="shared" si="79"/>
        <v>OberösterreichAusländerFrauen</v>
      </c>
      <c r="B130" s="1">
        <v>130</v>
      </c>
      <c r="C130" s="77" t="s">
        <v>4</v>
      </c>
      <c r="D130" s="77" t="s">
        <v>127</v>
      </c>
      <c r="E130" s="77" t="s">
        <v>119</v>
      </c>
      <c r="F130" s="78">
        <v>1421</v>
      </c>
      <c r="G130" s="78">
        <v>1325</v>
      </c>
      <c r="H130" s="78">
        <v>1306</v>
      </c>
      <c r="I130" s="78">
        <v>1371</v>
      </c>
      <c r="J130" s="78">
        <v>1209</v>
      </c>
      <c r="K130" s="78">
        <v>1165</v>
      </c>
      <c r="L130" s="78">
        <v>1123</v>
      </c>
      <c r="M130" s="78">
        <v>1283</v>
      </c>
      <c r="N130" s="78">
        <v>1391</v>
      </c>
      <c r="O130" s="78">
        <v>1535</v>
      </c>
      <c r="P130" s="78">
        <v>1601</v>
      </c>
      <c r="Q130" s="78">
        <v>1800</v>
      </c>
      <c r="R130" s="78">
        <v>1377.5</v>
      </c>
      <c r="S130" s="78">
        <v>1940</v>
      </c>
      <c r="T130" s="78">
        <v>1945</v>
      </c>
      <c r="U130" s="78">
        <v>1897</v>
      </c>
      <c r="V130" s="78">
        <v>1812</v>
      </c>
      <c r="W130" s="78">
        <v>1703</v>
      </c>
      <c r="X130" s="78">
        <v>1699</v>
      </c>
      <c r="Y130" s="78">
        <v>1650</v>
      </c>
      <c r="Z130" s="78">
        <v>1923</v>
      </c>
      <c r="AA130" s="78">
        <v>1871</v>
      </c>
      <c r="AB130" s="78">
        <v>1893</v>
      </c>
      <c r="AC130" s="78">
        <v>1950</v>
      </c>
      <c r="AD130" s="78">
        <v>2074</v>
      </c>
      <c r="AE130" s="78">
        <v>1863.083333</v>
      </c>
      <c r="AF130" s="78">
        <v>2155</v>
      </c>
      <c r="AG130" s="78">
        <v>2154</v>
      </c>
      <c r="AH130" s="78">
        <v>2009</v>
      </c>
      <c r="AI130" s="78">
        <v>1811</v>
      </c>
      <c r="AJ130" s="78">
        <v>1704</v>
      </c>
      <c r="AK130" s="78">
        <v>1608</v>
      </c>
      <c r="AL130" s="78">
        <v>1532</v>
      </c>
      <c r="AM130" s="78">
        <v>1740</v>
      </c>
      <c r="AN130" s="78">
        <v>1655</v>
      </c>
      <c r="AO130" s="78">
        <v>1700</v>
      </c>
      <c r="AP130" s="78">
        <v>1816</v>
      </c>
      <c r="AQ130" s="78">
        <v>2016</v>
      </c>
      <c r="AR130" s="78">
        <v>1825</v>
      </c>
      <c r="AS130" s="78">
        <v>2088</v>
      </c>
      <c r="AT130" s="78">
        <v>1953</v>
      </c>
      <c r="AU130" s="78">
        <v>1845</v>
      </c>
      <c r="AV130" s="78">
        <v>1777</v>
      </c>
      <c r="AW130" s="78">
        <v>1695</v>
      </c>
      <c r="AX130" s="78">
        <v>1731</v>
      </c>
      <c r="AY130" s="78">
        <v>1689</v>
      </c>
      <c r="AZ130" s="78">
        <v>1926</v>
      </c>
      <c r="BA130" s="78">
        <v>1922</v>
      </c>
      <c r="BB130" s="78">
        <v>2054</v>
      </c>
      <c r="BC130" s="78">
        <v>2094</v>
      </c>
      <c r="BD130" s="78">
        <v>2306</v>
      </c>
      <c r="BE130" s="78">
        <v>1923.333333</v>
      </c>
      <c r="BF130" s="78">
        <v>2382</v>
      </c>
      <c r="BG130" s="78">
        <v>2458</v>
      </c>
      <c r="BH130" s="78">
        <v>2319</v>
      </c>
      <c r="BI130" s="78">
        <v>2225</v>
      </c>
      <c r="BJ130" s="78">
        <v>2064</v>
      </c>
      <c r="BK130" s="78">
        <v>2019</v>
      </c>
      <c r="BL130" s="78">
        <v>2070</v>
      </c>
      <c r="BM130" s="78">
        <v>2152</v>
      </c>
      <c r="BN130" s="78">
        <v>2227</v>
      </c>
      <c r="BO130" s="78">
        <v>2402</v>
      </c>
      <c r="BP130" s="78">
        <v>2505</v>
      </c>
      <c r="BQ130" s="78">
        <v>2843</v>
      </c>
      <c r="BR130" s="78">
        <v>2305.5</v>
      </c>
      <c r="BS130" s="78">
        <v>2928</v>
      </c>
      <c r="BT130" s="78">
        <v>2877</v>
      </c>
      <c r="BU130" s="78">
        <v>2755</v>
      </c>
      <c r="BV130" s="78">
        <v>2644</v>
      </c>
      <c r="BW130" s="78">
        <v>2509</v>
      </c>
      <c r="BX130" s="78">
        <v>2496</v>
      </c>
      <c r="BY130" s="78">
        <v>2730</v>
      </c>
      <c r="BZ130" s="78">
        <v>2827</v>
      </c>
      <c r="CA130" s="78">
        <v>2958</v>
      </c>
      <c r="CB130" s="78">
        <v>2975</v>
      </c>
      <c r="CC130" s="78">
        <v>3075</v>
      </c>
      <c r="CD130" s="78">
        <v>3532</v>
      </c>
      <c r="CE130" s="78">
        <v>2858.833333</v>
      </c>
      <c r="CF130" s="78">
        <v>3663</v>
      </c>
      <c r="CG130" s="78">
        <v>3629</v>
      </c>
      <c r="CH130" s="78">
        <v>3468</v>
      </c>
      <c r="CI130" s="78">
        <v>3321</v>
      </c>
      <c r="CJ130" s="78">
        <v>3212</v>
      </c>
      <c r="CK130" s="78">
        <v>3268</v>
      </c>
      <c r="CL130" s="78">
        <v>3224</v>
      </c>
      <c r="CM130" s="78">
        <v>3440</v>
      </c>
      <c r="CN130" s="78">
        <v>3570</v>
      </c>
      <c r="CO130" s="78">
        <v>3631</v>
      </c>
      <c r="CP130" s="78">
        <v>3733</v>
      </c>
      <c r="CQ130" s="78">
        <v>4063</v>
      </c>
      <c r="CR130" s="78">
        <v>3518.5</v>
      </c>
      <c r="CS130" s="78">
        <v>4205</v>
      </c>
      <c r="CT130" s="78">
        <v>4283</v>
      </c>
      <c r="CU130" s="78">
        <v>4199</v>
      </c>
      <c r="CV130" s="78">
        <v>4062</v>
      </c>
      <c r="CW130" s="78">
        <v>3811</v>
      </c>
      <c r="CX130" s="78">
        <v>3938</v>
      </c>
      <c r="CY130" s="78">
        <v>3891</v>
      </c>
      <c r="CZ130" s="78">
        <v>4256</v>
      </c>
      <c r="DA130" s="78">
        <v>4205</v>
      </c>
      <c r="DB130" s="78">
        <v>4296</v>
      </c>
      <c r="DC130" s="78">
        <v>4404</v>
      </c>
      <c r="DD130" s="78">
        <v>4721</v>
      </c>
      <c r="DE130" s="78">
        <v>4189.25</v>
      </c>
      <c r="DF130" s="78">
        <v>4834</v>
      </c>
      <c r="DG130" s="78">
        <v>4816</v>
      </c>
      <c r="DH130" s="78">
        <v>4744</v>
      </c>
      <c r="DI130" s="78">
        <v>4533</v>
      </c>
      <c r="DJ130" s="78">
        <v>4369</v>
      </c>
      <c r="DK130" s="78">
        <v>4200</v>
      </c>
      <c r="DL130" s="78">
        <v>4318</v>
      </c>
      <c r="DM130" s="78">
        <v>4597</v>
      </c>
      <c r="DN130" s="78">
        <v>4558</v>
      </c>
      <c r="DO130" s="78">
        <v>4646</v>
      </c>
      <c r="DP130" s="78">
        <v>4599</v>
      </c>
      <c r="DQ130" s="78">
        <v>4908</v>
      </c>
      <c r="DR130" s="78">
        <v>4593.5</v>
      </c>
      <c r="DS130" s="78">
        <v>4914</v>
      </c>
      <c r="DT130" s="78">
        <v>5001</v>
      </c>
      <c r="DU130" s="78">
        <v>4666</v>
      </c>
      <c r="DV130" s="78">
        <v>4446</v>
      </c>
      <c r="DW130" s="78">
        <v>4298</v>
      </c>
      <c r="DX130" s="78">
        <v>4352</v>
      </c>
      <c r="DY130" s="78">
        <v>4415</v>
      </c>
      <c r="DZ130" s="78">
        <v>4656</v>
      </c>
      <c r="EA130" s="78">
        <v>4578</v>
      </c>
      <c r="EB130" s="78">
        <v>4582</v>
      </c>
      <c r="EC130" s="78">
        <v>4512</v>
      </c>
      <c r="ED130" s="78">
        <v>5111</v>
      </c>
      <c r="EE130" s="78">
        <v>4627.5833329999996</v>
      </c>
      <c r="EF130" s="78">
        <v>4883</v>
      </c>
      <c r="EG130" s="78">
        <v>4845</v>
      </c>
      <c r="EH130" s="78">
        <v>4704</v>
      </c>
      <c r="EI130" s="78">
        <v>4502</v>
      </c>
      <c r="EJ130" s="78">
        <v>4165</v>
      </c>
      <c r="EK130" s="78">
        <v>4158</v>
      </c>
      <c r="EL130" s="78">
        <v>4187</v>
      </c>
      <c r="EM130" s="78">
        <v>4452</v>
      </c>
      <c r="EN130" s="78">
        <v>4459</v>
      </c>
      <c r="EO130" s="78">
        <v>4363</v>
      </c>
      <c r="EP130" s="78">
        <v>4388</v>
      </c>
      <c r="EQ130" s="78">
        <v>4943</v>
      </c>
      <c r="ER130" s="78">
        <v>4504.0833329999996</v>
      </c>
      <c r="ES130" s="78">
        <v>4879</v>
      </c>
      <c r="ET130" s="78">
        <v>4853</v>
      </c>
      <c r="EU130" s="78">
        <v>4624</v>
      </c>
      <c r="EV130" s="78">
        <v>4309</v>
      </c>
      <c r="EW130" s="78">
        <v>4106</v>
      </c>
      <c r="EX130" s="78">
        <v>3979</v>
      </c>
      <c r="EY130" s="78">
        <v>4225</v>
      </c>
      <c r="EZ130" s="78">
        <v>4556</v>
      </c>
      <c r="FA130" s="78">
        <v>4528</v>
      </c>
      <c r="FB130" s="78">
        <v>4512</v>
      </c>
      <c r="FC130" s="78">
        <v>4635</v>
      </c>
      <c r="FD130" s="78">
        <v>5198</v>
      </c>
      <c r="FE130" s="78">
        <v>4533.6666670000004</v>
      </c>
      <c r="FF130" s="78">
        <v>5111</v>
      </c>
      <c r="FG130" s="78">
        <v>4922</v>
      </c>
      <c r="FH130" s="78">
        <v>7660</v>
      </c>
      <c r="FI130" s="78">
        <v>8375</v>
      </c>
      <c r="FJ130" s="78">
        <v>7580</v>
      </c>
      <c r="FK130" s="78">
        <v>6687</v>
      </c>
      <c r="FL130" s="78">
        <v>6488</v>
      </c>
      <c r="FM130" s="78">
        <v>6543</v>
      </c>
      <c r="FN130" s="78">
        <v>6003</v>
      </c>
      <c r="FO130" s="78">
        <v>5896</v>
      </c>
      <c r="FP130" s="78">
        <v>6390</v>
      </c>
      <c r="FQ130" s="78">
        <v>6815</v>
      </c>
      <c r="FR130" s="78">
        <v>6539.1666670000004</v>
      </c>
      <c r="FS130" s="78">
        <v>6738</v>
      </c>
      <c r="FT130" s="78">
        <v>6549</v>
      </c>
      <c r="FU130" s="78">
        <v>6018</v>
      </c>
      <c r="FV130" s="78">
        <v>5739</v>
      </c>
      <c r="FW130" s="78">
        <v>5141</v>
      </c>
      <c r="FX130" s="78">
        <v>4733</v>
      </c>
      <c r="FY130" s="78">
        <v>4632</v>
      </c>
      <c r="FZ130" s="78">
        <v>4844</v>
      </c>
      <c r="GA130" s="78">
        <v>4511</v>
      </c>
      <c r="GB130" s="78">
        <v>4224</v>
      </c>
      <c r="GC130" s="78">
        <v>4471</v>
      </c>
      <c r="GD130" s="78">
        <v>4831</v>
      </c>
      <c r="GE130" s="78">
        <v>5202.5833329999996</v>
      </c>
      <c r="GF130" s="78">
        <v>4505</v>
      </c>
      <c r="GG130" s="78">
        <v>4249</v>
      </c>
      <c r="GH130" s="78">
        <v>3984</v>
      </c>
      <c r="GI130" s="78">
        <v>3906</v>
      </c>
      <c r="GJ130" s="78">
        <v>3689</v>
      </c>
      <c r="GK130" s="78">
        <v>3661</v>
      </c>
      <c r="GL130" s="78">
        <v>3921</v>
      </c>
      <c r="GM130" s="78">
        <v>4320</v>
      </c>
      <c r="GN130" s="78">
        <v>4144</v>
      </c>
      <c r="GO130" s="78">
        <v>4121</v>
      </c>
      <c r="GP130" s="78">
        <v>3940</v>
      </c>
      <c r="GQ130" s="78">
        <v>4592</v>
      </c>
      <c r="GR130" s="78">
        <v>4086</v>
      </c>
      <c r="GS130" s="78">
        <v>4577</v>
      </c>
      <c r="GT130" s="78">
        <v>4560</v>
      </c>
      <c r="GU130" s="78">
        <v>4218</v>
      </c>
      <c r="GV130" s="78">
        <v>4263</v>
      </c>
      <c r="GW130" s="78">
        <v>4337</v>
      </c>
      <c r="GX130" s="78">
        <v>4377</v>
      </c>
      <c r="GY130" s="78">
        <v>4753</v>
      </c>
      <c r="GZ130" s="78">
        <v>5251</v>
      </c>
      <c r="HA130" s="78">
        <v>5043</v>
      </c>
      <c r="HB130" s="78">
        <v>5018</v>
      </c>
      <c r="HC130" s="78">
        <v>4984</v>
      </c>
      <c r="HD130" s="78">
        <v>5611</v>
      </c>
      <c r="HE130" s="78">
        <v>4749.3333329999996</v>
      </c>
      <c r="HF130" s="78">
        <v>5870</v>
      </c>
      <c r="HG130" s="78">
        <v>5795</v>
      </c>
      <c r="HH130" s="78">
        <v>5714</v>
      </c>
      <c r="HI130" s="78">
        <v>5407</v>
      </c>
    </row>
    <row r="131" spans="1:217" ht="15.75" x14ac:dyDescent="0.3">
      <c r="A131" s="1" t="str">
        <f t="shared" si="79"/>
        <v>Oberösterreichoffene StellenFrauen</v>
      </c>
      <c r="B131" s="1">
        <v>131</v>
      </c>
      <c r="C131" s="77" t="s">
        <v>4</v>
      </c>
      <c r="D131" s="77" t="s">
        <v>128</v>
      </c>
      <c r="E131" s="77" t="s">
        <v>119</v>
      </c>
      <c r="F131" s="78">
        <v>0</v>
      </c>
      <c r="G131" s="78">
        <v>0</v>
      </c>
      <c r="H131" s="78">
        <v>0</v>
      </c>
      <c r="I131" s="78">
        <v>0</v>
      </c>
      <c r="J131" s="78">
        <v>0</v>
      </c>
      <c r="K131" s="78">
        <v>0</v>
      </c>
      <c r="L131" s="78">
        <v>0</v>
      </c>
      <c r="M131" s="78">
        <v>0</v>
      </c>
      <c r="N131" s="78">
        <v>0</v>
      </c>
      <c r="O131" s="78">
        <v>0</v>
      </c>
      <c r="P131" s="78">
        <v>0</v>
      </c>
      <c r="Q131" s="78">
        <v>0</v>
      </c>
      <c r="R131" s="78">
        <v>0</v>
      </c>
      <c r="S131" s="78">
        <v>0</v>
      </c>
      <c r="T131" s="78">
        <v>0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  <c r="AC131" s="78">
        <v>0</v>
      </c>
      <c r="AD131" s="78">
        <v>0</v>
      </c>
      <c r="AE131" s="78">
        <v>0</v>
      </c>
      <c r="AF131" s="78">
        <v>0</v>
      </c>
      <c r="AG131" s="78">
        <v>0</v>
      </c>
      <c r="AH131" s="78">
        <v>0</v>
      </c>
      <c r="AI131" s="78">
        <v>0</v>
      </c>
      <c r="AJ131" s="78">
        <v>0</v>
      </c>
      <c r="AK131" s="78">
        <v>0</v>
      </c>
      <c r="AL131" s="78">
        <v>0</v>
      </c>
      <c r="AM131" s="78">
        <v>0</v>
      </c>
      <c r="AN131" s="78">
        <v>0</v>
      </c>
      <c r="AO131" s="78">
        <v>0</v>
      </c>
      <c r="AP131" s="78">
        <v>0</v>
      </c>
      <c r="AQ131" s="78">
        <v>0</v>
      </c>
      <c r="AR131" s="78">
        <v>0</v>
      </c>
      <c r="AS131" s="78">
        <v>0</v>
      </c>
      <c r="AT131" s="78">
        <v>0</v>
      </c>
      <c r="AU131" s="78">
        <v>0</v>
      </c>
      <c r="AV131" s="78">
        <v>0</v>
      </c>
      <c r="AW131" s="78">
        <v>0</v>
      </c>
      <c r="AX131" s="78">
        <v>0</v>
      </c>
      <c r="AY131" s="78">
        <v>0</v>
      </c>
      <c r="AZ131" s="78">
        <v>0</v>
      </c>
      <c r="BA131" s="78">
        <v>0</v>
      </c>
      <c r="BB131" s="78">
        <v>0</v>
      </c>
      <c r="BC131" s="78">
        <v>0</v>
      </c>
      <c r="BD131" s="78">
        <v>0</v>
      </c>
      <c r="BE131" s="78">
        <v>0</v>
      </c>
      <c r="BF131" s="78">
        <v>0</v>
      </c>
      <c r="BG131" s="78">
        <v>0</v>
      </c>
      <c r="BH131" s="78">
        <v>0</v>
      </c>
      <c r="BI131" s="78">
        <v>0</v>
      </c>
      <c r="BJ131" s="78">
        <v>0</v>
      </c>
      <c r="BK131" s="78">
        <v>0</v>
      </c>
      <c r="BL131" s="78">
        <v>0</v>
      </c>
      <c r="BM131" s="78">
        <v>0</v>
      </c>
      <c r="BN131" s="78">
        <v>0</v>
      </c>
      <c r="BO131" s="78">
        <v>0</v>
      </c>
      <c r="BP131" s="78">
        <v>0</v>
      </c>
      <c r="BQ131" s="78">
        <v>0</v>
      </c>
      <c r="BR131" s="78">
        <v>0</v>
      </c>
      <c r="BS131" s="78">
        <v>0</v>
      </c>
      <c r="BT131" s="78">
        <v>0</v>
      </c>
      <c r="BU131" s="78">
        <v>0</v>
      </c>
      <c r="BV131" s="78">
        <v>0</v>
      </c>
      <c r="BW131" s="78">
        <v>0</v>
      </c>
      <c r="BX131" s="78">
        <v>0</v>
      </c>
      <c r="BY131" s="78">
        <v>0</v>
      </c>
      <c r="BZ131" s="78">
        <v>0</v>
      </c>
      <c r="CA131" s="78">
        <v>0</v>
      </c>
      <c r="CB131" s="78">
        <v>0</v>
      </c>
      <c r="CC131" s="78">
        <v>0</v>
      </c>
      <c r="CD131" s="78">
        <v>0</v>
      </c>
      <c r="CE131" s="78">
        <v>0</v>
      </c>
      <c r="CF131" s="78">
        <v>0</v>
      </c>
      <c r="CG131" s="78">
        <v>0</v>
      </c>
      <c r="CH131" s="78">
        <v>0</v>
      </c>
      <c r="CI131" s="78">
        <v>0</v>
      </c>
      <c r="CJ131" s="78">
        <v>0</v>
      </c>
      <c r="CK131" s="78">
        <v>0</v>
      </c>
      <c r="CL131" s="78">
        <v>0</v>
      </c>
      <c r="CM131" s="78">
        <v>0</v>
      </c>
      <c r="CN131" s="78">
        <v>0</v>
      </c>
      <c r="CO131" s="78">
        <v>0</v>
      </c>
      <c r="CP131" s="78">
        <v>0</v>
      </c>
      <c r="CQ131" s="78">
        <v>0</v>
      </c>
      <c r="CR131" s="78">
        <v>0</v>
      </c>
      <c r="CS131" s="78">
        <v>0</v>
      </c>
      <c r="CT131" s="78">
        <v>0</v>
      </c>
      <c r="CU131" s="78">
        <v>0</v>
      </c>
      <c r="CV131" s="78">
        <v>0</v>
      </c>
      <c r="CW131" s="78">
        <v>0</v>
      </c>
      <c r="CX131" s="78">
        <v>0</v>
      </c>
      <c r="CY131" s="78">
        <v>0</v>
      </c>
      <c r="CZ131" s="78">
        <v>0</v>
      </c>
      <c r="DA131" s="78">
        <v>0</v>
      </c>
      <c r="DB131" s="78">
        <v>0</v>
      </c>
      <c r="DC131" s="78">
        <v>0</v>
      </c>
      <c r="DD131" s="78">
        <v>0</v>
      </c>
      <c r="DE131" s="78">
        <v>0</v>
      </c>
      <c r="DF131" s="78">
        <v>0</v>
      </c>
      <c r="DG131" s="78">
        <v>0</v>
      </c>
      <c r="DH131" s="78">
        <v>0</v>
      </c>
      <c r="DI131" s="78">
        <v>0</v>
      </c>
      <c r="DJ131" s="78">
        <v>0</v>
      </c>
      <c r="DK131" s="78">
        <v>0</v>
      </c>
      <c r="DL131" s="78">
        <v>0</v>
      </c>
      <c r="DM131" s="78">
        <v>0</v>
      </c>
      <c r="DN131" s="78">
        <v>0</v>
      </c>
      <c r="DO131" s="78">
        <v>0</v>
      </c>
      <c r="DP131" s="78">
        <v>0</v>
      </c>
      <c r="DQ131" s="78">
        <v>0</v>
      </c>
      <c r="DR131" s="78">
        <v>0</v>
      </c>
      <c r="DS131" s="78">
        <v>0</v>
      </c>
      <c r="DT131" s="78">
        <v>0</v>
      </c>
      <c r="DU131" s="78">
        <v>0</v>
      </c>
      <c r="DV131" s="78">
        <v>0</v>
      </c>
      <c r="DW131" s="78">
        <v>0</v>
      </c>
      <c r="DX131" s="78">
        <v>0</v>
      </c>
      <c r="DY131" s="78">
        <v>0</v>
      </c>
      <c r="DZ131" s="78">
        <v>0</v>
      </c>
      <c r="EA131" s="78">
        <v>0</v>
      </c>
      <c r="EB131" s="78">
        <v>0</v>
      </c>
      <c r="EC131" s="78">
        <v>0</v>
      </c>
      <c r="ED131" s="78">
        <v>0</v>
      </c>
      <c r="EE131" s="78">
        <v>0</v>
      </c>
      <c r="EF131" s="78">
        <v>0</v>
      </c>
      <c r="EG131" s="78">
        <v>0</v>
      </c>
      <c r="EH131" s="78">
        <v>0</v>
      </c>
      <c r="EI131" s="78">
        <v>0</v>
      </c>
      <c r="EJ131" s="78">
        <v>0</v>
      </c>
      <c r="EK131" s="78">
        <v>0</v>
      </c>
      <c r="EL131" s="78">
        <v>0</v>
      </c>
      <c r="EM131" s="78">
        <v>0</v>
      </c>
      <c r="EN131" s="78">
        <v>0</v>
      </c>
      <c r="EO131" s="78">
        <v>0</v>
      </c>
      <c r="EP131" s="78">
        <v>0</v>
      </c>
      <c r="EQ131" s="78">
        <v>0</v>
      </c>
      <c r="ER131" s="78">
        <v>0</v>
      </c>
      <c r="ES131" s="78">
        <v>0</v>
      </c>
      <c r="ET131" s="78">
        <v>0</v>
      </c>
      <c r="EU131" s="78">
        <v>0</v>
      </c>
      <c r="EV131" s="78">
        <v>0</v>
      </c>
      <c r="EW131" s="78">
        <v>0</v>
      </c>
      <c r="EX131" s="78">
        <v>0</v>
      </c>
      <c r="EY131" s="78">
        <v>0</v>
      </c>
      <c r="EZ131" s="78">
        <v>0</v>
      </c>
      <c r="FA131" s="78">
        <v>0</v>
      </c>
      <c r="FB131" s="78">
        <v>0</v>
      </c>
      <c r="FC131" s="78">
        <v>0</v>
      </c>
      <c r="FD131" s="78">
        <v>0</v>
      </c>
      <c r="FE131" s="78">
        <v>0</v>
      </c>
      <c r="FF131" s="78">
        <v>0</v>
      </c>
      <c r="FG131" s="78">
        <v>0</v>
      </c>
      <c r="FH131" s="78">
        <v>0</v>
      </c>
      <c r="FI131" s="78">
        <v>0</v>
      </c>
      <c r="FJ131" s="78">
        <v>0</v>
      </c>
      <c r="FK131" s="78">
        <v>0</v>
      </c>
      <c r="FL131" s="78">
        <v>0</v>
      </c>
      <c r="FM131" s="78">
        <v>0</v>
      </c>
      <c r="FN131" s="78">
        <v>0</v>
      </c>
      <c r="FO131" s="78">
        <v>0</v>
      </c>
      <c r="FP131" s="78">
        <v>0</v>
      </c>
      <c r="FQ131" s="78">
        <v>0</v>
      </c>
      <c r="FR131" s="78">
        <v>0</v>
      </c>
      <c r="FS131" s="78">
        <v>0</v>
      </c>
      <c r="FT131" s="78">
        <v>0</v>
      </c>
      <c r="FU131" s="78">
        <v>0</v>
      </c>
      <c r="FV131" s="78">
        <v>0</v>
      </c>
      <c r="FW131" s="78">
        <v>0</v>
      </c>
      <c r="FX131" s="78">
        <v>0</v>
      </c>
      <c r="FY131" s="78">
        <v>0</v>
      </c>
      <c r="FZ131" s="78">
        <v>0</v>
      </c>
      <c r="GA131" s="78">
        <v>0</v>
      </c>
      <c r="GB131" s="78">
        <v>0</v>
      </c>
      <c r="GC131" s="78">
        <v>0</v>
      </c>
      <c r="GD131" s="78">
        <v>0</v>
      </c>
      <c r="GE131" s="78">
        <v>0</v>
      </c>
      <c r="GF131" s="78">
        <v>0</v>
      </c>
      <c r="GG131" s="78">
        <v>0</v>
      </c>
      <c r="GH131" s="78">
        <v>0</v>
      </c>
      <c r="GI131" s="78">
        <v>0</v>
      </c>
      <c r="GJ131" s="78">
        <v>0</v>
      </c>
      <c r="GK131" s="78">
        <v>0</v>
      </c>
      <c r="GL131" s="78">
        <v>0</v>
      </c>
      <c r="GM131" s="78">
        <v>0</v>
      </c>
      <c r="GN131" s="78">
        <v>0</v>
      </c>
      <c r="GO131" s="78">
        <v>0</v>
      </c>
      <c r="GP131" s="78">
        <v>0</v>
      </c>
      <c r="GQ131" s="78">
        <v>0</v>
      </c>
      <c r="GR131" s="78">
        <v>0</v>
      </c>
      <c r="GS131" s="78">
        <v>0</v>
      </c>
      <c r="GT131" s="78">
        <v>0</v>
      </c>
      <c r="GU131" s="78">
        <v>0</v>
      </c>
      <c r="GV131" s="78">
        <v>0</v>
      </c>
      <c r="GW131" s="78">
        <v>0</v>
      </c>
      <c r="GX131" s="78">
        <v>0</v>
      </c>
      <c r="GY131" s="78">
        <v>0</v>
      </c>
      <c r="GZ131" s="78">
        <v>0</v>
      </c>
      <c r="HA131" s="78">
        <v>0</v>
      </c>
      <c r="HB131" s="78">
        <v>0</v>
      </c>
      <c r="HC131" s="78">
        <v>0</v>
      </c>
      <c r="HD131" s="78">
        <v>0</v>
      </c>
      <c r="HE131" s="78">
        <v>0</v>
      </c>
      <c r="HF131" s="78">
        <v>0</v>
      </c>
      <c r="HG131" s="78">
        <v>0</v>
      </c>
      <c r="HH131" s="78">
        <v>0</v>
      </c>
      <c r="HI131" s="78">
        <v>0</v>
      </c>
    </row>
    <row r="132" spans="1:217" ht="15.75" x14ac:dyDescent="0.3">
      <c r="A132" s="1" t="str">
        <f t="shared" si="79"/>
        <v>OberösterreichStellenandrangzifferFrauen</v>
      </c>
      <c r="B132" s="1">
        <v>132</v>
      </c>
      <c r="C132" s="77" t="s">
        <v>4</v>
      </c>
      <c r="D132" s="77" t="s">
        <v>129</v>
      </c>
      <c r="E132" s="77" t="s">
        <v>119</v>
      </c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  <c r="BQ132" s="79"/>
      <c r="BR132" s="79"/>
      <c r="BS132" s="79"/>
      <c r="BT132" s="79"/>
      <c r="BU132" s="79"/>
      <c r="BV132" s="79"/>
      <c r="BW132" s="79"/>
      <c r="BX132" s="79"/>
      <c r="BY132" s="79"/>
      <c r="BZ132" s="79"/>
      <c r="CA132" s="79"/>
      <c r="CB132" s="79"/>
      <c r="CC132" s="79"/>
      <c r="CD132" s="79"/>
      <c r="CE132" s="79"/>
      <c r="CF132" s="79"/>
      <c r="CG132" s="79"/>
      <c r="CH132" s="79"/>
      <c r="CI132" s="79"/>
      <c r="CJ132" s="79"/>
      <c r="CK132" s="79"/>
      <c r="CL132" s="79"/>
      <c r="CM132" s="79"/>
      <c r="CN132" s="79"/>
      <c r="CO132" s="79"/>
      <c r="CP132" s="79"/>
      <c r="CQ132" s="79"/>
      <c r="CR132" s="79"/>
      <c r="CS132" s="79"/>
      <c r="CT132" s="79"/>
      <c r="CU132" s="79"/>
      <c r="CV132" s="79"/>
      <c r="CW132" s="79"/>
      <c r="CX132" s="79"/>
      <c r="CY132" s="79"/>
      <c r="CZ132" s="79"/>
      <c r="DA132" s="79"/>
      <c r="DB132" s="79"/>
      <c r="DC132" s="79"/>
      <c r="DD132" s="79"/>
      <c r="DE132" s="79"/>
      <c r="DF132" s="79"/>
      <c r="DG132" s="79"/>
      <c r="DH132" s="79"/>
      <c r="DI132" s="79"/>
      <c r="DJ132" s="79"/>
      <c r="DK132" s="79"/>
      <c r="DL132" s="79"/>
      <c r="DM132" s="79"/>
      <c r="DN132" s="79"/>
      <c r="DO132" s="79"/>
      <c r="DP132" s="79"/>
      <c r="DQ132" s="79"/>
      <c r="DR132" s="79"/>
      <c r="DS132" s="79"/>
      <c r="DT132" s="79"/>
      <c r="DU132" s="79"/>
      <c r="DV132" s="79"/>
      <c r="DW132" s="79"/>
      <c r="DX132" s="79"/>
      <c r="DY132" s="79"/>
      <c r="DZ132" s="79"/>
      <c r="EA132" s="79"/>
      <c r="EB132" s="79"/>
      <c r="EC132" s="79"/>
      <c r="ED132" s="79"/>
      <c r="EE132" s="79"/>
      <c r="EF132" s="79"/>
      <c r="EG132" s="79"/>
      <c r="EH132" s="79"/>
      <c r="EI132" s="79"/>
      <c r="EJ132" s="79"/>
      <c r="EK132" s="79"/>
      <c r="EL132" s="79"/>
      <c r="EM132" s="79"/>
      <c r="EN132" s="79"/>
      <c r="EO132" s="79"/>
      <c r="EP132" s="79"/>
      <c r="EQ132" s="79"/>
      <c r="ER132" s="79"/>
      <c r="ES132" s="79"/>
      <c r="ET132" s="79"/>
      <c r="EU132" s="79"/>
      <c r="EV132" s="79"/>
      <c r="EW132" s="79"/>
      <c r="EX132" s="79"/>
      <c r="EY132" s="79"/>
      <c r="EZ132" s="79"/>
      <c r="FA132" s="79"/>
      <c r="FB132" s="79"/>
      <c r="FC132" s="79"/>
      <c r="FD132" s="79"/>
      <c r="FE132" s="79"/>
      <c r="FF132" s="79"/>
      <c r="FG132" s="79"/>
      <c r="FH132" s="79"/>
      <c r="FI132" s="79"/>
      <c r="FJ132" s="79"/>
      <c r="FK132" s="79"/>
      <c r="FL132" s="79"/>
      <c r="FM132" s="79"/>
      <c r="FN132" s="79"/>
      <c r="FO132" s="79"/>
      <c r="FP132" s="79"/>
      <c r="FQ132" s="79"/>
      <c r="FR132" s="79"/>
      <c r="FS132" s="79"/>
      <c r="FT132" s="79"/>
      <c r="FU132" s="79"/>
      <c r="FV132" s="79"/>
      <c r="FW132" s="79"/>
      <c r="FX132" s="79"/>
      <c r="FY132" s="79"/>
      <c r="FZ132" s="79"/>
      <c r="GA132" s="79"/>
      <c r="GB132" s="79"/>
      <c r="GC132" s="79"/>
      <c r="GD132" s="79"/>
      <c r="GE132" s="79"/>
      <c r="GF132" s="79"/>
      <c r="GG132" s="79"/>
      <c r="GH132" s="79"/>
      <c r="GI132" s="79"/>
      <c r="GJ132" s="79"/>
      <c r="GK132" s="79"/>
      <c r="GL132" s="79"/>
      <c r="GM132" s="79"/>
      <c r="GN132" s="79"/>
      <c r="GO132" s="79"/>
      <c r="GP132" s="79"/>
      <c r="GQ132" s="79"/>
      <c r="GR132" s="79"/>
      <c r="GS132" s="79"/>
      <c r="GT132" s="79"/>
      <c r="GU132" s="79"/>
      <c r="GV132" s="79"/>
      <c r="GW132" s="79"/>
      <c r="GX132" s="79"/>
      <c r="GY132" s="79"/>
      <c r="GZ132" s="79"/>
      <c r="HA132" s="79"/>
      <c r="HB132" s="79"/>
      <c r="HC132" s="79"/>
      <c r="HD132" s="79"/>
      <c r="HE132" s="79"/>
      <c r="HF132" s="79"/>
      <c r="HG132" s="79"/>
      <c r="HH132" s="79"/>
      <c r="HI132" s="79"/>
    </row>
    <row r="133" spans="1:217" ht="15.75" x14ac:dyDescent="0.3">
      <c r="A133" s="1" t="str">
        <f t="shared" si="79"/>
        <v>OberösterreichLehrstellensuchendeFrauen</v>
      </c>
      <c r="B133" s="1">
        <v>133</v>
      </c>
      <c r="C133" s="77" t="s">
        <v>4</v>
      </c>
      <c r="D133" s="77" t="s">
        <v>130</v>
      </c>
      <c r="E133" s="77" t="s">
        <v>119</v>
      </c>
      <c r="F133" s="78">
        <v>274</v>
      </c>
      <c r="G133" s="78">
        <v>276</v>
      </c>
      <c r="H133" s="78">
        <v>276</v>
      </c>
      <c r="I133" s="78">
        <v>249</v>
      </c>
      <c r="J133" s="78">
        <v>236</v>
      </c>
      <c r="K133" s="78">
        <v>241</v>
      </c>
      <c r="L133" s="78">
        <v>653</v>
      </c>
      <c r="M133" s="78">
        <v>746</v>
      </c>
      <c r="N133" s="78">
        <v>438</v>
      </c>
      <c r="O133" s="78">
        <v>292</v>
      </c>
      <c r="P133" s="78">
        <v>250</v>
      </c>
      <c r="Q133" s="78">
        <v>307</v>
      </c>
      <c r="R133" s="78">
        <v>353.16666670000001</v>
      </c>
      <c r="S133" s="78">
        <v>310</v>
      </c>
      <c r="T133" s="78">
        <v>326</v>
      </c>
      <c r="U133" s="78">
        <v>307</v>
      </c>
      <c r="V133" s="78">
        <v>279</v>
      </c>
      <c r="W133" s="78">
        <v>254</v>
      </c>
      <c r="X133" s="78">
        <v>276</v>
      </c>
      <c r="Y133" s="78">
        <v>711</v>
      </c>
      <c r="Z133" s="78">
        <v>770</v>
      </c>
      <c r="AA133" s="78">
        <v>497</v>
      </c>
      <c r="AB133" s="78">
        <v>388</v>
      </c>
      <c r="AC133" s="78">
        <v>313</v>
      </c>
      <c r="AD133" s="78">
        <v>345</v>
      </c>
      <c r="AE133" s="78">
        <v>398</v>
      </c>
      <c r="AF133" s="78">
        <v>340</v>
      </c>
      <c r="AG133" s="78">
        <v>358</v>
      </c>
      <c r="AH133" s="78">
        <v>331</v>
      </c>
      <c r="AI133" s="78">
        <v>300</v>
      </c>
      <c r="AJ133" s="78">
        <v>297</v>
      </c>
      <c r="AK133" s="78">
        <v>308</v>
      </c>
      <c r="AL133" s="78">
        <v>647</v>
      </c>
      <c r="AM133" s="78">
        <v>739</v>
      </c>
      <c r="AN133" s="78">
        <v>559</v>
      </c>
      <c r="AO133" s="78">
        <v>420</v>
      </c>
      <c r="AP133" s="78">
        <v>347</v>
      </c>
      <c r="AQ133" s="78">
        <v>372</v>
      </c>
      <c r="AR133" s="78">
        <v>418.16666670000001</v>
      </c>
      <c r="AS133" s="78">
        <v>357</v>
      </c>
      <c r="AT133" s="78">
        <v>308</v>
      </c>
      <c r="AU133" s="78">
        <v>326</v>
      </c>
      <c r="AV133" s="78">
        <v>272</v>
      </c>
      <c r="AW133" s="78">
        <v>252</v>
      </c>
      <c r="AX133" s="78">
        <v>282</v>
      </c>
      <c r="AY133" s="78">
        <v>574</v>
      </c>
      <c r="AZ133" s="78">
        <v>578</v>
      </c>
      <c r="BA133" s="78">
        <v>441</v>
      </c>
      <c r="BB133" s="78">
        <v>331</v>
      </c>
      <c r="BC133" s="78">
        <v>266</v>
      </c>
      <c r="BD133" s="78">
        <v>307</v>
      </c>
      <c r="BE133" s="78">
        <v>357.83333329999999</v>
      </c>
      <c r="BF133" s="78">
        <v>298</v>
      </c>
      <c r="BG133" s="78">
        <v>301</v>
      </c>
      <c r="BH133" s="78">
        <v>312</v>
      </c>
      <c r="BI133" s="78">
        <v>307</v>
      </c>
      <c r="BJ133" s="78">
        <v>269</v>
      </c>
      <c r="BK133" s="78">
        <v>261</v>
      </c>
      <c r="BL133" s="78">
        <v>662</v>
      </c>
      <c r="BM133" s="78">
        <v>591</v>
      </c>
      <c r="BN133" s="78">
        <v>361</v>
      </c>
      <c r="BO133" s="78">
        <v>285</v>
      </c>
      <c r="BP133" s="78">
        <v>241</v>
      </c>
      <c r="BQ133" s="78">
        <v>264</v>
      </c>
      <c r="BR133" s="78">
        <v>346</v>
      </c>
      <c r="BS133" s="78">
        <v>311</v>
      </c>
      <c r="BT133" s="78">
        <v>306</v>
      </c>
      <c r="BU133" s="78">
        <v>278</v>
      </c>
      <c r="BV133" s="78">
        <v>270</v>
      </c>
      <c r="BW133" s="78">
        <v>301</v>
      </c>
      <c r="BX133" s="78">
        <v>273</v>
      </c>
      <c r="BY133" s="78">
        <v>599</v>
      </c>
      <c r="BZ133" s="78">
        <v>602</v>
      </c>
      <c r="CA133" s="78">
        <v>364</v>
      </c>
      <c r="CB133" s="78">
        <v>290</v>
      </c>
      <c r="CC133" s="78">
        <v>269</v>
      </c>
      <c r="CD133" s="78">
        <v>294</v>
      </c>
      <c r="CE133" s="78">
        <v>346.41666670000001</v>
      </c>
      <c r="CF133" s="78">
        <v>262</v>
      </c>
      <c r="CG133" s="78">
        <v>250</v>
      </c>
      <c r="CH133" s="78">
        <v>237</v>
      </c>
      <c r="CI133" s="78">
        <v>219</v>
      </c>
      <c r="CJ133" s="78">
        <v>207</v>
      </c>
      <c r="CK133" s="78">
        <v>196</v>
      </c>
      <c r="CL133" s="78">
        <v>455</v>
      </c>
      <c r="CM133" s="78">
        <v>470</v>
      </c>
      <c r="CN133" s="78">
        <v>257</v>
      </c>
      <c r="CO133" s="78">
        <v>243</v>
      </c>
      <c r="CP133" s="78">
        <v>232</v>
      </c>
      <c r="CQ133" s="78">
        <v>225</v>
      </c>
      <c r="CR133" s="78">
        <v>271.08333329999999</v>
      </c>
      <c r="CS133" s="78">
        <v>238</v>
      </c>
      <c r="CT133" s="78">
        <v>237</v>
      </c>
      <c r="CU133" s="78">
        <v>215</v>
      </c>
      <c r="CV133" s="78">
        <v>197</v>
      </c>
      <c r="CW133" s="78">
        <v>195</v>
      </c>
      <c r="CX133" s="78">
        <v>193</v>
      </c>
      <c r="CY133" s="78">
        <v>408</v>
      </c>
      <c r="CZ133" s="78">
        <v>441</v>
      </c>
      <c r="DA133" s="78">
        <v>215</v>
      </c>
      <c r="DB133" s="78">
        <v>204</v>
      </c>
      <c r="DC133" s="78">
        <v>229</v>
      </c>
      <c r="DD133" s="78">
        <v>218</v>
      </c>
      <c r="DE133" s="78">
        <v>249.16666670000001</v>
      </c>
      <c r="DF133" s="78">
        <v>239</v>
      </c>
      <c r="DG133" s="78">
        <v>244</v>
      </c>
      <c r="DH133" s="78">
        <v>244</v>
      </c>
      <c r="DI133" s="78">
        <v>211</v>
      </c>
      <c r="DJ133" s="78">
        <v>187</v>
      </c>
      <c r="DK133" s="78">
        <v>192</v>
      </c>
      <c r="DL133" s="78">
        <v>419</v>
      </c>
      <c r="DM133" s="78">
        <v>435</v>
      </c>
      <c r="DN133" s="78">
        <v>247</v>
      </c>
      <c r="DO133" s="78">
        <v>274</v>
      </c>
      <c r="DP133" s="78">
        <v>238</v>
      </c>
      <c r="DQ133" s="78">
        <v>273</v>
      </c>
      <c r="DR133" s="78">
        <v>266.91666670000001</v>
      </c>
      <c r="DS133" s="78">
        <v>261</v>
      </c>
      <c r="DT133" s="78">
        <v>236</v>
      </c>
      <c r="DU133" s="78">
        <v>222</v>
      </c>
      <c r="DV133" s="78">
        <v>224</v>
      </c>
      <c r="DW133" s="78">
        <v>180</v>
      </c>
      <c r="DX133" s="78">
        <v>155</v>
      </c>
      <c r="DY133" s="78">
        <v>464</v>
      </c>
      <c r="DZ133" s="78">
        <v>435</v>
      </c>
      <c r="EA133" s="78">
        <v>219</v>
      </c>
      <c r="EB133" s="78">
        <v>223</v>
      </c>
      <c r="EC133" s="78">
        <v>214</v>
      </c>
      <c r="ED133" s="78">
        <v>237</v>
      </c>
      <c r="EE133" s="78">
        <v>255.83333329999999</v>
      </c>
      <c r="EF133" s="78">
        <v>231</v>
      </c>
      <c r="EG133" s="78">
        <v>217</v>
      </c>
      <c r="EH133" s="78">
        <v>206</v>
      </c>
      <c r="EI133" s="78">
        <v>199</v>
      </c>
      <c r="EJ133" s="78">
        <v>192</v>
      </c>
      <c r="EK133" s="78">
        <v>180</v>
      </c>
      <c r="EL133" s="78">
        <v>358</v>
      </c>
      <c r="EM133" s="78">
        <v>369</v>
      </c>
      <c r="EN133" s="78">
        <v>213</v>
      </c>
      <c r="EO133" s="78">
        <v>223</v>
      </c>
      <c r="EP133" s="78">
        <v>177</v>
      </c>
      <c r="EQ133" s="78">
        <v>214</v>
      </c>
      <c r="ER133" s="78">
        <v>231.58333329999999</v>
      </c>
      <c r="ES133" s="78">
        <v>241</v>
      </c>
      <c r="ET133" s="78">
        <v>247</v>
      </c>
      <c r="EU133" s="78">
        <v>227</v>
      </c>
      <c r="EV133" s="78">
        <v>206</v>
      </c>
      <c r="EW133" s="78">
        <v>201</v>
      </c>
      <c r="EX133" s="78">
        <v>170</v>
      </c>
      <c r="EY133" s="78">
        <v>362</v>
      </c>
      <c r="EZ133" s="78">
        <v>392</v>
      </c>
      <c r="FA133" s="78">
        <v>273</v>
      </c>
      <c r="FB133" s="78">
        <v>268</v>
      </c>
      <c r="FC133" s="78">
        <v>263</v>
      </c>
      <c r="FD133" s="78">
        <v>298</v>
      </c>
      <c r="FE133" s="78">
        <v>262.33333329999999</v>
      </c>
      <c r="FF133" s="78">
        <v>263</v>
      </c>
      <c r="FG133" s="78">
        <v>263</v>
      </c>
      <c r="FH133" s="78">
        <v>323</v>
      </c>
      <c r="FI133" s="78">
        <v>328</v>
      </c>
      <c r="FJ133" s="78">
        <v>287</v>
      </c>
      <c r="FK133" s="78">
        <v>295</v>
      </c>
      <c r="FL133" s="78">
        <v>638</v>
      </c>
      <c r="FM133" s="78">
        <v>526</v>
      </c>
      <c r="FN133" s="78">
        <v>259</v>
      </c>
      <c r="FO133" s="78">
        <v>287</v>
      </c>
      <c r="FP133" s="78">
        <v>273</v>
      </c>
      <c r="FQ133" s="78">
        <v>279</v>
      </c>
      <c r="FR133" s="78">
        <v>335.08333329999999</v>
      </c>
      <c r="FS133" s="78">
        <v>235</v>
      </c>
      <c r="FT133" s="78">
        <v>240</v>
      </c>
      <c r="FU133" s="78">
        <v>235</v>
      </c>
      <c r="FV133" s="78">
        <v>236</v>
      </c>
      <c r="FW133" s="78">
        <v>197</v>
      </c>
      <c r="FX133" s="78">
        <v>166</v>
      </c>
      <c r="FY133" s="78">
        <v>480</v>
      </c>
      <c r="FZ133" s="78">
        <v>384</v>
      </c>
      <c r="GA133" s="78">
        <v>219</v>
      </c>
      <c r="GB133" s="78">
        <v>203</v>
      </c>
      <c r="GC133" s="78">
        <v>193</v>
      </c>
      <c r="GD133" s="78">
        <v>199</v>
      </c>
      <c r="GE133" s="78">
        <v>248.91666670000001</v>
      </c>
      <c r="GF133" s="78">
        <v>191</v>
      </c>
      <c r="GG133" s="78">
        <v>195</v>
      </c>
      <c r="GH133" s="78">
        <v>176</v>
      </c>
      <c r="GI133" s="78">
        <v>168</v>
      </c>
      <c r="GJ133" s="78">
        <v>153</v>
      </c>
      <c r="GK133" s="78">
        <v>147</v>
      </c>
      <c r="GL133" s="78">
        <v>383</v>
      </c>
      <c r="GM133" s="78">
        <v>352</v>
      </c>
      <c r="GN133" s="78">
        <v>236</v>
      </c>
      <c r="GO133" s="78">
        <v>245</v>
      </c>
      <c r="GP133" s="78">
        <v>204</v>
      </c>
      <c r="GQ133" s="78">
        <v>252</v>
      </c>
      <c r="GR133" s="78">
        <v>225.16666670000001</v>
      </c>
      <c r="GS133" s="78">
        <v>214</v>
      </c>
      <c r="GT133" s="78">
        <v>195</v>
      </c>
      <c r="GU133" s="78">
        <v>167</v>
      </c>
      <c r="GV133" s="78">
        <v>187</v>
      </c>
      <c r="GW133" s="78">
        <v>199</v>
      </c>
      <c r="GX133" s="78">
        <v>167</v>
      </c>
      <c r="GY133" s="78">
        <v>357</v>
      </c>
      <c r="GZ133" s="78">
        <v>344</v>
      </c>
      <c r="HA133" s="78">
        <v>313</v>
      </c>
      <c r="HB133" s="78">
        <v>241</v>
      </c>
      <c r="HC133" s="78">
        <v>240</v>
      </c>
      <c r="HD133" s="78">
        <v>252</v>
      </c>
      <c r="HE133" s="78">
        <v>239.66666670000001</v>
      </c>
      <c r="HF133" s="78">
        <v>266</v>
      </c>
      <c r="HG133" s="78">
        <v>214</v>
      </c>
      <c r="HH133" s="78">
        <v>216</v>
      </c>
      <c r="HI133" s="78">
        <v>224</v>
      </c>
    </row>
    <row r="134" spans="1:217" ht="15.75" x14ac:dyDescent="0.3">
      <c r="A134" s="1" t="str">
        <f t="shared" ref="A134:A197" si="80">C134&amp;D134&amp;E134</f>
        <v>Oberösterreichoffene LehrstellenFrauen</v>
      </c>
      <c r="B134" s="1">
        <v>134</v>
      </c>
      <c r="C134" s="77" t="s">
        <v>4</v>
      </c>
      <c r="D134" s="77" t="s">
        <v>131</v>
      </c>
      <c r="E134" s="77" t="s">
        <v>119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78">
        <v>0</v>
      </c>
      <c r="R134" s="78">
        <v>0</v>
      </c>
      <c r="S134" s="78">
        <v>0</v>
      </c>
      <c r="T134" s="78">
        <v>0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  <c r="AC134" s="78">
        <v>0</v>
      </c>
      <c r="AD134" s="78">
        <v>0</v>
      </c>
      <c r="AE134" s="78">
        <v>0</v>
      </c>
      <c r="AF134" s="78">
        <v>0</v>
      </c>
      <c r="AG134" s="78">
        <v>0</v>
      </c>
      <c r="AH134" s="78">
        <v>0</v>
      </c>
      <c r="AI134" s="78">
        <v>0</v>
      </c>
      <c r="AJ134" s="78">
        <v>0</v>
      </c>
      <c r="AK134" s="78">
        <v>0</v>
      </c>
      <c r="AL134" s="78">
        <v>0</v>
      </c>
      <c r="AM134" s="78">
        <v>0</v>
      </c>
      <c r="AN134" s="78">
        <v>0</v>
      </c>
      <c r="AO134" s="78">
        <v>0</v>
      </c>
      <c r="AP134" s="78">
        <v>0</v>
      </c>
      <c r="AQ134" s="78">
        <v>0</v>
      </c>
      <c r="AR134" s="78">
        <v>0</v>
      </c>
      <c r="AS134" s="78">
        <v>0</v>
      </c>
      <c r="AT134" s="78">
        <v>0</v>
      </c>
      <c r="AU134" s="78">
        <v>0</v>
      </c>
      <c r="AV134" s="78">
        <v>0</v>
      </c>
      <c r="AW134" s="78">
        <v>0</v>
      </c>
      <c r="AX134" s="78">
        <v>0</v>
      </c>
      <c r="AY134" s="78">
        <v>0</v>
      </c>
      <c r="AZ134" s="78">
        <v>0</v>
      </c>
      <c r="BA134" s="78">
        <v>0</v>
      </c>
      <c r="BB134" s="78">
        <v>0</v>
      </c>
      <c r="BC134" s="78">
        <v>0</v>
      </c>
      <c r="BD134" s="78">
        <v>0</v>
      </c>
      <c r="BE134" s="78">
        <v>0</v>
      </c>
      <c r="BF134" s="78">
        <v>0</v>
      </c>
      <c r="BG134" s="78">
        <v>0</v>
      </c>
      <c r="BH134" s="78">
        <v>0</v>
      </c>
      <c r="BI134" s="78">
        <v>0</v>
      </c>
      <c r="BJ134" s="78">
        <v>0</v>
      </c>
      <c r="BK134" s="78">
        <v>0</v>
      </c>
      <c r="BL134" s="78">
        <v>0</v>
      </c>
      <c r="BM134" s="78">
        <v>0</v>
      </c>
      <c r="BN134" s="78">
        <v>0</v>
      </c>
      <c r="BO134" s="78">
        <v>0</v>
      </c>
      <c r="BP134" s="78">
        <v>0</v>
      </c>
      <c r="BQ134" s="78">
        <v>0</v>
      </c>
      <c r="BR134" s="78">
        <v>0</v>
      </c>
      <c r="BS134" s="78">
        <v>0</v>
      </c>
      <c r="BT134" s="78">
        <v>0</v>
      </c>
      <c r="BU134" s="78">
        <v>0</v>
      </c>
      <c r="BV134" s="78">
        <v>0</v>
      </c>
      <c r="BW134" s="78">
        <v>0</v>
      </c>
      <c r="BX134" s="78">
        <v>0</v>
      </c>
      <c r="BY134" s="78">
        <v>0</v>
      </c>
      <c r="BZ134" s="78">
        <v>0</v>
      </c>
      <c r="CA134" s="78">
        <v>0</v>
      </c>
      <c r="CB134" s="78">
        <v>0</v>
      </c>
      <c r="CC134" s="78">
        <v>0</v>
      </c>
      <c r="CD134" s="78">
        <v>0</v>
      </c>
      <c r="CE134" s="78">
        <v>0</v>
      </c>
      <c r="CF134" s="78">
        <v>0</v>
      </c>
      <c r="CG134" s="78">
        <v>0</v>
      </c>
      <c r="CH134" s="78">
        <v>0</v>
      </c>
      <c r="CI134" s="78">
        <v>0</v>
      </c>
      <c r="CJ134" s="78">
        <v>0</v>
      </c>
      <c r="CK134" s="78">
        <v>0</v>
      </c>
      <c r="CL134" s="78">
        <v>0</v>
      </c>
      <c r="CM134" s="78">
        <v>0</v>
      </c>
      <c r="CN134" s="78">
        <v>0</v>
      </c>
      <c r="CO134" s="78">
        <v>0</v>
      </c>
      <c r="CP134" s="78">
        <v>0</v>
      </c>
      <c r="CQ134" s="78">
        <v>0</v>
      </c>
      <c r="CR134" s="78">
        <v>0</v>
      </c>
      <c r="CS134" s="78">
        <v>0</v>
      </c>
      <c r="CT134" s="78">
        <v>0</v>
      </c>
      <c r="CU134" s="78">
        <v>0</v>
      </c>
      <c r="CV134" s="78">
        <v>0</v>
      </c>
      <c r="CW134" s="78">
        <v>0</v>
      </c>
      <c r="CX134" s="78">
        <v>0</v>
      </c>
      <c r="CY134" s="78">
        <v>0</v>
      </c>
      <c r="CZ134" s="78">
        <v>0</v>
      </c>
      <c r="DA134" s="78">
        <v>0</v>
      </c>
      <c r="DB134" s="78">
        <v>0</v>
      </c>
      <c r="DC134" s="78">
        <v>0</v>
      </c>
      <c r="DD134" s="78">
        <v>0</v>
      </c>
      <c r="DE134" s="78">
        <v>0</v>
      </c>
      <c r="DF134" s="78">
        <v>0</v>
      </c>
      <c r="DG134" s="78">
        <v>0</v>
      </c>
      <c r="DH134" s="78">
        <v>0</v>
      </c>
      <c r="DI134" s="78">
        <v>0</v>
      </c>
      <c r="DJ134" s="78">
        <v>0</v>
      </c>
      <c r="DK134" s="78">
        <v>0</v>
      </c>
      <c r="DL134" s="78">
        <v>0</v>
      </c>
      <c r="DM134" s="78">
        <v>0</v>
      </c>
      <c r="DN134" s="78">
        <v>0</v>
      </c>
      <c r="DO134" s="78">
        <v>0</v>
      </c>
      <c r="DP134" s="78">
        <v>0</v>
      </c>
      <c r="DQ134" s="78">
        <v>0</v>
      </c>
      <c r="DR134" s="78">
        <v>0</v>
      </c>
      <c r="DS134" s="78">
        <v>0</v>
      </c>
      <c r="DT134" s="78">
        <v>0</v>
      </c>
      <c r="DU134" s="78">
        <v>0</v>
      </c>
      <c r="DV134" s="78">
        <v>0</v>
      </c>
      <c r="DW134" s="78">
        <v>0</v>
      </c>
      <c r="DX134" s="78">
        <v>0</v>
      </c>
      <c r="DY134" s="78">
        <v>0</v>
      </c>
      <c r="DZ134" s="78">
        <v>0</v>
      </c>
      <c r="EA134" s="78">
        <v>0</v>
      </c>
      <c r="EB134" s="78">
        <v>0</v>
      </c>
      <c r="EC134" s="78">
        <v>0</v>
      </c>
      <c r="ED134" s="78">
        <v>0</v>
      </c>
      <c r="EE134" s="78">
        <v>0</v>
      </c>
      <c r="EF134" s="78">
        <v>0</v>
      </c>
      <c r="EG134" s="78">
        <v>0</v>
      </c>
      <c r="EH134" s="78">
        <v>0</v>
      </c>
      <c r="EI134" s="78">
        <v>0</v>
      </c>
      <c r="EJ134" s="78">
        <v>0</v>
      </c>
      <c r="EK134" s="78">
        <v>0</v>
      </c>
      <c r="EL134" s="78">
        <v>0</v>
      </c>
      <c r="EM134" s="78">
        <v>0</v>
      </c>
      <c r="EN134" s="78">
        <v>0</v>
      </c>
      <c r="EO134" s="78">
        <v>0</v>
      </c>
      <c r="EP134" s="78">
        <v>0</v>
      </c>
      <c r="EQ134" s="78">
        <v>0</v>
      </c>
      <c r="ER134" s="78">
        <v>0</v>
      </c>
      <c r="ES134" s="78">
        <v>0</v>
      </c>
      <c r="ET134" s="78">
        <v>0</v>
      </c>
      <c r="EU134" s="78">
        <v>0</v>
      </c>
      <c r="EV134" s="78">
        <v>0</v>
      </c>
      <c r="EW134" s="78">
        <v>0</v>
      </c>
      <c r="EX134" s="78">
        <v>0</v>
      </c>
      <c r="EY134" s="78">
        <v>0</v>
      </c>
      <c r="EZ134" s="78">
        <v>0</v>
      </c>
      <c r="FA134" s="78">
        <v>0</v>
      </c>
      <c r="FB134" s="78">
        <v>0</v>
      </c>
      <c r="FC134" s="78">
        <v>0</v>
      </c>
      <c r="FD134" s="78">
        <v>0</v>
      </c>
      <c r="FE134" s="78">
        <v>0</v>
      </c>
      <c r="FF134" s="78">
        <v>0</v>
      </c>
      <c r="FG134" s="78">
        <v>0</v>
      </c>
      <c r="FH134" s="78">
        <v>0</v>
      </c>
      <c r="FI134" s="78">
        <v>0</v>
      </c>
      <c r="FJ134" s="78">
        <v>0</v>
      </c>
      <c r="FK134" s="78">
        <v>0</v>
      </c>
      <c r="FL134" s="78">
        <v>0</v>
      </c>
      <c r="FM134" s="78">
        <v>0</v>
      </c>
      <c r="FN134" s="78">
        <v>0</v>
      </c>
      <c r="FO134" s="78">
        <v>0</v>
      </c>
      <c r="FP134" s="78">
        <v>0</v>
      </c>
      <c r="FQ134" s="78">
        <v>0</v>
      </c>
      <c r="FR134" s="78">
        <v>0</v>
      </c>
      <c r="FS134" s="78">
        <v>0</v>
      </c>
      <c r="FT134" s="78">
        <v>0</v>
      </c>
      <c r="FU134" s="78">
        <v>0</v>
      </c>
      <c r="FV134" s="78">
        <v>0</v>
      </c>
      <c r="FW134" s="78">
        <v>0</v>
      </c>
      <c r="FX134" s="78">
        <v>0</v>
      </c>
      <c r="FY134" s="78">
        <v>0</v>
      </c>
      <c r="FZ134" s="78">
        <v>0</v>
      </c>
      <c r="GA134" s="78">
        <v>0</v>
      </c>
      <c r="GB134" s="78">
        <v>0</v>
      </c>
      <c r="GC134" s="78">
        <v>0</v>
      </c>
      <c r="GD134" s="78">
        <v>0</v>
      </c>
      <c r="GE134" s="78">
        <v>0</v>
      </c>
      <c r="GF134" s="78">
        <v>0</v>
      </c>
      <c r="GG134" s="78">
        <v>0</v>
      </c>
      <c r="GH134" s="78">
        <v>0</v>
      </c>
      <c r="GI134" s="78">
        <v>0</v>
      </c>
      <c r="GJ134" s="78">
        <v>0</v>
      </c>
      <c r="GK134" s="78">
        <v>0</v>
      </c>
      <c r="GL134" s="78">
        <v>0</v>
      </c>
      <c r="GM134" s="78">
        <v>0</v>
      </c>
      <c r="GN134" s="78">
        <v>0</v>
      </c>
      <c r="GO134" s="78">
        <v>0</v>
      </c>
      <c r="GP134" s="78">
        <v>0</v>
      </c>
      <c r="GQ134" s="78">
        <v>0</v>
      </c>
      <c r="GR134" s="78">
        <v>0</v>
      </c>
      <c r="GS134" s="78">
        <v>0</v>
      </c>
      <c r="GT134" s="78">
        <v>0</v>
      </c>
      <c r="GU134" s="78">
        <v>0</v>
      </c>
      <c r="GV134" s="78">
        <v>0</v>
      </c>
      <c r="GW134" s="78">
        <v>0</v>
      </c>
      <c r="GX134" s="78">
        <v>0</v>
      </c>
      <c r="GY134" s="78">
        <v>0</v>
      </c>
      <c r="GZ134" s="78">
        <v>0</v>
      </c>
      <c r="HA134" s="78">
        <v>0</v>
      </c>
      <c r="HB134" s="78">
        <v>0</v>
      </c>
      <c r="HC134" s="78">
        <v>0</v>
      </c>
      <c r="HD134" s="78">
        <v>0</v>
      </c>
      <c r="HE134" s="78">
        <v>0</v>
      </c>
      <c r="HF134" s="78">
        <v>0</v>
      </c>
      <c r="HG134" s="78">
        <v>0</v>
      </c>
      <c r="HH134" s="78">
        <v>0</v>
      </c>
      <c r="HI134" s="78">
        <v>0</v>
      </c>
    </row>
    <row r="135" spans="1:217" ht="60.75" x14ac:dyDescent="0.3">
      <c r="A135" s="1" t="str">
        <f t="shared" si="80"/>
        <v>OberösterreichArbeitskräftepotentialMänner und altern. Geschl.</v>
      </c>
      <c r="B135" s="1">
        <v>135</v>
      </c>
      <c r="C135" s="77" t="s">
        <v>4</v>
      </c>
      <c r="D135" s="77" t="s">
        <v>118</v>
      </c>
      <c r="E135" s="77" t="s">
        <v>265</v>
      </c>
      <c r="F135" s="78">
        <v>342652</v>
      </c>
      <c r="G135" s="78">
        <v>342824</v>
      </c>
      <c r="H135" s="78">
        <v>344533</v>
      </c>
      <c r="I135" s="78">
        <v>346258</v>
      </c>
      <c r="J135" s="78">
        <v>346067</v>
      </c>
      <c r="K135" s="78">
        <v>348280</v>
      </c>
      <c r="L135" s="78">
        <v>354791</v>
      </c>
      <c r="M135" s="78">
        <v>351006</v>
      </c>
      <c r="N135" s="78">
        <v>351712</v>
      </c>
      <c r="O135" s="78">
        <v>351076</v>
      </c>
      <c r="P135" s="78">
        <v>348694</v>
      </c>
      <c r="Q135" s="78">
        <v>347430</v>
      </c>
      <c r="R135" s="78">
        <v>347943.5833</v>
      </c>
      <c r="S135" s="78">
        <v>342005</v>
      </c>
      <c r="T135" s="78">
        <v>341522</v>
      </c>
      <c r="U135" s="78">
        <v>342789</v>
      </c>
      <c r="V135" s="78">
        <v>340552</v>
      </c>
      <c r="W135" s="78">
        <v>342968</v>
      </c>
      <c r="X135" s="78">
        <v>342821</v>
      </c>
      <c r="Y135" s="78">
        <v>348702</v>
      </c>
      <c r="Z135" s="78">
        <v>347393</v>
      </c>
      <c r="AA135" s="78">
        <v>345400</v>
      </c>
      <c r="AB135" s="78">
        <v>343351</v>
      </c>
      <c r="AC135" s="78">
        <v>343120</v>
      </c>
      <c r="AD135" s="78">
        <v>341082</v>
      </c>
      <c r="AE135" s="78">
        <v>343475.4167</v>
      </c>
      <c r="AF135" s="78">
        <v>338195</v>
      </c>
      <c r="AG135" s="78">
        <v>338349</v>
      </c>
      <c r="AH135" s="78">
        <v>340121</v>
      </c>
      <c r="AI135" s="78">
        <v>341320</v>
      </c>
      <c r="AJ135" s="78">
        <v>341797</v>
      </c>
      <c r="AK135" s="78">
        <v>343051</v>
      </c>
      <c r="AL135" s="78">
        <v>348008</v>
      </c>
      <c r="AM135" s="78">
        <v>349602</v>
      </c>
      <c r="AN135" s="78">
        <v>347741</v>
      </c>
      <c r="AO135" s="78">
        <v>346205</v>
      </c>
      <c r="AP135" s="78">
        <v>346279</v>
      </c>
      <c r="AQ135" s="78">
        <v>344050</v>
      </c>
      <c r="AR135" s="78">
        <v>343726.5</v>
      </c>
      <c r="AS135" s="78">
        <v>343540</v>
      </c>
      <c r="AT135" s="78">
        <v>343969</v>
      </c>
      <c r="AU135" s="78">
        <v>345572</v>
      </c>
      <c r="AV135" s="78">
        <v>345580</v>
      </c>
      <c r="AW135" s="78">
        <v>347939</v>
      </c>
      <c r="AX135" s="78">
        <v>349322</v>
      </c>
      <c r="AY135" s="78">
        <v>354658</v>
      </c>
      <c r="AZ135" s="78">
        <v>356184</v>
      </c>
      <c r="BA135" s="78">
        <v>354623</v>
      </c>
      <c r="BB135" s="78">
        <v>353834</v>
      </c>
      <c r="BC135" s="78">
        <v>353393</v>
      </c>
      <c r="BD135" s="78">
        <v>349960</v>
      </c>
      <c r="BE135" s="78">
        <v>349881.1667</v>
      </c>
      <c r="BF135" s="78">
        <v>349852</v>
      </c>
      <c r="BG135" s="78">
        <v>349886</v>
      </c>
      <c r="BH135" s="78">
        <v>351249</v>
      </c>
      <c r="BI135" s="78">
        <v>353097</v>
      </c>
      <c r="BJ135" s="78">
        <v>354560</v>
      </c>
      <c r="BK135" s="78">
        <v>354859</v>
      </c>
      <c r="BL135" s="78">
        <v>362789</v>
      </c>
      <c r="BM135" s="78">
        <v>361632</v>
      </c>
      <c r="BN135" s="78">
        <v>358659</v>
      </c>
      <c r="BO135" s="78">
        <v>359234</v>
      </c>
      <c r="BP135" s="78">
        <v>358244</v>
      </c>
      <c r="BQ135" s="78">
        <v>354518</v>
      </c>
      <c r="BR135" s="78">
        <v>355714.9167</v>
      </c>
      <c r="BS135" s="78">
        <v>353906</v>
      </c>
      <c r="BT135" s="78">
        <v>354154</v>
      </c>
      <c r="BU135" s="78">
        <v>355321</v>
      </c>
      <c r="BV135" s="78">
        <v>357826</v>
      </c>
      <c r="BW135" s="78">
        <v>358749</v>
      </c>
      <c r="BX135" s="78">
        <v>358796</v>
      </c>
      <c r="BY135" s="78">
        <v>367951</v>
      </c>
      <c r="BZ135" s="78">
        <v>365082</v>
      </c>
      <c r="CA135" s="78">
        <v>364250</v>
      </c>
      <c r="CB135" s="78">
        <v>363899</v>
      </c>
      <c r="CC135" s="78">
        <v>361565</v>
      </c>
      <c r="CD135" s="78">
        <v>360272</v>
      </c>
      <c r="CE135" s="78">
        <v>360147.5833</v>
      </c>
      <c r="CF135" s="78">
        <v>358618</v>
      </c>
      <c r="CG135" s="78">
        <v>358848</v>
      </c>
      <c r="CH135" s="78">
        <v>360853</v>
      </c>
      <c r="CI135" s="78">
        <v>362200</v>
      </c>
      <c r="CJ135" s="78">
        <v>362173</v>
      </c>
      <c r="CK135" s="78">
        <v>365064</v>
      </c>
      <c r="CL135" s="78">
        <v>370224</v>
      </c>
      <c r="CM135" s="78">
        <v>366591</v>
      </c>
      <c r="CN135" s="78">
        <v>367559</v>
      </c>
      <c r="CO135" s="78">
        <v>367043</v>
      </c>
      <c r="CP135" s="78">
        <v>364770</v>
      </c>
      <c r="CQ135" s="78">
        <v>364066</v>
      </c>
      <c r="CR135" s="78">
        <v>364000.75</v>
      </c>
      <c r="CS135" s="78">
        <v>362168</v>
      </c>
      <c r="CT135" s="78">
        <v>362814</v>
      </c>
      <c r="CU135" s="78">
        <v>365656</v>
      </c>
      <c r="CV135" s="78">
        <v>367177</v>
      </c>
      <c r="CW135" s="78">
        <v>367347</v>
      </c>
      <c r="CX135" s="78">
        <v>369406</v>
      </c>
      <c r="CY135" s="78">
        <v>376291</v>
      </c>
      <c r="CZ135" s="78">
        <v>374525</v>
      </c>
      <c r="DA135" s="78">
        <v>373567</v>
      </c>
      <c r="DB135" s="78">
        <v>372331</v>
      </c>
      <c r="DC135" s="78">
        <v>372714</v>
      </c>
      <c r="DD135" s="78">
        <v>369635</v>
      </c>
      <c r="DE135" s="78">
        <v>369469.25</v>
      </c>
      <c r="DF135" s="78">
        <v>367416</v>
      </c>
      <c r="DG135" s="78">
        <v>369337</v>
      </c>
      <c r="DH135" s="78">
        <v>371194</v>
      </c>
      <c r="DI135" s="78">
        <v>372220</v>
      </c>
      <c r="DJ135" s="78">
        <v>373988</v>
      </c>
      <c r="DK135" s="78">
        <v>375117</v>
      </c>
      <c r="DL135" s="78">
        <v>379496</v>
      </c>
      <c r="DM135" s="78">
        <v>380851</v>
      </c>
      <c r="DN135" s="78">
        <v>380017</v>
      </c>
      <c r="DO135" s="78">
        <v>378976</v>
      </c>
      <c r="DP135" s="78">
        <v>378356</v>
      </c>
      <c r="DQ135" s="78">
        <v>373865</v>
      </c>
      <c r="DR135" s="78">
        <v>375069.4167</v>
      </c>
      <c r="DS135" s="78">
        <v>373076</v>
      </c>
      <c r="DT135" s="78">
        <v>374633</v>
      </c>
      <c r="DU135" s="78">
        <v>376368</v>
      </c>
      <c r="DV135" s="78">
        <v>376762</v>
      </c>
      <c r="DW135" s="78">
        <v>378823</v>
      </c>
      <c r="DX135" s="78">
        <v>380037</v>
      </c>
      <c r="DY135" s="78">
        <v>385867</v>
      </c>
      <c r="DZ135" s="78">
        <v>385570</v>
      </c>
      <c r="EA135" s="78">
        <v>383357</v>
      </c>
      <c r="EB135" s="78">
        <v>384165</v>
      </c>
      <c r="EC135" s="78">
        <v>383539</v>
      </c>
      <c r="ED135" s="78">
        <v>378900</v>
      </c>
      <c r="EE135" s="78">
        <v>380091.4167</v>
      </c>
      <c r="EF135" s="78">
        <v>379785</v>
      </c>
      <c r="EG135" s="78">
        <v>380061</v>
      </c>
      <c r="EH135" s="78">
        <v>381611</v>
      </c>
      <c r="EI135" s="78">
        <v>384340</v>
      </c>
      <c r="EJ135" s="78">
        <v>385250</v>
      </c>
      <c r="EK135" s="78">
        <v>385870</v>
      </c>
      <c r="EL135" s="78">
        <v>392689</v>
      </c>
      <c r="EM135" s="78">
        <v>392293</v>
      </c>
      <c r="EN135" s="78">
        <v>389899</v>
      </c>
      <c r="EO135" s="78">
        <v>390752</v>
      </c>
      <c r="EP135" s="78">
        <v>389954</v>
      </c>
      <c r="EQ135" s="78">
        <v>385313</v>
      </c>
      <c r="ER135" s="78">
        <v>386484.75</v>
      </c>
      <c r="ES135" s="78">
        <v>385336</v>
      </c>
      <c r="ET135" s="78">
        <v>386581</v>
      </c>
      <c r="EU135" s="78">
        <v>387901</v>
      </c>
      <c r="EV135" s="78">
        <v>390678</v>
      </c>
      <c r="EW135" s="78">
        <v>391257</v>
      </c>
      <c r="EX135" s="78">
        <v>391630</v>
      </c>
      <c r="EY135" s="78">
        <v>397687</v>
      </c>
      <c r="EZ135" s="78">
        <v>394248</v>
      </c>
      <c r="FA135" s="78">
        <v>395150</v>
      </c>
      <c r="FB135" s="78">
        <v>394527</v>
      </c>
      <c r="FC135" s="78">
        <v>391986</v>
      </c>
      <c r="FD135" s="78">
        <v>388983</v>
      </c>
      <c r="FE135" s="78">
        <v>391330.3333</v>
      </c>
      <c r="FF135" s="78">
        <v>388478</v>
      </c>
      <c r="FG135" s="78">
        <v>387487</v>
      </c>
      <c r="FH135" s="78">
        <v>388524</v>
      </c>
      <c r="FI135" s="78">
        <v>389815</v>
      </c>
      <c r="FJ135" s="78">
        <v>390735</v>
      </c>
      <c r="FK135" s="78">
        <v>392529</v>
      </c>
      <c r="FL135" s="78">
        <v>397427</v>
      </c>
      <c r="FM135" s="78">
        <v>396308</v>
      </c>
      <c r="FN135" s="78">
        <v>395481</v>
      </c>
      <c r="FO135" s="78">
        <v>394114</v>
      </c>
      <c r="FP135" s="78">
        <v>394333</v>
      </c>
      <c r="FQ135" s="78">
        <v>389300</v>
      </c>
      <c r="FR135" s="78">
        <v>392044.25</v>
      </c>
      <c r="FS135" s="78">
        <v>388487</v>
      </c>
      <c r="FT135" s="78">
        <v>389689</v>
      </c>
      <c r="FU135" s="78">
        <v>393438</v>
      </c>
      <c r="FV135" s="78">
        <v>394484</v>
      </c>
      <c r="FW135" s="78">
        <v>394762</v>
      </c>
      <c r="FX135" s="78">
        <v>395569</v>
      </c>
      <c r="FY135" s="78">
        <v>398805</v>
      </c>
      <c r="FZ135" s="78">
        <v>399722</v>
      </c>
      <c r="GA135" s="78">
        <v>399438</v>
      </c>
      <c r="GB135" s="78">
        <v>399677</v>
      </c>
      <c r="GC135" s="78">
        <v>398166</v>
      </c>
      <c r="GD135" s="78">
        <v>391836</v>
      </c>
      <c r="GE135" s="78">
        <v>395048.0833</v>
      </c>
      <c r="GF135" s="78">
        <v>393495</v>
      </c>
      <c r="GG135" s="78">
        <v>394795</v>
      </c>
      <c r="GH135" s="78">
        <v>396675</v>
      </c>
      <c r="GI135" s="78">
        <v>396789</v>
      </c>
      <c r="GJ135" s="78">
        <v>398640</v>
      </c>
      <c r="GK135" s="78">
        <v>399088</v>
      </c>
      <c r="GL135" s="78">
        <v>402000</v>
      </c>
      <c r="GM135" s="78">
        <v>402529</v>
      </c>
      <c r="GN135" s="78">
        <v>402883</v>
      </c>
      <c r="GO135" s="78">
        <v>402691</v>
      </c>
      <c r="GP135" s="78">
        <v>402323</v>
      </c>
      <c r="GQ135" s="78">
        <v>395594</v>
      </c>
      <c r="GR135" s="78">
        <v>398958.5</v>
      </c>
      <c r="GS135" s="78">
        <v>397986</v>
      </c>
      <c r="GT135" s="78">
        <v>398180</v>
      </c>
      <c r="GU135" s="78">
        <v>400354</v>
      </c>
      <c r="GV135" s="78">
        <v>400568</v>
      </c>
      <c r="GW135" s="78">
        <v>401685</v>
      </c>
      <c r="GX135" s="78">
        <v>402274</v>
      </c>
      <c r="GY135" s="78">
        <v>406589</v>
      </c>
      <c r="GZ135" s="78">
        <v>404936</v>
      </c>
      <c r="HA135" s="78">
        <v>403901</v>
      </c>
      <c r="HB135" s="78">
        <v>404497</v>
      </c>
      <c r="HC135" s="78">
        <v>403193</v>
      </c>
      <c r="HD135" s="78">
        <v>396726</v>
      </c>
      <c r="HE135" s="78">
        <v>401740.75</v>
      </c>
      <c r="HF135" s="78">
        <v>397799</v>
      </c>
      <c r="HG135" s="78">
        <v>397593</v>
      </c>
      <c r="HH135" s="78">
        <v>397813</v>
      </c>
      <c r="HI135" s="78">
        <v>17259</v>
      </c>
    </row>
    <row r="136" spans="1:217" ht="60.75" x14ac:dyDescent="0.3">
      <c r="A136" s="1" t="str">
        <f t="shared" si="80"/>
        <v>OberösterreichUnselbständig BeschäftigteMänner und altern. Geschl.</v>
      </c>
      <c r="B136" s="1">
        <v>136</v>
      </c>
      <c r="C136" s="77" t="s">
        <v>4</v>
      </c>
      <c r="D136" s="77" t="s">
        <v>120</v>
      </c>
      <c r="E136" s="77" t="s">
        <v>265</v>
      </c>
      <c r="F136" s="78">
        <v>324131</v>
      </c>
      <c r="G136" s="78">
        <v>327235</v>
      </c>
      <c r="H136" s="78">
        <v>333468</v>
      </c>
      <c r="I136" s="78">
        <v>337052</v>
      </c>
      <c r="J136" s="78">
        <v>337822</v>
      </c>
      <c r="K136" s="78">
        <v>340626</v>
      </c>
      <c r="L136" s="78">
        <v>346369</v>
      </c>
      <c r="M136" s="78">
        <v>342503</v>
      </c>
      <c r="N136" s="78">
        <v>343196</v>
      </c>
      <c r="O136" s="78">
        <v>341826</v>
      </c>
      <c r="P136" s="78">
        <v>336910</v>
      </c>
      <c r="Q136" s="78">
        <v>326156</v>
      </c>
      <c r="R136" s="78">
        <v>336441.1667</v>
      </c>
      <c r="S136" s="78">
        <v>318532</v>
      </c>
      <c r="T136" s="78">
        <v>316685</v>
      </c>
      <c r="U136" s="78">
        <v>322785</v>
      </c>
      <c r="V136" s="78">
        <v>323787</v>
      </c>
      <c r="W136" s="78">
        <v>327292</v>
      </c>
      <c r="X136" s="78">
        <v>327814</v>
      </c>
      <c r="Y136" s="78">
        <v>333363</v>
      </c>
      <c r="Z136" s="78">
        <v>332110</v>
      </c>
      <c r="AA136" s="78">
        <v>330720</v>
      </c>
      <c r="AB136" s="78">
        <v>328620</v>
      </c>
      <c r="AC136" s="78">
        <v>326556</v>
      </c>
      <c r="AD136" s="78">
        <v>314933</v>
      </c>
      <c r="AE136" s="78">
        <v>325266.4167</v>
      </c>
      <c r="AF136" s="78">
        <v>309650</v>
      </c>
      <c r="AG136" s="78">
        <v>310141</v>
      </c>
      <c r="AH136" s="78">
        <v>319832</v>
      </c>
      <c r="AI136" s="78">
        <v>325836</v>
      </c>
      <c r="AJ136" s="78">
        <v>328071</v>
      </c>
      <c r="AK136" s="78">
        <v>330287</v>
      </c>
      <c r="AL136" s="78">
        <v>335274</v>
      </c>
      <c r="AM136" s="78">
        <v>336856</v>
      </c>
      <c r="AN136" s="78">
        <v>335657</v>
      </c>
      <c r="AO136" s="78">
        <v>334146</v>
      </c>
      <c r="AP136" s="78">
        <v>332390</v>
      </c>
      <c r="AQ136" s="78">
        <v>319885</v>
      </c>
      <c r="AR136" s="78">
        <v>326502.0833</v>
      </c>
      <c r="AS136" s="78">
        <v>317978</v>
      </c>
      <c r="AT136" s="78">
        <v>321280</v>
      </c>
      <c r="AU136" s="78">
        <v>330053</v>
      </c>
      <c r="AV136" s="78">
        <v>333280</v>
      </c>
      <c r="AW136" s="78">
        <v>336936</v>
      </c>
      <c r="AX136" s="78">
        <v>338670</v>
      </c>
      <c r="AY136" s="78">
        <v>343436</v>
      </c>
      <c r="AZ136" s="78">
        <v>344695</v>
      </c>
      <c r="BA136" s="78">
        <v>343256</v>
      </c>
      <c r="BB136" s="78">
        <v>341958</v>
      </c>
      <c r="BC136" s="78">
        <v>339698</v>
      </c>
      <c r="BD136" s="78">
        <v>326666</v>
      </c>
      <c r="BE136" s="78">
        <v>334825.5</v>
      </c>
      <c r="BF136" s="78">
        <v>324543</v>
      </c>
      <c r="BG136" s="78">
        <v>325236</v>
      </c>
      <c r="BH136" s="78">
        <v>334633</v>
      </c>
      <c r="BI136" s="78">
        <v>339739</v>
      </c>
      <c r="BJ136" s="78">
        <v>342569</v>
      </c>
      <c r="BK136" s="78">
        <v>343216</v>
      </c>
      <c r="BL136" s="78">
        <v>350023</v>
      </c>
      <c r="BM136" s="78">
        <v>348838</v>
      </c>
      <c r="BN136" s="78">
        <v>345923</v>
      </c>
      <c r="BO136" s="78">
        <v>345935</v>
      </c>
      <c r="BP136" s="78">
        <v>342648</v>
      </c>
      <c r="BQ136" s="78">
        <v>328956</v>
      </c>
      <c r="BR136" s="78">
        <v>339354.9167</v>
      </c>
      <c r="BS136" s="78">
        <v>326037</v>
      </c>
      <c r="BT136" s="78">
        <v>327433</v>
      </c>
      <c r="BU136" s="78">
        <v>335179</v>
      </c>
      <c r="BV136" s="78">
        <v>342118</v>
      </c>
      <c r="BW136" s="78">
        <v>344242</v>
      </c>
      <c r="BX136" s="78">
        <v>344908</v>
      </c>
      <c r="BY136" s="78">
        <v>352814</v>
      </c>
      <c r="BZ136" s="78">
        <v>349588</v>
      </c>
      <c r="CA136" s="78">
        <v>348960</v>
      </c>
      <c r="CB136" s="78">
        <v>347998</v>
      </c>
      <c r="CC136" s="78">
        <v>343092</v>
      </c>
      <c r="CD136" s="78">
        <v>331332</v>
      </c>
      <c r="CE136" s="78">
        <v>341141.75</v>
      </c>
      <c r="CF136" s="78">
        <v>327982</v>
      </c>
      <c r="CG136" s="78">
        <v>330078</v>
      </c>
      <c r="CH136" s="78">
        <v>338996</v>
      </c>
      <c r="CI136" s="78">
        <v>343414</v>
      </c>
      <c r="CJ136" s="78">
        <v>344623</v>
      </c>
      <c r="CK136" s="78">
        <v>348034</v>
      </c>
      <c r="CL136" s="78">
        <v>352721</v>
      </c>
      <c r="CM136" s="78">
        <v>348836</v>
      </c>
      <c r="CN136" s="78">
        <v>349839</v>
      </c>
      <c r="CO136" s="78">
        <v>348684</v>
      </c>
      <c r="CP136" s="78">
        <v>344396</v>
      </c>
      <c r="CQ136" s="78">
        <v>333050</v>
      </c>
      <c r="CR136" s="78">
        <v>342554.4167</v>
      </c>
      <c r="CS136" s="78">
        <v>329317</v>
      </c>
      <c r="CT136" s="78">
        <v>330646</v>
      </c>
      <c r="CU136" s="78">
        <v>340646</v>
      </c>
      <c r="CV136" s="78">
        <v>345732</v>
      </c>
      <c r="CW136" s="78">
        <v>347205</v>
      </c>
      <c r="CX136" s="78">
        <v>350056</v>
      </c>
      <c r="CY136" s="78">
        <v>356455</v>
      </c>
      <c r="CZ136" s="78">
        <v>354212</v>
      </c>
      <c r="DA136" s="78">
        <v>353851</v>
      </c>
      <c r="DB136" s="78">
        <v>352333</v>
      </c>
      <c r="DC136" s="78">
        <v>350552</v>
      </c>
      <c r="DD136" s="78">
        <v>337767</v>
      </c>
      <c r="DE136" s="78">
        <v>345731</v>
      </c>
      <c r="DF136" s="78">
        <v>333751</v>
      </c>
      <c r="DG136" s="78">
        <v>338256</v>
      </c>
      <c r="DH136" s="78">
        <v>346276</v>
      </c>
      <c r="DI136" s="78">
        <v>350758</v>
      </c>
      <c r="DJ136" s="78">
        <v>353775</v>
      </c>
      <c r="DK136" s="78">
        <v>355624</v>
      </c>
      <c r="DL136" s="78">
        <v>359307</v>
      </c>
      <c r="DM136" s="78">
        <v>360648</v>
      </c>
      <c r="DN136" s="78">
        <v>360267</v>
      </c>
      <c r="DO136" s="78">
        <v>358726</v>
      </c>
      <c r="DP136" s="78">
        <v>356720</v>
      </c>
      <c r="DQ136" s="78">
        <v>342334</v>
      </c>
      <c r="DR136" s="78">
        <v>351370.1667</v>
      </c>
      <c r="DS136" s="78">
        <v>338618</v>
      </c>
      <c r="DT136" s="78">
        <v>343580</v>
      </c>
      <c r="DU136" s="78">
        <v>352722</v>
      </c>
      <c r="DV136" s="78">
        <v>356347</v>
      </c>
      <c r="DW136" s="78">
        <v>360075</v>
      </c>
      <c r="DX136" s="78">
        <v>361919</v>
      </c>
      <c r="DY136" s="78">
        <v>366953</v>
      </c>
      <c r="DZ136" s="78">
        <v>366695</v>
      </c>
      <c r="EA136" s="78">
        <v>365106</v>
      </c>
      <c r="EB136" s="78">
        <v>365915</v>
      </c>
      <c r="EC136" s="78">
        <v>364281</v>
      </c>
      <c r="ED136" s="78">
        <v>350068</v>
      </c>
      <c r="EE136" s="78">
        <v>357689.9167</v>
      </c>
      <c r="EF136" s="78">
        <v>350543</v>
      </c>
      <c r="EG136" s="78">
        <v>352437</v>
      </c>
      <c r="EH136" s="78">
        <v>360934</v>
      </c>
      <c r="EI136" s="78">
        <v>367200</v>
      </c>
      <c r="EJ136" s="78">
        <v>369614</v>
      </c>
      <c r="EK136" s="78">
        <v>370803</v>
      </c>
      <c r="EL136" s="78">
        <v>376507</v>
      </c>
      <c r="EM136" s="78">
        <v>376238</v>
      </c>
      <c r="EN136" s="78">
        <v>374303</v>
      </c>
      <c r="EO136" s="78">
        <v>374983</v>
      </c>
      <c r="EP136" s="78">
        <v>372943</v>
      </c>
      <c r="EQ136" s="78">
        <v>359694</v>
      </c>
      <c r="ER136" s="78">
        <v>367183.25</v>
      </c>
      <c r="ES136" s="78">
        <v>357725</v>
      </c>
      <c r="ET136" s="78">
        <v>362081</v>
      </c>
      <c r="EU136" s="78">
        <v>369354</v>
      </c>
      <c r="EV136" s="78">
        <v>374684</v>
      </c>
      <c r="EW136" s="78">
        <v>376134</v>
      </c>
      <c r="EX136" s="78">
        <v>377146</v>
      </c>
      <c r="EY136" s="78">
        <v>382142</v>
      </c>
      <c r="EZ136" s="78">
        <v>378409</v>
      </c>
      <c r="FA136" s="78">
        <v>379490</v>
      </c>
      <c r="FB136" s="78">
        <v>378436</v>
      </c>
      <c r="FC136" s="78">
        <v>374358</v>
      </c>
      <c r="FD136" s="78">
        <v>362433</v>
      </c>
      <c r="FE136" s="78">
        <v>372699.3333</v>
      </c>
      <c r="FF136" s="78">
        <v>361291</v>
      </c>
      <c r="FG136" s="78">
        <v>362829</v>
      </c>
      <c r="FH136" s="78">
        <v>355800</v>
      </c>
      <c r="FI136" s="78">
        <v>359329</v>
      </c>
      <c r="FJ136" s="78">
        <v>363828</v>
      </c>
      <c r="FK136" s="78">
        <v>368893</v>
      </c>
      <c r="FL136" s="78">
        <v>374785</v>
      </c>
      <c r="FM136" s="78">
        <v>374086</v>
      </c>
      <c r="FN136" s="78">
        <v>374920</v>
      </c>
      <c r="FO136" s="78">
        <v>373926</v>
      </c>
      <c r="FP136" s="78">
        <v>371940</v>
      </c>
      <c r="FQ136" s="78">
        <v>358548</v>
      </c>
      <c r="FR136" s="78">
        <v>366681.25</v>
      </c>
      <c r="FS136" s="78">
        <v>356134</v>
      </c>
      <c r="FT136" s="78">
        <v>361454</v>
      </c>
      <c r="FU136" s="78">
        <v>372113</v>
      </c>
      <c r="FV136" s="78">
        <v>375826</v>
      </c>
      <c r="FW136" s="78">
        <v>377884</v>
      </c>
      <c r="FX136" s="78">
        <v>379997</v>
      </c>
      <c r="FY136" s="78">
        <v>382828</v>
      </c>
      <c r="FZ136" s="78">
        <v>384134</v>
      </c>
      <c r="GA136" s="78">
        <v>384732</v>
      </c>
      <c r="GB136" s="78">
        <v>385274</v>
      </c>
      <c r="GC136" s="78">
        <v>382383</v>
      </c>
      <c r="GD136" s="78">
        <v>367885</v>
      </c>
      <c r="GE136" s="78">
        <v>375595.6667</v>
      </c>
      <c r="GF136" s="78">
        <v>369405</v>
      </c>
      <c r="GG136" s="78">
        <v>374250</v>
      </c>
      <c r="GH136" s="78">
        <v>381621</v>
      </c>
      <c r="GI136" s="78">
        <v>383055</v>
      </c>
      <c r="GJ136" s="78">
        <v>385658</v>
      </c>
      <c r="GK136" s="78">
        <v>386468</v>
      </c>
      <c r="GL136" s="78">
        <v>388278</v>
      </c>
      <c r="GM136" s="78">
        <v>388677</v>
      </c>
      <c r="GN136" s="78">
        <v>389798</v>
      </c>
      <c r="GO136" s="78">
        <v>389093</v>
      </c>
      <c r="GP136" s="78">
        <v>388020</v>
      </c>
      <c r="GQ136" s="78">
        <v>372195</v>
      </c>
      <c r="GR136" s="78">
        <v>383043.1667</v>
      </c>
      <c r="GS136" s="78">
        <v>373839</v>
      </c>
      <c r="GT136" s="78">
        <v>377282</v>
      </c>
      <c r="GU136" s="78">
        <v>384619</v>
      </c>
      <c r="GV136" s="78">
        <v>386459</v>
      </c>
      <c r="GW136" s="78">
        <v>388188</v>
      </c>
      <c r="GX136" s="78">
        <v>388982</v>
      </c>
      <c r="GY136" s="78">
        <v>391683</v>
      </c>
      <c r="GZ136" s="78">
        <v>389838</v>
      </c>
      <c r="HA136" s="78">
        <v>388968</v>
      </c>
      <c r="HB136" s="78">
        <v>388949</v>
      </c>
      <c r="HC136" s="78">
        <v>386233</v>
      </c>
      <c r="HD136" s="78">
        <v>370330</v>
      </c>
      <c r="HE136" s="78">
        <v>384614.1667</v>
      </c>
      <c r="HF136" s="78">
        <v>369617</v>
      </c>
      <c r="HG136" s="78">
        <v>373445</v>
      </c>
      <c r="HH136" s="78">
        <v>378377</v>
      </c>
      <c r="HI136" s="78">
        <v>0</v>
      </c>
    </row>
    <row r="137" spans="1:217" ht="60.75" x14ac:dyDescent="0.3">
      <c r="A137" s="1" t="str">
        <f t="shared" si="80"/>
        <v>Oberösterreichdarunter UB AusländerInnenMänner und altern. Geschl.</v>
      </c>
      <c r="B137" s="1">
        <v>137</v>
      </c>
      <c r="C137" s="77" t="s">
        <v>4</v>
      </c>
      <c r="D137" s="77" t="s">
        <v>121</v>
      </c>
      <c r="E137" s="77" t="s">
        <v>265</v>
      </c>
      <c r="F137" s="78">
        <v>33289</v>
      </c>
      <c r="G137" s="78">
        <v>34374</v>
      </c>
      <c r="H137" s="78">
        <v>36313</v>
      </c>
      <c r="I137" s="78">
        <v>37791</v>
      </c>
      <c r="J137" s="78">
        <v>38639</v>
      </c>
      <c r="K137" s="78">
        <v>39589</v>
      </c>
      <c r="L137" s="78">
        <v>40059</v>
      </c>
      <c r="M137" s="78">
        <v>39462</v>
      </c>
      <c r="N137" s="78">
        <v>39970</v>
      </c>
      <c r="O137" s="78">
        <v>39304</v>
      </c>
      <c r="P137" s="78">
        <v>37400</v>
      </c>
      <c r="Q137" s="78">
        <v>34035</v>
      </c>
      <c r="R137" s="78">
        <v>37518.75</v>
      </c>
      <c r="S137" s="78">
        <v>32891</v>
      </c>
      <c r="T137" s="78">
        <v>32828</v>
      </c>
      <c r="U137" s="78">
        <v>34448</v>
      </c>
      <c r="V137" s="78">
        <v>33910</v>
      </c>
      <c r="W137" s="78">
        <v>36713</v>
      </c>
      <c r="X137" s="78">
        <v>37225</v>
      </c>
      <c r="Y137" s="78">
        <v>37835</v>
      </c>
      <c r="Z137" s="78">
        <v>38081</v>
      </c>
      <c r="AA137" s="78">
        <v>37818</v>
      </c>
      <c r="AB137" s="78">
        <v>36978</v>
      </c>
      <c r="AC137" s="78">
        <v>36119</v>
      </c>
      <c r="AD137" s="78">
        <v>32344</v>
      </c>
      <c r="AE137" s="78">
        <v>35599.166669999999</v>
      </c>
      <c r="AF137" s="78">
        <v>31560</v>
      </c>
      <c r="AG137" s="78">
        <v>32065</v>
      </c>
      <c r="AH137" s="78">
        <v>34847</v>
      </c>
      <c r="AI137" s="78">
        <v>37029</v>
      </c>
      <c r="AJ137" s="78">
        <v>38294</v>
      </c>
      <c r="AK137" s="78">
        <v>39221</v>
      </c>
      <c r="AL137" s="78">
        <v>39783</v>
      </c>
      <c r="AM137" s="78">
        <v>40281</v>
      </c>
      <c r="AN137" s="78">
        <v>40286</v>
      </c>
      <c r="AO137" s="78">
        <v>39567</v>
      </c>
      <c r="AP137" s="78">
        <v>38695</v>
      </c>
      <c r="AQ137" s="78">
        <v>34610</v>
      </c>
      <c r="AR137" s="78">
        <v>37186.5</v>
      </c>
      <c r="AS137" s="78">
        <v>34579</v>
      </c>
      <c r="AT137" s="78">
        <v>35720</v>
      </c>
      <c r="AU137" s="78">
        <v>38499</v>
      </c>
      <c r="AV137" s="78">
        <v>39932</v>
      </c>
      <c r="AW137" s="78">
        <v>42114</v>
      </c>
      <c r="AX137" s="78">
        <v>43201</v>
      </c>
      <c r="AY137" s="78">
        <v>43580</v>
      </c>
      <c r="AZ137" s="78">
        <v>44297</v>
      </c>
      <c r="BA137" s="78">
        <v>44382</v>
      </c>
      <c r="BB137" s="78">
        <v>43921</v>
      </c>
      <c r="BC137" s="78">
        <v>42908</v>
      </c>
      <c r="BD137" s="78">
        <v>38103</v>
      </c>
      <c r="BE137" s="78">
        <v>40936.333330000001</v>
      </c>
      <c r="BF137" s="78">
        <v>38273</v>
      </c>
      <c r="BG137" s="78">
        <v>38670</v>
      </c>
      <c r="BH137" s="78">
        <v>41867</v>
      </c>
      <c r="BI137" s="78">
        <v>44075</v>
      </c>
      <c r="BJ137" s="78">
        <v>45674</v>
      </c>
      <c r="BK137" s="78">
        <v>46328</v>
      </c>
      <c r="BL137" s="78">
        <v>47462</v>
      </c>
      <c r="BM137" s="78">
        <v>47426</v>
      </c>
      <c r="BN137" s="78">
        <v>47663</v>
      </c>
      <c r="BO137" s="78">
        <v>47466</v>
      </c>
      <c r="BP137" s="78">
        <v>46254</v>
      </c>
      <c r="BQ137" s="78">
        <v>40904</v>
      </c>
      <c r="BR137" s="78">
        <v>44338.5</v>
      </c>
      <c r="BS137" s="78">
        <v>40991</v>
      </c>
      <c r="BT137" s="78">
        <v>41743</v>
      </c>
      <c r="BU137" s="78">
        <v>44511</v>
      </c>
      <c r="BV137" s="78">
        <v>47519</v>
      </c>
      <c r="BW137" s="78">
        <v>48797</v>
      </c>
      <c r="BX137" s="78">
        <v>49334</v>
      </c>
      <c r="BY137" s="78">
        <v>50929</v>
      </c>
      <c r="BZ137" s="78">
        <v>50697</v>
      </c>
      <c r="CA137" s="78">
        <v>50987</v>
      </c>
      <c r="CB137" s="78">
        <v>50608</v>
      </c>
      <c r="CC137" s="78">
        <v>48466</v>
      </c>
      <c r="CD137" s="78">
        <v>43642</v>
      </c>
      <c r="CE137" s="78">
        <v>47352</v>
      </c>
      <c r="CF137" s="78">
        <v>43796</v>
      </c>
      <c r="CG137" s="78">
        <v>44846</v>
      </c>
      <c r="CH137" s="78">
        <v>48264</v>
      </c>
      <c r="CI137" s="78">
        <v>50225</v>
      </c>
      <c r="CJ137" s="78">
        <v>51307</v>
      </c>
      <c r="CK137" s="78">
        <v>52672</v>
      </c>
      <c r="CL137" s="78">
        <v>53548</v>
      </c>
      <c r="CM137" s="78">
        <v>53017</v>
      </c>
      <c r="CN137" s="78">
        <v>53744</v>
      </c>
      <c r="CO137" s="78">
        <v>53173</v>
      </c>
      <c r="CP137" s="78">
        <v>51157</v>
      </c>
      <c r="CQ137" s="78">
        <v>46366</v>
      </c>
      <c r="CR137" s="78">
        <v>50176.25</v>
      </c>
      <c r="CS137" s="78">
        <v>46164</v>
      </c>
      <c r="CT137" s="78">
        <v>46915</v>
      </c>
      <c r="CU137" s="78">
        <v>50702</v>
      </c>
      <c r="CV137" s="78">
        <v>53110</v>
      </c>
      <c r="CW137" s="78">
        <v>54223</v>
      </c>
      <c r="CX137" s="78">
        <v>55776</v>
      </c>
      <c r="CY137" s="78">
        <v>56830</v>
      </c>
      <c r="CZ137" s="78">
        <v>56834</v>
      </c>
      <c r="DA137" s="78">
        <v>0</v>
      </c>
      <c r="DB137" s="78">
        <v>56485</v>
      </c>
      <c r="DC137" s="78">
        <v>55444</v>
      </c>
      <c r="DD137" s="78">
        <v>49932</v>
      </c>
      <c r="DE137" s="78">
        <v>53303.666669999999</v>
      </c>
      <c r="DF137" s="78">
        <v>49467</v>
      </c>
      <c r="DG137" s="78">
        <v>51508</v>
      </c>
      <c r="DH137" s="78">
        <v>54849</v>
      </c>
      <c r="DI137" s="78">
        <v>57039</v>
      </c>
      <c r="DJ137" s="78">
        <v>58926</v>
      </c>
      <c r="DK137" s="78">
        <v>60176</v>
      </c>
      <c r="DL137" s="78">
        <v>60745</v>
      </c>
      <c r="DM137" s="78">
        <v>61644</v>
      </c>
      <c r="DN137" s="78">
        <v>62135</v>
      </c>
      <c r="DO137" s="78">
        <v>61550</v>
      </c>
      <c r="DP137" s="78">
        <v>60609</v>
      </c>
      <c r="DQ137" s="78">
        <v>53867</v>
      </c>
      <c r="DR137" s="78">
        <v>57709.583330000001</v>
      </c>
      <c r="DS137" s="78">
        <v>53753</v>
      </c>
      <c r="DT137" s="78">
        <v>56280</v>
      </c>
      <c r="DU137" s="78">
        <v>60340</v>
      </c>
      <c r="DV137" s="78">
        <v>62335</v>
      </c>
      <c r="DW137" s="78">
        <v>64712</v>
      </c>
      <c r="DX137" s="78">
        <v>66092</v>
      </c>
      <c r="DY137" s="78">
        <v>66918</v>
      </c>
      <c r="DZ137" s="78">
        <v>67395</v>
      </c>
      <c r="EA137" s="78">
        <v>67470</v>
      </c>
      <c r="EB137" s="78">
        <v>67898</v>
      </c>
      <c r="EC137" s="78">
        <v>67084</v>
      </c>
      <c r="ED137" s="78">
        <v>59750</v>
      </c>
      <c r="EE137" s="78">
        <v>63335.583330000001</v>
      </c>
      <c r="EF137" s="78">
        <v>61633</v>
      </c>
      <c r="EG137" s="78">
        <v>62591</v>
      </c>
      <c r="EH137" s="78">
        <v>66415</v>
      </c>
      <c r="EI137" s="78">
        <v>70020</v>
      </c>
      <c r="EJ137" s="78">
        <v>71373</v>
      </c>
      <c r="EK137" s="78">
        <v>72383</v>
      </c>
      <c r="EL137" s="78">
        <v>73590</v>
      </c>
      <c r="EM137" s="78">
        <v>74153</v>
      </c>
      <c r="EN137" s="78">
        <v>74002</v>
      </c>
      <c r="EO137" s="78">
        <v>74319</v>
      </c>
      <c r="EP137" s="78">
        <v>73134</v>
      </c>
      <c r="EQ137" s="78">
        <v>65854</v>
      </c>
      <c r="ER137" s="78">
        <v>69955.583329999994</v>
      </c>
      <c r="ES137" s="78">
        <v>66746</v>
      </c>
      <c r="ET137" s="78">
        <v>68993</v>
      </c>
      <c r="EU137" s="78">
        <v>72571</v>
      </c>
      <c r="EV137" s="78">
        <v>75442</v>
      </c>
      <c r="EW137" s="78">
        <v>76663</v>
      </c>
      <c r="EX137" s="78">
        <v>77776</v>
      </c>
      <c r="EY137" s="78">
        <v>78915</v>
      </c>
      <c r="EZ137" s="78">
        <v>78241</v>
      </c>
      <c r="FA137" s="78">
        <v>79218</v>
      </c>
      <c r="FB137" s="78">
        <v>78546</v>
      </c>
      <c r="FC137" s="78">
        <v>76068</v>
      </c>
      <c r="FD137" s="78">
        <v>69147</v>
      </c>
      <c r="FE137" s="78">
        <v>74860.5</v>
      </c>
      <c r="FF137" s="78">
        <v>70674</v>
      </c>
      <c r="FG137" s="78">
        <v>71732</v>
      </c>
      <c r="FH137" s="78">
        <v>66729</v>
      </c>
      <c r="FI137" s="78">
        <v>69195</v>
      </c>
      <c r="FJ137" s="78">
        <v>72357</v>
      </c>
      <c r="FK137" s="78">
        <v>75622</v>
      </c>
      <c r="FL137" s="78">
        <v>77410</v>
      </c>
      <c r="FM137" s="78">
        <v>77935</v>
      </c>
      <c r="FN137" s="78">
        <v>78388</v>
      </c>
      <c r="FO137" s="78">
        <v>77913</v>
      </c>
      <c r="FP137" s="78">
        <v>76727</v>
      </c>
      <c r="FQ137" s="78">
        <v>68837</v>
      </c>
      <c r="FR137" s="78">
        <v>73626.583329999994</v>
      </c>
      <c r="FS137" s="78">
        <v>69569</v>
      </c>
      <c r="FT137" s="78">
        <v>72219</v>
      </c>
      <c r="FU137" s="78">
        <v>77408</v>
      </c>
      <c r="FV137" s="78">
        <v>79671</v>
      </c>
      <c r="FW137" s="78">
        <v>82070</v>
      </c>
      <c r="FX137" s="78">
        <v>83713</v>
      </c>
      <c r="FY137" s="78">
        <v>83859</v>
      </c>
      <c r="FZ137" s="78">
        <v>85274</v>
      </c>
      <c r="GA137" s="78">
        <v>86375</v>
      </c>
      <c r="GB137" s="78">
        <v>85819</v>
      </c>
      <c r="GC137" s="78">
        <v>85317</v>
      </c>
      <c r="GD137" s="78">
        <v>76495</v>
      </c>
      <c r="GE137" s="78">
        <v>80649.083329999994</v>
      </c>
      <c r="GF137" s="78">
        <v>79644</v>
      </c>
      <c r="GG137" s="78">
        <v>82451</v>
      </c>
      <c r="GH137" s="78">
        <v>86322</v>
      </c>
      <c r="GI137" s="78">
        <v>87387</v>
      </c>
      <c r="GJ137" s="78">
        <v>89608</v>
      </c>
      <c r="GK137" s="78">
        <v>90576</v>
      </c>
      <c r="GL137" s="78">
        <v>90171</v>
      </c>
      <c r="GM137" s="78">
        <v>91444</v>
      </c>
      <c r="GN137" s="78">
        <v>92475</v>
      </c>
      <c r="GO137" s="78">
        <v>92375</v>
      </c>
      <c r="GP137" s="78">
        <v>91895</v>
      </c>
      <c r="GQ137" s="78">
        <v>82002</v>
      </c>
      <c r="GR137" s="78">
        <v>88029.166670000006</v>
      </c>
      <c r="GS137" s="78">
        <v>85492</v>
      </c>
      <c r="GT137" s="78">
        <v>87802</v>
      </c>
      <c r="GU137" s="78">
        <v>91397</v>
      </c>
      <c r="GV137" s="78">
        <v>92832</v>
      </c>
      <c r="GW137" s="78">
        <v>94738</v>
      </c>
      <c r="GX137" s="78">
        <v>95812</v>
      </c>
      <c r="GY137" s="78">
        <v>95760</v>
      </c>
      <c r="GZ137" s="78">
        <v>95915</v>
      </c>
      <c r="HA137" s="78">
        <v>95663</v>
      </c>
      <c r="HB137" s="78">
        <v>95584</v>
      </c>
      <c r="HC137" s="78">
        <v>94164</v>
      </c>
      <c r="HD137" s="78">
        <v>84955</v>
      </c>
      <c r="HE137" s="78">
        <v>92509.5</v>
      </c>
      <c r="HF137" s="78">
        <v>86229</v>
      </c>
      <c r="HG137" s="78">
        <v>88234</v>
      </c>
      <c r="HH137" s="78">
        <v>90678</v>
      </c>
      <c r="HI137" s="78">
        <v>0</v>
      </c>
    </row>
    <row r="138" spans="1:217" ht="60.75" x14ac:dyDescent="0.3">
      <c r="A138" s="1" t="str">
        <f t="shared" si="80"/>
        <v>OberösterreichGeringfügig BeschäftigteMänner und altern. Geschl.</v>
      </c>
      <c r="B138" s="1">
        <v>138</v>
      </c>
      <c r="C138" s="77" t="s">
        <v>4</v>
      </c>
      <c r="D138" s="77" t="s">
        <v>122</v>
      </c>
      <c r="E138" s="77" t="s">
        <v>265</v>
      </c>
      <c r="F138" s="78">
        <v>14595</v>
      </c>
      <c r="G138" s="78">
        <v>14820</v>
      </c>
      <c r="H138" s="78">
        <v>15254</v>
      </c>
      <c r="I138" s="78">
        <v>15192</v>
      </c>
      <c r="J138" s="78">
        <v>15176</v>
      </c>
      <c r="K138" s="78">
        <v>15398</v>
      </c>
      <c r="L138" s="78">
        <v>14618</v>
      </c>
      <c r="M138" s="78">
        <v>13994</v>
      </c>
      <c r="N138" s="78">
        <v>14383</v>
      </c>
      <c r="O138" s="78">
        <v>15272</v>
      </c>
      <c r="P138" s="78">
        <v>15998</v>
      </c>
      <c r="Q138" s="78">
        <v>16108</v>
      </c>
      <c r="R138" s="78">
        <v>15067.333329999999</v>
      </c>
      <c r="S138" s="78">
        <v>15586</v>
      </c>
      <c r="T138" s="78">
        <v>15874</v>
      </c>
      <c r="U138" s="78">
        <v>16479</v>
      </c>
      <c r="V138" s="78">
        <v>16112</v>
      </c>
      <c r="W138" s="78">
        <v>16261</v>
      </c>
      <c r="X138" s="78">
        <v>16225</v>
      </c>
      <c r="Y138" s="78">
        <v>15515</v>
      </c>
      <c r="Z138" s="78">
        <v>15183</v>
      </c>
      <c r="AA138" s="78">
        <v>15540</v>
      </c>
      <c r="AB138" s="78">
        <v>16175</v>
      </c>
      <c r="AC138" s="78">
        <v>16550</v>
      </c>
      <c r="AD138" s="78">
        <v>16434</v>
      </c>
      <c r="AE138" s="78">
        <v>15994.5</v>
      </c>
      <c r="AF138" s="78">
        <v>16372</v>
      </c>
      <c r="AG138" s="78">
        <v>16393</v>
      </c>
      <c r="AH138" s="78">
        <v>16844</v>
      </c>
      <c r="AI138" s="78">
        <v>16380</v>
      </c>
      <c r="AJ138" s="78">
        <v>16526</v>
      </c>
      <c r="AK138" s="78">
        <v>16669</v>
      </c>
      <c r="AL138" s="78">
        <v>15900</v>
      </c>
      <c r="AM138" s="78">
        <v>15642</v>
      </c>
      <c r="AN138" s="78">
        <v>15892</v>
      </c>
      <c r="AO138" s="78">
        <v>16656</v>
      </c>
      <c r="AP138" s="78">
        <v>17631</v>
      </c>
      <c r="AQ138" s="78">
        <v>17624</v>
      </c>
      <c r="AR138" s="78">
        <v>16544.083330000001</v>
      </c>
      <c r="AS138" s="78">
        <v>17236</v>
      </c>
      <c r="AT138" s="78">
        <v>17259</v>
      </c>
      <c r="AU138" s="78">
        <v>17503</v>
      </c>
      <c r="AV138" s="78">
        <v>17009</v>
      </c>
      <c r="AW138" s="78">
        <v>17125</v>
      </c>
      <c r="AX138" s="78">
        <v>17308</v>
      </c>
      <c r="AY138" s="78">
        <v>16188</v>
      </c>
      <c r="AZ138" s="78">
        <v>16102</v>
      </c>
      <c r="BA138" s="78">
        <v>16352</v>
      </c>
      <c r="BB138" s="78">
        <v>17074</v>
      </c>
      <c r="BC138" s="78">
        <v>17868</v>
      </c>
      <c r="BD138" s="78">
        <v>17755</v>
      </c>
      <c r="BE138" s="78">
        <v>17064.916669999999</v>
      </c>
      <c r="BF138" s="78">
        <v>17438</v>
      </c>
      <c r="BG138" s="78">
        <v>17487</v>
      </c>
      <c r="BH138" s="78">
        <v>17834</v>
      </c>
      <c r="BI138" s="78">
        <v>17217</v>
      </c>
      <c r="BJ138" s="78">
        <v>17329</v>
      </c>
      <c r="BK138" s="78">
        <v>17565</v>
      </c>
      <c r="BL138" s="78">
        <v>16529</v>
      </c>
      <c r="BM138" s="78">
        <v>16243</v>
      </c>
      <c r="BN138" s="78">
        <v>16504</v>
      </c>
      <c r="BO138" s="78">
        <v>17409</v>
      </c>
      <c r="BP138" s="78">
        <v>18165</v>
      </c>
      <c r="BQ138" s="78">
        <v>18017</v>
      </c>
      <c r="BR138" s="78">
        <v>17311.416669999999</v>
      </c>
      <c r="BS138" s="78">
        <v>17624</v>
      </c>
      <c r="BT138" s="78">
        <v>17758</v>
      </c>
      <c r="BU138" s="78">
        <v>18034</v>
      </c>
      <c r="BV138" s="78">
        <v>17704</v>
      </c>
      <c r="BW138" s="78">
        <v>17520</v>
      </c>
      <c r="BX138" s="78">
        <v>17436</v>
      </c>
      <c r="BY138" s="78">
        <v>16870</v>
      </c>
      <c r="BZ138" s="78">
        <v>16466</v>
      </c>
      <c r="CA138" s="78">
        <v>16894</v>
      </c>
      <c r="CB138" s="78">
        <v>17625</v>
      </c>
      <c r="CC138" s="78">
        <v>18458</v>
      </c>
      <c r="CD138" s="78">
        <v>18311</v>
      </c>
      <c r="CE138" s="78">
        <v>17558.333330000001</v>
      </c>
      <c r="CF138" s="78">
        <v>18273</v>
      </c>
      <c r="CG138" s="78">
        <v>18293</v>
      </c>
      <c r="CH138" s="78">
        <v>18670</v>
      </c>
      <c r="CI138" s="78">
        <v>18181</v>
      </c>
      <c r="CJ138" s="78">
        <v>18051</v>
      </c>
      <c r="CK138" s="78">
        <v>18278</v>
      </c>
      <c r="CL138" s="78">
        <v>17433</v>
      </c>
      <c r="CM138" s="78">
        <v>16946</v>
      </c>
      <c r="CN138" s="78">
        <v>17656</v>
      </c>
      <c r="CO138" s="78">
        <v>18267</v>
      </c>
      <c r="CP138" s="78">
        <v>19128</v>
      </c>
      <c r="CQ138" s="78">
        <v>19045</v>
      </c>
      <c r="CR138" s="78">
        <v>18185.083330000001</v>
      </c>
      <c r="CS138" s="78">
        <v>18727</v>
      </c>
      <c r="CT138" s="78">
        <v>18862</v>
      </c>
      <c r="CU138" s="78">
        <v>19352</v>
      </c>
      <c r="CV138" s="78">
        <v>18558</v>
      </c>
      <c r="CW138" s="78">
        <v>18570</v>
      </c>
      <c r="CX138" s="78">
        <v>18871</v>
      </c>
      <c r="CY138" s="78">
        <v>18034</v>
      </c>
      <c r="CZ138" s="78">
        <v>17694</v>
      </c>
      <c r="DA138" s="78">
        <v>17957</v>
      </c>
      <c r="DB138" s="78">
        <v>18422</v>
      </c>
      <c r="DC138" s="78">
        <v>19632</v>
      </c>
      <c r="DD138" s="78">
        <v>19197</v>
      </c>
      <c r="DE138" s="78">
        <v>18656.333330000001</v>
      </c>
      <c r="DF138" s="78">
        <v>18952</v>
      </c>
      <c r="DG138" s="78">
        <v>19009</v>
      </c>
      <c r="DH138" s="78">
        <v>19549</v>
      </c>
      <c r="DI138" s="78">
        <v>18642</v>
      </c>
      <c r="DJ138" s="78">
        <v>18876</v>
      </c>
      <c r="DK138" s="78">
        <v>18882</v>
      </c>
      <c r="DL138" s="78">
        <v>18018</v>
      </c>
      <c r="DM138" s="78">
        <v>17899</v>
      </c>
      <c r="DN138" s="78">
        <v>18276</v>
      </c>
      <c r="DO138" s="78">
        <v>18786</v>
      </c>
      <c r="DP138" s="78">
        <v>19826</v>
      </c>
      <c r="DQ138" s="78">
        <v>19558</v>
      </c>
      <c r="DR138" s="78">
        <v>18856.083330000001</v>
      </c>
      <c r="DS138" s="78">
        <v>19372</v>
      </c>
      <c r="DT138" s="78">
        <v>19200</v>
      </c>
      <c r="DU138" s="78">
        <v>19957</v>
      </c>
      <c r="DV138" s="78">
        <v>18896</v>
      </c>
      <c r="DW138" s="78">
        <v>19077</v>
      </c>
      <c r="DX138" s="78">
        <v>19420</v>
      </c>
      <c r="DY138" s="78">
        <v>18727</v>
      </c>
      <c r="DZ138" s="78">
        <v>18107</v>
      </c>
      <c r="EA138" s="78">
        <v>18529</v>
      </c>
      <c r="EB138" s="78">
        <v>19052</v>
      </c>
      <c r="EC138" s="78">
        <v>19913</v>
      </c>
      <c r="ED138" s="78">
        <v>19603</v>
      </c>
      <c r="EE138" s="78">
        <v>19154.416669999999</v>
      </c>
      <c r="EF138" s="78">
        <v>19461</v>
      </c>
      <c r="EG138" s="78">
        <v>19697</v>
      </c>
      <c r="EH138" s="78">
        <v>19817</v>
      </c>
      <c r="EI138" s="78">
        <v>18975</v>
      </c>
      <c r="EJ138" s="78">
        <v>19031</v>
      </c>
      <c r="EK138" s="78">
        <v>19164</v>
      </c>
      <c r="EL138" s="78">
        <v>18531</v>
      </c>
      <c r="EM138" s="78">
        <v>18167</v>
      </c>
      <c r="EN138" s="78">
        <v>18266</v>
      </c>
      <c r="EO138" s="78">
        <v>19046</v>
      </c>
      <c r="EP138" s="78">
        <v>20023</v>
      </c>
      <c r="EQ138" s="78">
        <v>19601</v>
      </c>
      <c r="ER138" s="78">
        <v>19148.25</v>
      </c>
      <c r="ES138" s="78">
        <v>19581</v>
      </c>
      <c r="ET138" s="78">
        <v>19607</v>
      </c>
      <c r="EU138" s="78">
        <v>20108</v>
      </c>
      <c r="EV138" s="78">
        <v>19196</v>
      </c>
      <c r="EW138" s="78">
        <v>19539</v>
      </c>
      <c r="EX138" s="78">
        <v>19646</v>
      </c>
      <c r="EY138" s="78">
        <v>18956</v>
      </c>
      <c r="EZ138" s="78">
        <v>18337</v>
      </c>
      <c r="FA138" s="78">
        <v>18621</v>
      </c>
      <c r="FB138" s="78">
        <v>19437</v>
      </c>
      <c r="FC138" s="78">
        <v>20250</v>
      </c>
      <c r="FD138" s="78">
        <v>19940</v>
      </c>
      <c r="FE138" s="78">
        <v>19434.833330000001</v>
      </c>
      <c r="FF138" s="78">
        <v>19917</v>
      </c>
      <c r="FG138" s="78">
        <v>19995</v>
      </c>
      <c r="FH138" s="78">
        <v>17348</v>
      </c>
      <c r="FI138" s="78">
        <v>15567</v>
      </c>
      <c r="FJ138" s="78">
        <v>16922</v>
      </c>
      <c r="FK138" s="78">
        <v>17788</v>
      </c>
      <c r="FL138" s="78">
        <v>18027</v>
      </c>
      <c r="FM138" s="78">
        <v>17548</v>
      </c>
      <c r="FN138" s="78">
        <v>17784</v>
      </c>
      <c r="FO138" s="78">
        <v>18200</v>
      </c>
      <c r="FP138" s="78">
        <v>18686</v>
      </c>
      <c r="FQ138" s="78">
        <v>18375</v>
      </c>
      <c r="FR138" s="78">
        <v>18013.083330000001</v>
      </c>
      <c r="FS138" s="78">
        <v>18190</v>
      </c>
      <c r="FT138" s="78">
        <v>18159</v>
      </c>
      <c r="FU138" s="78">
        <v>19194</v>
      </c>
      <c r="FV138" s="78">
        <v>18224</v>
      </c>
      <c r="FW138" s="78">
        <v>18654</v>
      </c>
      <c r="FX138" s="78">
        <v>19381</v>
      </c>
      <c r="FY138" s="78">
        <v>18953</v>
      </c>
      <c r="FZ138" s="78">
        <v>18516</v>
      </c>
      <c r="GA138" s="78">
        <v>18651</v>
      </c>
      <c r="GB138" s="78">
        <v>19237</v>
      </c>
      <c r="GC138" s="78">
        <v>19703</v>
      </c>
      <c r="GD138" s="78">
        <v>19309</v>
      </c>
      <c r="GE138" s="78">
        <v>18847.583330000001</v>
      </c>
      <c r="GF138" s="78">
        <v>19253</v>
      </c>
      <c r="GG138" s="78">
        <v>19514</v>
      </c>
      <c r="GH138" s="78">
        <v>20411</v>
      </c>
      <c r="GI138" s="78">
        <v>19556</v>
      </c>
      <c r="GJ138" s="78">
        <v>19924</v>
      </c>
      <c r="GK138" s="78">
        <v>20221</v>
      </c>
      <c r="GL138" s="78">
        <v>19279</v>
      </c>
      <c r="GM138" s="78">
        <v>18734</v>
      </c>
      <c r="GN138" s="78">
        <v>19022</v>
      </c>
      <c r="GO138" s="78">
        <v>19795</v>
      </c>
      <c r="GP138" s="78">
        <v>20697</v>
      </c>
      <c r="GQ138" s="78">
        <v>20422</v>
      </c>
      <c r="GR138" s="78">
        <v>19735.666669999999</v>
      </c>
      <c r="GS138" s="78">
        <v>20239</v>
      </c>
      <c r="GT138" s="78">
        <v>20421</v>
      </c>
      <c r="GU138" s="78">
        <v>20999</v>
      </c>
      <c r="GV138" s="78">
        <v>19944</v>
      </c>
      <c r="GW138" s="78">
        <v>20233</v>
      </c>
      <c r="GX138" s="78">
        <v>20562</v>
      </c>
      <c r="GY138" s="78">
        <v>19616</v>
      </c>
      <c r="GZ138" s="78">
        <v>19034</v>
      </c>
      <c r="HA138" s="78">
        <v>19348</v>
      </c>
      <c r="HB138" s="78">
        <v>20054</v>
      </c>
      <c r="HC138" s="78">
        <v>21075</v>
      </c>
      <c r="HD138" s="78">
        <v>20949</v>
      </c>
      <c r="HE138" s="78">
        <v>20206.166669999999</v>
      </c>
      <c r="HF138" s="78">
        <v>20594</v>
      </c>
      <c r="HG138" s="78">
        <v>20746</v>
      </c>
      <c r="HH138" s="78">
        <v>20957</v>
      </c>
      <c r="HI138" s="78">
        <v>0</v>
      </c>
    </row>
    <row r="139" spans="1:217" ht="60.75" x14ac:dyDescent="0.3">
      <c r="A139" s="1" t="str">
        <f t="shared" si="80"/>
        <v>OberösterreichArbeitslosenquote in %Männer und altern. Geschl.</v>
      </c>
      <c r="B139" s="1">
        <v>139</v>
      </c>
      <c r="C139" s="77" t="s">
        <v>4</v>
      </c>
      <c r="D139" s="77" t="s">
        <v>123</v>
      </c>
      <c r="E139" s="77" t="s">
        <v>265</v>
      </c>
      <c r="F139" s="78">
        <v>5.4051924400999998E-2</v>
      </c>
      <c r="G139" s="78">
        <v>4.5472312323000003E-2</v>
      </c>
      <c r="H139" s="78">
        <v>3.2115936643999997E-2</v>
      </c>
      <c r="I139" s="78">
        <v>2.6587111343999999E-2</v>
      </c>
      <c r="J139" s="78">
        <v>2.3824866282999999E-2</v>
      </c>
      <c r="K139" s="78">
        <v>2.1976570575E-2</v>
      </c>
      <c r="L139" s="78">
        <v>2.3737918943000001E-2</v>
      </c>
      <c r="M139" s="78">
        <v>2.4224657128E-2</v>
      </c>
      <c r="N139" s="78">
        <v>2.4212992448000001E-2</v>
      </c>
      <c r="O139" s="78">
        <v>2.6347571465999999E-2</v>
      </c>
      <c r="P139" s="78">
        <v>3.3794673839999997E-2</v>
      </c>
      <c r="Q139" s="78">
        <v>6.1232478484E-2</v>
      </c>
      <c r="R139" s="78">
        <v>3.3058281000000002E-2</v>
      </c>
      <c r="S139" s="78">
        <v>6.8633499510000001E-2</v>
      </c>
      <c r="T139" s="78">
        <v>7.2724451132999995E-2</v>
      </c>
      <c r="U139" s="78">
        <v>5.8356598373000002E-2</v>
      </c>
      <c r="V139" s="78">
        <v>4.9228898963999998E-2</v>
      </c>
      <c r="W139" s="78">
        <v>4.5706888106000002E-2</v>
      </c>
      <c r="X139" s="78">
        <v>4.3775031284000003E-2</v>
      </c>
      <c r="Y139" s="78">
        <v>4.3988850077999998E-2</v>
      </c>
      <c r="Z139" s="78">
        <v>4.3993402284999997E-2</v>
      </c>
      <c r="AA139" s="78">
        <v>4.2501447595999997E-2</v>
      </c>
      <c r="AB139" s="78">
        <v>4.2903617579999997E-2</v>
      </c>
      <c r="AC139" s="78">
        <v>4.8274656095999999E-2</v>
      </c>
      <c r="AD139" s="78">
        <v>7.6664848921000006E-2</v>
      </c>
      <c r="AE139" s="78">
        <v>5.3013983000000001E-2</v>
      </c>
      <c r="AF139" s="78">
        <v>8.4403968124000001E-2</v>
      </c>
      <c r="AG139" s="78">
        <v>8.3369538553E-2</v>
      </c>
      <c r="AH139" s="78">
        <v>5.9652300210000002E-2</v>
      </c>
      <c r="AI139" s="78">
        <v>4.5365053321999999E-2</v>
      </c>
      <c r="AJ139" s="78">
        <v>4.0158339598999997E-2</v>
      </c>
      <c r="AK139" s="78">
        <v>3.7207295708E-2</v>
      </c>
      <c r="AL139" s="78">
        <v>3.6591112847E-2</v>
      </c>
      <c r="AM139" s="78">
        <v>3.6458601495E-2</v>
      </c>
      <c r="AN139" s="78">
        <v>3.4750000718000003E-2</v>
      </c>
      <c r="AO139" s="78">
        <v>3.4831963719999998E-2</v>
      </c>
      <c r="AP139" s="78">
        <v>4.0109276046000002E-2</v>
      </c>
      <c r="AQ139" s="78">
        <v>7.0236884173000003E-2</v>
      </c>
      <c r="AR139" s="78">
        <v>5.011082E-2</v>
      </c>
      <c r="AS139" s="78">
        <v>7.4407638119999994E-2</v>
      </c>
      <c r="AT139" s="78">
        <v>6.5962339629E-2</v>
      </c>
      <c r="AU139" s="78">
        <v>4.4908152280000002E-2</v>
      </c>
      <c r="AV139" s="78">
        <v>3.5592337518999997E-2</v>
      </c>
      <c r="AW139" s="78">
        <v>3.1623359266000003E-2</v>
      </c>
      <c r="AX139" s="78">
        <v>3.0493355699999999E-2</v>
      </c>
      <c r="AY139" s="78">
        <v>3.1641750644000002E-2</v>
      </c>
      <c r="AZ139" s="78">
        <v>3.2255800372000001E-2</v>
      </c>
      <c r="BA139" s="78">
        <v>3.2053758497999997E-2</v>
      </c>
      <c r="BB139" s="78">
        <v>3.3563761536999998E-2</v>
      </c>
      <c r="BC139" s="78">
        <v>3.8752889842000003E-2</v>
      </c>
      <c r="BD139" s="78">
        <v>6.6561892787000004E-2</v>
      </c>
      <c r="BE139" s="78">
        <v>4.3030800000000001E-2</v>
      </c>
      <c r="BF139" s="78">
        <v>7.234201891E-2</v>
      </c>
      <c r="BG139" s="78">
        <v>7.0451518493999998E-2</v>
      </c>
      <c r="BH139" s="78">
        <v>4.7305472755000001E-2</v>
      </c>
      <c r="BI139" s="78">
        <v>3.7830964294999998E-2</v>
      </c>
      <c r="BJ139" s="78">
        <v>3.3819381767999999E-2</v>
      </c>
      <c r="BK139" s="78">
        <v>3.2810214761000003E-2</v>
      </c>
      <c r="BL139" s="78">
        <v>3.5188497997000003E-2</v>
      </c>
      <c r="BM139" s="78">
        <v>3.5378506326000002E-2</v>
      </c>
      <c r="BN139" s="78">
        <v>3.5510052723999999E-2</v>
      </c>
      <c r="BO139" s="78">
        <v>3.7020437931000003E-2</v>
      </c>
      <c r="BP139" s="78">
        <v>4.3534574200000002E-2</v>
      </c>
      <c r="BQ139" s="78">
        <v>7.2103532119000002E-2</v>
      </c>
      <c r="BR139" s="78">
        <v>4.5991886000000003E-2</v>
      </c>
      <c r="BS139" s="78">
        <v>7.8746898893999995E-2</v>
      </c>
      <c r="BT139" s="78">
        <v>7.5450227866000003E-2</v>
      </c>
      <c r="BU139" s="78">
        <v>5.6686770552999997E-2</v>
      </c>
      <c r="BV139" s="78">
        <v>4.3898431081E-2</v>
      </c>
      <c r="BW139" s="78">
        <v>4.0437743380000002E-2</v>
      </c>
      <c r="BX139" s="78">
        <v>3.8707231964E-2</v>
      </c>
      <c r="BY139" s="78">
        <v>4.1138629870999997E-2</v>
      </c>
      <c r="BZ139" s="78">
        <v>4.2439780651999999E-2</v>
      </c>
      <c r="CA139" s="78">
        <v>4.1976664378000003E-2</v>
      </c>
      <c r="CB139" s="78">
        <v>4.3696190426000002E-2</v>
      </c>
      <c r="CC139" s="78">
        <v>5.1091781560000001E-2</v>
      </c>
      <c r="CD139" s="78">
        <v>8.0328196473000005E-2</v>
      </c>
      <c r="CE139" s="78">
        <v>5.2772346999999997E-2</v>
      </c>
      <c r="CF139" s="78">
        <v>8.5427948401000001E-2</v>
      </c>
      <c r="CG139" s="78">
        <v>8.0173220973000003E-2</v>
      </c>
      <c r="CH139" s="78">
        <v>6.0570370759999999E-2</v>
      </c>
      <c r="CI139" s="78">
        <v>5.1866372170000001E-2</v>
      </c>
      <c r="CJ139" s="78">
        <v>4.8457505114000002E-2</v>
      </c>
      <c r="CK139" s="78">
        <v>4.6649354632999997E-2</v>
      </c>
      <c r="CL139" s="78">
        <v>4.7276783784E-2</v>
      </c>
      <c r="CM139" s="78">
        <v>4.8432722025E-2</v>
      </c>
      <c r="CN139" s="78">
        <v>4.8209947246000001E-2</v>
      </c>
      <c r="CO139" s="78">
        <v>5.0018662663000001E-2</v>
      </c>
      <c r="CP139" s="78">
        <v>5.5854373988999999E-2</v>
      </c>
      <c r="CQ139" s="78">
        <v>8.5193344062999998E-2</v>
      </c>
      <c r="CR139" s="78">
        <v>5.8918377000000001E-2</v>
      </c>
      <c r="CS139" s="78">
        <v>9.0706522999999997E-2</v>
      </c>
      <c r="CT139" s="78">
        <v>8.866251E-2</v>
      </c>
      <c r="CU139" s="78">
        <v>6.8397620000000006E-2</v>
      </c>
      <c r="CV139" s="78">
        <v>5.8405074000000001E-2</v>
      </c>
      <c r="CW139" s="78">
        <v>5.4830991000000003E-2</v>
      </c>
      <c r="CX139" s="78">
        <v>5.2381390999999999E-2</v>
      </c>
      <c r="CY139" s="78">
        <v>5.2714521E-2</v>
      </c>
      <c r="CZ139" s="78">
        <v>5.4236699999999999E-2</v>
      </c>
      <c r="DA139" s="78">
        <v>5.2777681E-2</v>
      </c>
      <c r="DB139" s="78">
        <v>5.3710274000000002E-2</v>
      </c>
      <c r="DC139" s="78">
        <v>5.9461142000000002E-2</v>
      </c>
      <c r="DD139" s="78">
        <v>8.6214779000000005E-2</v>
      </c>
      <c r="DE139" s="78">
        <v>6.4249596000000006E-2</v>
      </c>
      <c r="DF139" s="78">
        <v>9.1626385000000005E-2</v>
      </c>
      <c r="DG139" s="78">
        <v>8.4153496999999994E-2</v>
      </c>
      <c r="DH139" s="78">
        <v>6.7129317999999993E-2</v>
      </c>
      <c r="DI139" s="78">
        <v>5.7659449000000002E-2</v>
      </c>
      <c r="DJ139" s="78">
        <v>5.4047189000000002E-2</v>
      </c>
      <c r="DK139" s="78">
        <v>5.1965119999999997E-2</v>
      </c>
      <c r="DL139" s="78">
        <v>5.3199507E-2</v>
      </c>
      <c r="DM139" s="78">
        <v>5.3046992000000001E-2</v>
      </c>
      <c r="DN139" s="78">
        <v>5.1971359000000002E-2</v>
      </c>
      <c r="DO139" s="78">
        <v>5.3433463E-2</v>
      </c>
      <c r="DP139" s="78">
        <v>5.7184238999999998E-2</v>
      </c>
      <c r="DQ139" s="78">
        <v>8.4337929000000006E-2</v>
      </c>
      <c r="DR139" s="78">
        <v>6.3186303999999999E-2</v>
      </c>
      <c r="DS139" s="78">
        <v>9.2361877999999994E-2</v>
      </c>
      <c r="DT139" s="78">
        <v>8.2889120999999996E-2</v>
      </c>
      <c r="DU139" s="78">
        <v>6.2826807999999998E-2</v>
      </c>
      <c r="DV139" s="78">
        <v>5.4185401000000001E-2</v>
      </c>
      <c r="DW139" s="78">
        <v>4.9490131E-2</v>
      </c>
      <c r="DX139" s="78">
        <v>4.7674305E-2</v>
      </c>
      <c r="DY139" s="78">
        <v>4.9016889000000001E-2</v>
      </c>
      <c r="DZ139" s="78">
        <v>4.8953496999999999E-2</v>
      </c>
      <c r="EA139" s="78">
        <v>4.7608365E-2</v>
      </c>
      <c r="EB139" s="78">
        <v>4.7505629000000001E-2</v>
      </c>
      <c r="EC139" s="78">
        <v>5.0211321000000003E-2</v>
      </c>
      <c r="ED139" s="78">
        <v>7.6093956000000004E-2</v>
      </c>
      <c r="EE139" s="78">
        <v>5.8937137000000001E-2</v>
      </c>
      <c r="EF139" s="78">
        <v>7.6996195000000003E-2</v>
      </c>
      <c r="EG139" s="78">
        <v>7.2683069000000003E-2</v>
      </c>
      <c r="EH139" s="78">
        <v>5.4183449000000002E-2</v>
      </c>
      <c r="EI139" s="78">
        <v>4.4595930999999998E-2</v>
      </c>
      <c r="EJ139" s="78">
        <v>4.0586631999999997E-2</v>
      </c>
      <c r="EK139" s="78">
        <v>3.9046828999999998E-2</v>
      </c>
      <c r="EL139" s="78">
        <v>4.1208183000000002E-2</v>
      </c>
      <c r="EM139" s="78">
        <v>4.0926043000000002E-2</v>
      </c>
      <c r="EN139" s="78">
        <v>4.0000103000000002E-2</v>
      </c>
      <c r="EO139" s="78">
        <v>4.0355519999999999E-2</v>
      </c>
      <c r="EP139" s="78">
        <v>4.3623094000000001E-2</v>
      </c>
      <c r="EQ139" s="78">
        <v>6.6488802999999999E-2</v>
      </c>
      <c r="ER139" s="78">
        <v>4.9941168000000001E-2</v>
      </c>
      <c r="ES139" s="78">
        <v>7.1654348000000007E-2</v>
      </c>
      <c r="ET139" s="78">
        <v>6.3376109999999999E-2</v>
      </c>
      <c r="EU139" s="78">
        <v>4.7813750000000002E-2</v>
      </c>
      <c r="EV139" s="78">
        <v>4.0939089999999997E-2</v>
      </c>
      <c r="EW139" s="78">
        <v>3.865234E-2</v>
      </c>
      <c r="EX139" s="78">
        <v>3.6983889999999998E-2</v>
      </c>
      <c r="EY139" s="78">
        <v>3.9088530000000003E-2</v>
      </c>
      <c r="EZ139" s="78">
        <v>4.0175219999999998E-2</v>
      </c>
      <c r="FA139" s="78">
        <v>3.9630520000000002E-2</v>
      </c>
      <c r="FB139" s="78">
        <v>4.0785549999999997E-2</v>
      </c>
      <c r="FC139" s="78">
        <v>4.4970990000000002E-2</v>
      </c>
      <c r="FD139" s="78">
        <v>6.8254910000000002E-2</v>
      </c>
      <c r="FE139" s="78">
        <v>4.7609390000000001E-2</v>
      </c>
      <c r="FF139" s="78">
        <v>6.9983370000000003E-2</v>
      </c>
      <c r="FG139" s="78">
        <v>6.363568E-2</v>
      </c>
      <c r="FH139" s="78">
        <v>8.4226460000000003E-2</v>
      </c>
      <c r="FI139" s="78">
        <v>7.8206330000000004E-2</v>
      </c>
      <c r="FJ139" s="78">
        <v>6.8862530000000005E-2</v>
      </c>
      <c r="FK139" s="78">
        <v>6.0214660000000003E-2</v>
      </c>
      <c r="FL139" s="78">
        <v>5.6971470000000003E-2</v>
      </c>
      <c r="FM139" s="78">
        <v>5.6072549999999999E-2</v>
      </c>
      <c r="FN139" s="78">
        <v>5.1989859999999999E-2</v>
      </c>
      <c r="FO139" s="78">
        <v>5.122376E-2</v>
      </c>
      <c r="FP139" s="78">
        <v>5.6787030000000002E-2</v>
      </c>
      <c r="FQ139" s="78">
        <v>7.8993060000000004E-2</v>
      </c>
      <c r="FR139" s="78">
        <v>6.4694230000000005E-2</v>
      </c>
      <c r="FS139" s="78">
        <v>8.3279489999999998E-2</v>
      </c>
      <c r="FT139" s="78">
        <v>7.2455210000000006E-2</v>
      </c>
      <c r="FU139" s="78">
        <v>5.4201680000000002E-2</v>
      </c>
      <c r="FV139" s="78">
        <v>4.7297230000000003E-2</v>
      </c>
      <c r="FW139" s="78">
        <v>4.2754880000000002E-2</v>
      </c>
      <c r="FX139" s="78">
        <v>3.9366079999999998E-2</v>
      </c>
      <c r="FY139" s="78">
        <v>4.0062189999999998E-2</v>
      </c>
      <c r="FZ139" s="78">
        <v>3.89971E-2</v>
      </c>
      <c r="GA139" s="78">
        <v>3.6816729999999999E-2</v>
      </c>
      <c r="GB139" s="78">
        <v>3.6036600000000002E-2</v>
      </c>
      <c r="GC139" s="78">
        <v>3.9639250000000001E-2</v>
      </c>
      <c r="GD139" s="78">
        <v>6.1125060000000002E-2</v>
      </c>
      <c r="GE139" s="78">
        <v>4.9240630000000001E-2</v>
      </c>
      <c r="GF139" s="78">
        <v>6.12206E-2</v>
      </c>
      <c r="GG139" s="78">
        <v>5.2039670000000003E-2</v>
      </c>
      <c r="GH139" s="78">
        <v>3.7950459999999998E-2</v>
      </c>
      <c r="GI139" s="78">
        <v>3.4612850000000001E-2</v>
      </c>
      <c r="GJ139" s="78">
        <v>3.2565719999999999E-2</v>
      </c>
      <c r="GK139" s="78">
        <v>3.1622098384316198E-2</v>
      </c>
      <c r="GL139" s="78">
        <v>3.4134329999999997E-2</v>
      </c>
      <c r="GM139" s="78">
        <v>3.4412430000000001E-2</v>
      </c>
      <c r="GN139" s="78">
        <v>3.2478409999999999E-2</v>
      </c>
      <c r="GO139" s="78">
        <v>3.3767829999999999E-2</v>
      </c>
      <c r="GP139" s="78">
        <v>3.5551039999999999E-2</v>
      </c>
      <c r="GQ139" s="78">
        <v>5.9149029999999998E-2</v>
      </c>
      <c r="GR139" s="78">
        <v>3.9892200000000003E-2</v>
      </c>
      <c r="GS139" s="78">
        <v>6.0672990000000003E-2</v>
      </c>
      <c r="GT139" s="78">
        <v>5.2483799999999997E-2</v>
      </c>
      <c r="GU139" s="78">
        <v>3.9302719999999999E-2</v>
      </c>
      <c r="GV139" s="78">
        <v>3.5222483999999998E-2</v>
      </c>
      <c r="GW139" s="78">
        <v>3.4000000000000002E-2</v>
      </c>
      <c r="GX139" s="78">
        <v>3.3042160000000001E-2</v>
      </c>
      <c r="GY139" s="78">
        <v>3.6999999999999998E-2</v>
      </c>
      <c r="GZ139" s="78">
        <v>3.7284900000000003E-2</v>
      </c>
      <c r="HA139" s="78">
        <v>3.697193E-2</v>
      </c>
      <c r="HB139" s="78">
        <v>3.8437859999999997E-2</v>
      </c>
      <c r="HC139" s="78">
        <v>4.2064219999999999E-2</v>
      </c>
      <c r="HD139" s="78">
        <v>6.6534590000000005E-2</v>
      </c>
      <c r="HE139" s="78">
        <v>4.2630929999999997E-2</v>
      </c>
      <c r="HF139" s="78">
        <v>7.0844820000000003E-2</v>
      </c>
      <c r="HG139" s="78">
        <v>6.0735480000000001E-2</v>
      </c>
      <c r="HH139" s="78">
        <v>4.8857126338254397E-2</v>
      </c>
      <c r="HI139" s="78">
        <v>1</v>
      </c>
    </row>
    <row r="140" spans="1:217" ht="60.75" x14ac:dyDescent="0.3">
      <c r="A140" s="1" t="str">
        <f t="shared" si="80"/>
        <v>OberösterreichArbeitsloseMänner und altern. Geschl.</v>
      </c>
      <c r="B140" s="1">
        <v>140</v>
      </c>
      <c r="C140" s="77" t="s">
        <v>4</v>
      </c>
      <c r="D140" s="77" t="s">
        <v>124</v>
      </c>
      <c r="E140" s="77" t="s">
        <v>265</v>
      </c>
      <c r="F140" s="78">
        <v>18521</v>
      </c>
      <c r="G140" s="78">
        <v>15589</v>
      </c>
      <c r="H140" s="78">
        <v>11065</v>
      </c>
      <c r="I140" s="78">
        <v>9206</v>
      </c>
      <c r="J140" s="78">
        <v>8245</v>
      </c>
      <c r="K140" s="78">
        <v>7654</v>
      </c>
      <c r="L140" s="78">
        <v>8422</v>
      </c>
      <c r="M140" s="78">
        <v>8503</v>
      </c>
      <c r="N140" s="78">
        <v>8516</v>
      </c>
      <c r="O140" s="78">
        <v>9250</v>
      </c>
      <c r="P140" s="78">
        <v>11784</v>
      </c>
      <c r="Q140" s="78">
        <v>21274</v>
      </c>
      <c r="R140" s="78">
        <v>11502.416670000001</v>
      </c>
      <c r="S140" s="78">
        <v>23473</v>
      </c>
      <c r="T140" s="78">
        <v>24837</v>
      </c>
      <c r="U140" s="78">
        <v>20004</v>
      </c>
      <c r="V140" s="78">
        <v>16765</v>
      </c>
      <c r="W140" s="78">
        <v>15676</v>
      </c>
      <c r="X140" s="78">
        <v>15007</v>
      </c>
      <c r="Y140" s="78">
        <v>15339</v>
      </c>
      <c r="Z140" s="78">
        <v>15283</v>
      </c>
      <c r="AA140" s="78">
        <v>14680</v>
      </c>
      <c r="AB140" s="78">
        <v>14731</v>
      </c>
      <c r="AC140" s="78">
        <v>16564</v>
      </c>
      <c r="AD140" s="78">
        <v>26149</v>
      </c>
      <c r="AE140" s="78">
        <v>18209</v>
      </c>
      <c r="AF140" s="78">
        <v>28545</v>
      </c>
      <c r="AG140" s="78">
        <v>28208</v>
      </c>
      <c r="AH140" s="78">
        <v>20289</v>
      </c>
      <c r="AI140" s="78">
        <v>15484</v>
      </c>
      <c r="AJ140" s="78">
        <v>13726</v>
      </c>
      <c r="AK140" s="78">
        <v>12764</v>
      </c>
      <c r="AL140" s="78">
        <v>12734</v>
      </c>
      <c r="AM140" s="78">
        <v>12746</v>
      </c>
      <c r="AN140" s="78">
        <v>12084</v>
      </c>
      <c r="AO140" s="78">
        <v>12059</v>
      </c>
      <c r="AP140" s="78">
        <v>13889</v>
      </c>
      <c r="AQ140" s="78">
        <v>24165</v>
      </c>
      <c r="AR140" s="78">
        <v>17224.416669999999</v>
      </c>
      <c r="AS140" s="78">
        <v>25562</v>
      </c>
      <c r="AT140" s="78">
        <v>22689</v>
      </c>
      <c r="AU140" s="78">
        <v>15519</v>
      </c>
      <c r="AV140" s="78">
        <v>12300</v>
      </c>
      <c r="AW140" s="78">
        <v>11003</v>
      </c>
      <c r="AX140" s="78">
        <v>10652</v>
      </c>
      <c r="AY140" s="78">
        <v>11222</v>
      </c>
      <c r="AZ140" s="78">
        <v>11489</v>
      </c>
      <c r="BA140" s="78">
        <v>11367</v>
      </c>
      <c r="BB140" s="78">
        <v>11876</v>
      </c>
      <c r="BC140" s="78">
        <v>13695</v>
      </c>
      <c r="BD140" s="78">
        <v>23294</v>
      </c>
      <c r="BE140" s="78">
        <v>15055.666670000001</v>
      </c>
      <c r="BF140" s="78">
        <v>25309</v>
      </c>
      <c r="BG140" s="78">
        <v>24650</v>
      </c>
      <c r="BH140" s="78">
        <v>16616</v>
      </c>
      <c r="BI140" s="78">
        <v>13358</v>
      </c>
      <c r="BJ140" s="78">
        <v>11991</v>
      </c>
      <c r="BK140" s="78">
        <v>11643</v>
      </c>
      <c r="BL140" s="78">
        <v>12766</v>
      </c>
      <c r="BM140" s="78">
        <v>12794</v>
      </c>
      <c r="BN140" s="78">
        <v>12736</v>
      </c>
      <c r="BO140" s="78">
        <v>13299</v>
      </c>
      <c r="BP140" s="78">
        <v>15596</v>
      </c>
      <c r="BQ140" s="78">
        <v>25562</v>
      </c>
      <c r="BR140" s="78">
        <v>16360</v>
      </c>
      <c r="BS140" s="78">
        <v>27869</v>
      </c>
      <c r="BT140" s="78">
        <v>26721</v>
      </c>
      <c r="BU140" s="78">
        <v>20142</v>
      </c>
      <c r="BV140" s="78">
        <v>15708</v>
      </c>
      <c r="BW140" s="78">
        <v>14507</v>
      </c>
      <c r="BX140" s="78">
        <v>13888</v>
      </c>
      <c r="BY140" s="78">
        <v>15137</v>
      </c>
      <c r="BZ140" s="78">
        <v>15494</v>
      </c>
      <c r="CA140" s="78">
        <v>15290</v>
      </c>
      <c r="CB140" s="78">
        <v>15901</v>
      </c>
      <c r="CC140" s="78">
        <v>18473</v>
      </c>
      <c r="CD140" s="78">
        <v>28940</v>
      </c>
      <c r="CE140" s="78">
        <v>19005.833330000001</v>
      </c>
      <c r="CF140" s="78">
        <v>30636</v>
      </c>
      <c r="CG140" s="78">
        <v>28770</v>
      </c>
      <c r="CH140" s="78">
        <v>21857</v>
      </c>
      <c r="CI140" s="78">
        <v>18786</v>
      </c>
      <c r="CJ140" s="78">
        <v>17550</v>
      </c>
      <c r="CK140" s="78">
        <v>17030</v>
      </c>
      <c r="CL140" s="78">
        <v>17503</v>
      </c>
      <c r="CM140" s="78">
        <v>17755</v>
      </c>
      <c r="CN140" s="78">
        <v>17720</v>
      </c>
      <c r="CO140" s="78">
        <v>18359</v>
      </c>
      <c r="CP140" s="78">
        <v>20374</v>
      </c>
      <c r="CQ140" s="78">
        <v>31016</v>
      </c>
      <c r="CR140" s="78">
        <v>21446.333330000001</v>
      </c>
      <c r="CS140" s="78">
        <v>32851</v>
      </c>
      <c r="CT140" s="78">
        <v>32168</v>
      </c>
      <c r="CU140" s="78">
        <v>25010</v>
      </c>
      <c r="CV140" s="78">
        <v>21445</v>
      </c>
      <c r="CW140" s="78">
        <v>20142</v>
      </c>
      <c r="CX140" s="78">
        <v>19350</v>
      </c>
      <c r="CY140" s="78">
        <v>19836</v>
      </c>
      <c r="CZ140" s="78">
        <v>20313</v>
      </c>
      <c r="DA140" s="78">
        <v>19716</v>
      </c>
      <c r="DB140" s="78">
        <v>19998</v>
      </c>
      <c r="DC140" s="78">
        <v>22162</v>
      </c>
      <c r="DD140" s="78">
        <v>31868</v>
      </c>
      <c r="DE140" s="78">
        <v>23738.25</v>
      </c>
      <c r="DF140" s="78">
        <v>33665</v>
      </c>
      <c r="DG140" s="78">
        <v>31081</v>
      </c>
      <c r="DH140" s="78">
        <v>24918</v>
      </c>
      <c r="DI140" s="78">
        <v>21462</v>
      </c>
      <c r="DJ140" s="78">
        <v>20213</v>
      </c>
      <c r="DK140" s="78">
        <v>19493</v>
      </c>
      <c r="DL140" s="78">
        <v>20189</v>
      </c>
      <c r="DM140" s="78">
        <v>20203</v>
      </c>
      <c r="DN140" s="78">
        <v>19750</v>
      </c>
      <c r="DO140" s="78">
        <v>20250</v>
      </c>
      <c r="DP140" s="78">
        <v>21636</v>
      </c>
      <c r="DQ140" s="78">
        <v>31531</v>
      </c>
      <c r="DR140" s="78">
        <v>23699.25</v>
      </c>
      <c r="DS140" s="78">
        <v>34458</v>
      </c>
      <c r="DT140" s="78">
        <v>31053</v>
      </c>
      <c r="DU140" s="78">
        <v>23646</v>
      </c>
      <c r="DV140" s="78">
        <v>20415</v>
      </c>
      <c r="DW140" s="78">
        <v>18748</v>
      </c>
      <c r="DX140" s="78">
        <v>18118</v>
      </c>
      <c r="DY140" s="78">
        <v>18914</v>
      </c>
      <c r="DZ140" s="78">
        <v>18875</v>
      </c>
      <c r="EA140" s="78">
        <v>18251</v>
      </c>
      <c r="EB140" s="78">
        <v>18250</v>
      </c>
      <c r="EC140" s="78">
        <v>19258</v>
      </c>
      <c r="ED140" s="78">
        <v>28832</v>
      </c>
      <c r="EE140" s="78">
        <v>22401.5</v>
      </c>
      <c r="EF140" s="78">
        <v>29242</v>
      </c>
      <c r="EG140" s="78">
        <v>27624</v>
      </c>
      <c r="EH140" s="78">
        <v>20677</v>
      </c>
      <c r="EI140" s="78">
        <v>17140</v>
      </c>
      <c r="EJ140" s="78">
        <v>15636</v>
      </c>
      <c r="EK140" s="78">
        <v>15067</v>
      </c>
      <c r="EL140" s="78">
        <v>16182</v>
      </c>
      <c r="EM140" s="78">
        <v>16055</v>
      </c>
      <c r="EN140" s="78">
        <v>15596</v>
      </c>
      <c r="EO140" s="78">
        <v>15769</v>
      </c>
      <c r="EP140" s="78">
        <v>17011</v>
      </c>
      <c r="EQ140" s="78">
        <v>25619</v>
      </c>
      <c r="ER140" s="78">
        <v>19301.5</v>
      </c>
      <c r="ES140" s="78">
        <v>27611</v>
      </c>
      <c r="ET140" s="78">
        <v>24500</v>
      </c>
      <c r="EU140" s="78">
        <v>18547</v>
      </c>
      <c r="EV140" s="78">
        <v>15994</v>
      </c>
      <c r="EW140" s="78">
        <v>15123</v>
      </c>
      <c r="EX140" s="78">
        <v>14484</v>
      </c>
      <c r="EY140" s="78">
        <v>15545</v>
      </c>
      <c r="EZ140" s="78">
        <v>15839</v>
      </c>
      <c r="FA140" s="78">
        <v>15660</v>
      </c>
      <c r="FB140" s="78">
        <v>16091</v>
      </c>
      <c r="FC140" s="78">
        <v>17628</v>
      </c>
      <c r="FD140" s="78">
        <v>26550</v>
      </c>
      <c r="FE140" s="78">
        <v>18631</v>
      </c>
      <c r="FF140" s="78">
        <v>27187</v>
      </c>
      <c r="FG140" s="78">
        <v>24658</v>
      </c>
      <c r="FH140" s="78">
        <v>32724</v>
      </c>
      <c r="FI140" s="78">
        <v>30486</v>
      </c>
      <c r="FJ140" s="78">
        <v>26907</v>
      </c>
      <c r="FK140" s="78">
        <v>23636</v>
      </c>
      <c r="FL140" s="78">
        <v>22642</v>
      </c>
      <c r="FM140" s="78">
        <v>22222</v>
      </c>
      <c r="FN140" s="78">
        <v>20561</v>
      </c>
      <c r="FO140" s="78">
        <v>20188</v>
      </c>
      <c r="FP140" s="78">
        <v>22393</v>
      </c>
      <c r="FQ140" s="78">
        <v>30752</v>
      </c>
      <c r="FR140" s="78">
        <v>25363</v>
      </c>
      <c r="FS140" s="78">
        <v>32353</v>
      </c>
      <c r="FT140" s="78">
        <v>28235</v>
      </c>
      <c r="FU140" s="78">
        <v>21325</v>
      </c>
      <c r="FV140" s="78">
        <v>18658</v>
      </c>
      <c r="FW140" s="78">
        <v>16878</v>
      </c>
      <c r="FX140" s="78">
        <v>15572</v>
      </c>
      <c r="FY140" s="78">
        <v>15977</v>
      </c>
      <c r="FZ140" s="78">
        <v>15588</v>
      </c>
      <c r="GA140" s="78">
        <v>14706</v>
      </c>
      <c r="GB140" s="78">
        <v>14403</v>
      </c>
      <c r="GC140" s="78">
        <v>15783</v>
      </c>
      <c r="GD140" s="78">
        <v>23951</v>
      </c>
      <c r="GE140" s="78">
        <v>19452.416669999999</v>
      </c>
      <c r="GF140" s="78">
        <v>24090</v>
      </c>
      <c r="GG140" s="78">
        <v>20545</v>
      </c>
      <c r="GH140" s="78">
        <v>15054</v>
      </c>
      <c r="GI140" s="78">
        <v>13734</v>
      </c>
      <c r="GJ140" s="78">
        <v>12982</v>
      </c>
      <c r="GK140" s="78">
        <v>12620</v>
      </c>
      <c r="GL140" s="78">
        <v>13722</v>
      </c>
      <c r="GM140" s="78">
        <v>13852</v>
      </c>
      <c r="GN140" s="78">
        <v>13085</v>
      </c>
      <c r="GO140" s="78">
        <v>13598</v>
      </c>
      <c r="GP140" s="78">
        <v>14303</v>
      </c>
      <c r="GQ140" s="78">
        <v>23399</v>
      </c>
      <c r="GR140" s="78">
        <v>15915.333329999999</v>
      </c>
      <c r="GS140" s="78">
        <v>24147</v>
      </c>
      <c r="GT140" s="78">
        <v>20898</v>
      </c>
      <c r="GU140" s="78">
        <v>15735</v>
      </c>
      <c r="GV140" s="78">
        <v>14109</v>
      </c>
      <c r="GW140" s="78">
        <v>13497</v>
      </c>
      <c r="GX140" s="78">
        <v>13292</v>
      </c>
      <c r="GY140" s="78">
        <v>14906</v>
      </c>
      <c r="GZ140" s="78">
        <v>15098</v>
      </c>
      <c r="HA140" s="78">
        <v>14933</v>
      </c>
      <c r="HB140" s="78">
        <v>15548</v>
      </c>
      <c r="HC140" s="78">
        <v>16960</v>
      </c>
      <c r="HD140" s="78">
        <v>26396</v>
      </c>
      <c r="HE140" s="78">
        <v>17126.583330000001</v>
      </c>
      <c r="HF140" s="78">
        <v>28182</v>
      </c>
      <c r="HG140" s="78">
        <v>24148</v>
      </c>
      <c r="HH140" s="78">
        <v>19436</v>
      </c>
      <c r="HI140" s="78">
        <v>17259</v>
      </c>
    </row>
    <row r="141" spans="1:217" ht="60.75" x14ac:dyDescent="0.3">
      <c r="A141" s="1" t="str">
        <f t="shared" si="80"/>
        <v>Oberösterreichdarunter bis 24 JahreMänner und altern. Geschl.</v>
      </c>
      <c r="B141" s="1">
        <v>141</v>
      </c>
      <c r="C141" s="77" t="s">
        <v>4</v>
      </c>
      <c r="D141" s="77" t="s">
        <v>125</v>
      </c>
      <c r="E141" s="77" t="s">
        <v>265</v>
      </c>
      <c r="F141" s="78">
        <v>3217</v>
      </c>
      <c r="G141" s="78">
        <v>2616</v>
      </c>
      <c r="H141" s="78">
        <v>2062</v>
      </c>
      <c r="I141" s="78">
        <v>1915</v>
      </c>
      <c r="J141" s="78">
        <v>1683</v>
      </c>
      <c r="K141" s="78">
        <v>1561</v>
      </c>
      <c r="L141" s="78">
        <v>1861</v>
      </c>
      <c r="M141" s="78">
        <v>2031</v>
      </c>
      <c r="N141" s="78">
        <v>2095</v>
      </c>
      <c r="O141" s="78">
        <v>2083</v>
      </c>
      <c r="P141" s="78">
        <v>2538</v>
      </c>
      <c r="Q141" s="78">
        <v>4263</v>
      </c>
      <c r="R141" s="78">
        <v>2327.083333</v>
      </c>
      <c r="S141" s="78">
        <v>4540</v>
      </c>
      <c r="T141" s="78">
        <v>4661</v>
      </c>
      <c r="U141" s="78">
        <v>3993</v>
      </c>
      <c r="V141" s="78">
        <v>3581</v>
      </c>
      <c r="W141" s="78">
        <v>3211</v>
      </c>
      <c r="X141" s="78">
        <v>2919</v>
      </c>
      <c r="Y141" s="78">
        <v>3168</v>
      </c>
      <c r="Z141" s="78">
        <v>3279</v>
      </c>
      <c r="AA141" s="78">
        <v>3213</v>
      </c>
      <c r="AB141" s="78">
        <v>2914</v>
      </c>
      <c r="AC141" s="78">
        <v>3268</v>
      </c>
      <c r="AD141" s="78">
        <v>4904</v>
      </c>
      <c r="AE141" s="78">
        <v>3637.583333</v>
      </c>
      <c r="AF141" s="78">
        <v>5163</v>
      </c>
      <c r="AG141" s="78">
        <v>4982</v>
      </c>
      <c r="AH141" s="78">
        <v>3741</v>
      </c>
      <c r="AI141" s="78">
        <v>2976</v>
      </c>
      <c r="AJ141" s="78">
        <v>2570</v>
      </c>
      <c r="AK141" s="78">
        <v>2318</v>
      </c>
      <c r="AL141" s="78">
        <v>2668</v>
      </c>
      <c r="AM141" s="78">
        <v>2847</v>
      </c>
      <c r="AN141" s="78">
        <v>2820</v>
      </c>
      <c r="AO141" s="78">
        <v>2490</v>
      </c>
      <c r="AP141" s="78">
        <v>2728</v>
      </c>
      <c r="AQ141" s="78">
        <v>4359</v>
      </c>
      <c r="AR141" s="78">
        <v>3305.166667</v>
      </c>
      <c r="AS141" s="78">
        <v>4418</v>
      </c>
      <c r="AT141" s="78">
        <v>3817</v>
      </c>
      <c r="AU141" s="78">
        <v>2792</v>
      </c>
      <c r="AV141" s="78">
        <v>2344</v>
      </c>
      <c r="AW141" s="78">
        <v>2038</v>
      </c>
      <c r="AX141" s="78">
        <v>1982</v>
      </c>
      <c r="AY141" s="78">
        <v>2332</v>
      </c>
      <c r="AZ141" s="78">
        <v>2474</v>
      </c>
      <c r="BA141" s="78">
        <v>2562</v>
      </c>
      <c r="BB141" s="78">
        <v>2435</v>
      </c>
      <c r="BC141" s="78">
        <v>2684</v>
      </c>
      <c r="BD141" s="78">
        <v>4143</v>
      </c>
      <c r="BE141" s="78">
        <v>2835.083333</v>
      </c>
      <c r="BF141" s="78">
        <v>4377</v>
      </c>
      <c r="BG141" s="78">
        <v>4124</v>
      </c>
      <c r="BH141" s="78">
        <v>2932</v>
      </c>
      <c r="BI141" s="78">
        <v>2547</v>
      </c>
      <c r="BJ141" s="78">
        <v>2280</v>
      </c>
      <c r="BK141" s="78">
        <v>2164</v>
      </c>
      <c r="BL141" s="78">
        <v>2667</v>
      </c>
      <c r="BM141" s="78">
        <v>2689</v>
      </c>
      <c r="BN141" s="78">
        <v>2846</v>
      </c>
      <c r="BO141" s="78">
        <v>2651</v>
      </c>
      <c r="BP141" s="78">
        <v>3081</v>
      </c>
      <c r="BQ141" s="78">
        <v>4668</v>
      </c>
      <c r="BR141" s="78">
        <v>3085.5</v>
      </c>
      <c r="BS141" s="78">
        <v>4929</v>
      </c>
      <c r="BT141" s="78">
        <v>4506</v>
      </c>
      <c r="BU141" s="78">
        <v>3606</v>
      </c>
      <c r="BV141" s="78">
        <v>2957</v>
      </c>
      <c r="BW141" s="78">
        <v>2634</v>
      </c>
      <c r="BX141" s="78">
        <v>2517</v>
      </c>
      <c r="BY141" s="78">
        <v>3027</v>
      </c>
      <c r="BZ141" s="78">
        <v>3171</v>
      </c>
      <c r="CA141" s="78">
        <v>3141</v>
      </c>
      <c r="CB141" s="78">
        <v>2949</v>
      </c>
      <c r="CC141" s="78">
        <v>3300</v>
      </c>
      <c r="CD141" s="78">
        <v>4963</v>
      </c>
      <c r="CE141" s="78">
        <v>3475</v>
      </c>
      <c r="CF141" s="78">
        <v>5074</v>
      </c>
      <c r="CG141" s="78">
        <v>4511</v>
      </c>
      <c r="CH141" s="78">
        <v>3681</v>
      </c>
      <c r="CI141" s="78">
        <v>3174</v>
      </c>
      <c r="CJ141" s="78">
        <v>2960</v>
      </c>
      <c r="CK141" s="78">
        <v>2882</v>
      </c>
      <c r="CL141" s="78">
        <v>3221</v>
      </c>
      <c r="CM141" s="78">
        <v>3427</v>
      </c>
      <c r="CN141" s="78">
        <v>3275</v>
      </c>
      <c r="CO141" s="78">
        <v>3175</v>
      </c>
      <c r="CP141" s="78">
        <v>3421</v>
      </c>
      <c r="CQ141" s="78">
        <v>5170</v>
      </c>
      <c r="CR141" s="78">
        <v>3664.25</v>
      </c>
      <c r="CS141" s="78">
        <v>5202</v>
      </c>
      <c r="CT141" s="78">
        <v>5056</v>
      </c>
      <c r="CU141" s="78">
        <v>4093</v>
      </c>
      <c r="CV141" s="78">
        <v>3504</v>
      </c>
      <c r="CW141" s="78">
        <v>3232</v>
      </c>
      <c r="CX141" s="78">
        <v>3101</v>
      </c>
      <c r="CY141" s="78">
        <v>3358</v>
      </c>
      <c r="CZ141" s="78">
        <v>3557</v>
      </c>
      <c r="DA141" s="78">
        <v>3408</v>
      </c>
      <c r="DB141" s="78">
        <v>3252</v>
      </c>
      <c r="DC141" s="78">
        <v>3504</v>
      </c>
      <c r="DD141" s="78">
        <v>5034</v>
      </c>
      <c r="DE141" s="78">
        <v>3858.416667</v>
      </c>
      <c r="DF141" s="78">
        <v>5113</v>
      </c>
      <c r="DG141" s="78">
        <v>4543</v>
      </c>
      <c r="DH141" s="78">
        <v>3798</v>
      </c>
      <c r="DI141" s="78">
        <v>3307</v>
      </c>
      <c r="DJ141" s="78">
        <v>3024</v>
      </c>
      <c r="DK141" s="78">
        <v>2826</v>
      </c>
      <c r="DL141" s="78">
        <v>3078</v>
      </c>
      <c r="DM141" s="78">
        <v>3210</v>
      </c>
      <c r="DN141" s="78">
        <v>3093</v>
      </c>
      <c r="DO141" s="78">
        <v>2958</v>
      </c>
      <c r="DP141" s="78">
        <v>3082</v>
      </c>
      <c r="DQ141" s="78">
        <v>4646</v>
      </c>
      <c r="DR141" s="78">
        <v>3556.5</v>
      </c>
      <c r="DS141" s="78">
        <v>4840</v>
      </c>
      <c r="DT141" s="78">
        <v>4050</v>
      </c>
      <c r="DU141" s="78">
        <v>3179</v>
      </c>
      <c r="DV141" s="78">
        <v>2740</v>
      </c>
      <c r="DW141" s="78">
        <v>2364</v>
      </c>
      <c r="DX141" s="78">
        <v>2288</v>
      </c>
      <c r="DY141" s="78">
        <v>2585</v>
      </c>
      <c r="DZ141" s="78">
        <v>2682</v>
      </c>
      <c r="EA141" s="78">
        <v>2581</v>
      </c>
      <c r="EB141" s="78">
        <v>2349</v>
      </c>
      <c r="EC141" s="78">
        <v>2500</v>
      </c>
      <c r="ED141" s="78">
        <v>3812</v>
      </c>
      <c r="EE141" s="78">
        <v>2997.5</v>
      </c>
      <c r="EF141" s="78">
        <v>3700</v>
      </c>
      <c r="EG141" s="78">
        <v>3311</v>
      </c>
      <c r="EH141" s="78">
        <v>2554</v>
      </c>
      <c r="EI141" s="78">
        <v>2151</v>
      </c>
      <c r="EJ141" s="78">
        <v>1881</v>
      </c>
      <c r="EK141" s="78">
        <v>1853</v>
      </c>
      <c r="EL141" s="78">
        <v>2212</v>
      </c>
      <c r="EM141" s="78">
        <v>2328</v>
      </c>
      <c r="EN141" s="78">
        <v>2209</v>
      </c>
      <c r="EO141" s="78">
        <v>2100</v>
      </c>
      <c r="EP141" s="78">
        <v>2167</v>
      </c>
      <c r="EQ141" s="78">
        <v>3301</v>
      </c>
      <c r="ER141" s="78">
        <v>2480.583333</v>
      </c>
      <c r="ES141" s="78">
        <v>3462</v>
      </c>
      <c r="ET141" s="78">
        <v>2984</v>
      </c>
      <c r="EU141" s="78">
        <v>2355</v>
      </c>
      <c r="EV141" s="78">
        <v>2097</v>
      </c>
      <c r="EW141" s="78">
        <v>1914</v>
      </c>
      <c r="EX141" s="78">
        <v>1830</v>
      </c>
      <c r="EY141" s="78">
        <v>2128</v>
      </c>
      <c r="EZ141" s="78">
        <v>2245</v>
      </c>
      <c r="FA141" s="78">
        <v>2255</v>
      </c>
      <c r="FB141" s="78">
        <v>2121</v>
      </c>
      <c r="FC141" s="78">
        <v>2330</v>
      </c>
      <c r="FD141" s="78">
        <v>3502</v>
      </c>
      <c r="FE141" s="78">
        <v>2435.25</v>
      </c>
      <c r="FF141" s="78">
        <v>3401</v>
      </c>
      <c r="FG141" s="78">
        <v>2908</v>
      </c>
      <c r="FH141" s="78">
        <v>4492</v>
      </c>
      <c r="FI141" s="78">
        <v>4490</v>
      </c>
      <c r="FJ141" s="78">
        <v>3851</v>
      </c>
      <c r="FK141" s="78">
        <v>3238</v>
      </c>
      <c r="FL141" s="78">
        <v>3173</v>
      </c>
      <c r="FM141" s="78">
        <v>3209</v>
      </c>
      <c r="FN141" s="78">
        <v>2845</v>
      </c>
      <c r="FO141" s="78">
        <v>2590</v>
      </c>
      <c r="FP141" s="78">
        <v>2854</v>
      </c>
      <c r="FQ141" s="78">
        <v>3901</v>
      </c>
      <c r="FR141" s="78">
        <v>3412.666667</v>
      </c>
      <c r="FS141" s="78">
        <v>3850</v>
      </c>
      <c r="FT141" s="78">
        <v>3191</v>
      </c>
      <c r="FU141" s="78">
        <v>2366</v>
      </c>
      <c r="FV141" s="78">
        <v>2058</v>
      </c>
      <c r="FW141" s="78">
        <v>1831</v>
      </c>
      <c r="FX141" s="78">
        <v>1676</v>
      </c>
      <c r="FY141" s="78">
        <v>2031</v>
      </c>
      <c r="FZ141" s="78">
        <v>2012</v>
      </c>
      <c r="GA141" s="78">
        <v>1877</v>
      </c>
      <c r="GB141" s="78">
        <v>1739</v>
      </c>
      <c r="GC141" s="78">
        <v>1886</v>
      </c>
      <c r="GD141" s="78">
        <v>2953</v>
      </c>
      <c r="GE141" s="78">
        <v>2289.166667</v>
      </c>
      <c r="GF141" s="78">
        <v>2798</v>
      </c>
      <c r="GG141" s="78">
        <v>2291</v>
      </c>
      <c r="GH141" s="78">
        <v>1713</v>
      </c>
      <c r="GI141" s="78">
        <v>1658</v>
      </c>
      <c r="GJ141" s="78">
        <v>1490</v>
      </c>
      <c r="GK141" s="78">
        <v>1451</v>
      </c>
      <c r="GL141" s="78">
        <v>1824</v>
      </c>
      <c r="GM141" s="78">
        <v>1915</v>
      </c>
      <c r="GN141" s="78">
        <v>1796</v>
      </c>
      <c r="GO141" s="78">
        <v>1777</v>
      </c>
      <c r="GP141" s="78">
        <v>1819</v>
      </c>
      <c r="GQ141" s="78">
        <v>2893</v>
      </c>
      <c r="GR141" s="78">
        <v>1952.083333</v>
      </c>
      <c r="GS141" s="78">
        <v>2782</v>
      </c>
      <c r="GT141" s="78">
        <v>2372</v>
      </c>
      <c r="GU141" s="78">
        <v>1995</v>
      </c>
      <c r="GV141" s="78">
        <v>1895</v>
      </c>
      <c r="GW141" s="78">
        <v>1719</v>
      </c>
      <c r="GX141" s="78">
        <v>1680</v>
      </c>
      <c r="GY141" s="78">
        <v>2156</v>
      </c>
      <c r="GZ141" s="78">
        <v>2285</v>
      </c>
      <c r="HA141" s="78">
        <v>2269</v>
      </c>
      <c r="HB141" s="78">
        <v>2236</v>
      </c>
      <c r="HC141" s="78">
        <v>2341</v>
      </c>
      <c r="HD141" s="78">
        <v>3402</v>
      </c>
      <c r="HE141" s="78">
        <v>2261</v>
      </c>
      <c r="HF141" s="78">
        <v>3668</v>
      </c>
      <c r="HG141" s="78">
        <v>2538</v>
      </c>
      <c r="HH141" s="78">
        <v>1939</v>
      </c>
      <c r="HI141" s="78">
        <v>1662</v>
      </c>
    </row>
    <row r="142" spans="1:217" ht="60.75" x14ac:dyDescent="0.3">
      <c r="A142" s="1" t="str">
        <f t="shared" si="80"/>
        <v>Oberösterreich50 Jahre und älterMänner und altern. Geschl.</v>
      </c>
      <c r="B142" s="1">
        <v>142</v>
      </c>
      <c r="C142" s="77" t="s">
        <v>4</v>
      </c>
      <c r="D142" s="77" t="s">
        <v>126</v>
      </c>
      <c r="E142" s="77" t="s">
        <v>265</v>
      </c>
      <c r="F142" s="78">
        <v>3454</v>
      </c>
      <c r="G142" s="78">
        <v>3160</v>
      </c>
      <c r="H142" s="78">
        <v>2479</v>
      </c>
      <c r="I142" s="78">
        <v>1967</v>
      </c>
      <c r="J142" s="78">
        <v>1788</v>
      </c>
      <c r="K142" s="78">
        <v>1677</v>
      </c>
      <c r="L142" s="78">
        <v>1707</v>
      </c>
      <c r="M142" s="78">
        <v>1639</v>
      </c>
      <c r="N142" s="78">
        <v>1657</v>
      </c>
      <c r="O142" s="78">
        <v>1782</v>
      </c>
      <c r="P142" s="78">
        <v>2184</v>
      </c>
      <c r="Q142" s="78">
        <v>3628</v>
      </c>
      <c r="R142" s="78">
        <v>2260.166667</v>
      </c>
      <c r="S142" s="78">
        <v>4209</v>
      </c>
      <c r="T142" s="78">
        <v>4558</v>
      </c>
      <c r="U142" s="78">
        <v>3890</v>
      </c>
      <c r="V142" s="78">
        <v>3200</v>
      </c>
      <c r="W142" s="78">
        <v>3052</v>
      </c>
      <c r="X142" s="78">
        <v>2909</v>
      </c>
      <c r="Y142" s="78">
        <v>2905</v>
      </c>
      <c r="Z142" s="78">
        <v>2906</v>
      </c>
      <c r="AA142" s="78">
        <v>2887</v>
      </c>
      <c r="AB142" s="78">
        <v>3038</v>
      </c>
      <c r="AC142" s="78">
        <v>3253</v>
      </c>
      <c r="AD142" s="78">
        <v>4679</v>
      </c>
      <c r="AE142" s="78">
        <v>3457.166667</v>
      </c>
      <c r="AF142" s="78">
        <v>5330</v>
      </c>
      <c r="AG142" s="78">
        <v>5484</v>
      </c>
      <c r="AH142" s="78">
        <v>4356</v>
      </c>
      <c r="AI142" s="78">
        <v>3440</v>
      </c>
      <c r="AJ142" s="78">
        <v>3128</v>
      </c>
      <c r="AK142" s="78">
        <v>2943</v>
      </c>
      <c r="AL142" s="78">
        <v>2770</v>
      </c>
      <c r="AM142" s="78">
        <v>2792</v>
      </c>
      <c r="AN142" s="78">
        <v>2629</v>
      </c>
      <c r="AO142" s="78">
        <v>2758</v>
      </c>
      <c r="AP142" s="78">
        <v>3070</v>
      </c>
      <c r="AQ142" s="78">
        <v>4825</v>
      </c>
      <c r="AR142" s="78">
        <v>3627.083333</v>
      </c>
      <c r="AS142" s="78">
        <v>5285</v>
      </c>
      <c r="AT142" s="78">
        <v>4933</v>
      </c>
      <c r="AU142" s="78">
        <v>3718</v>
      </c>
      <c r="AV142" s="78">
        <v>3039</v>
      </c>
      <c r="AW142" s="78">
        <v>2774</v>
      </c>
      <c r="AX142" s="78">
        <v>2615</v>
      </c>
      <c r="AY142" s="78">
        <v>2566</v>
      </c>
      <c r="AZ142" s="78">
        <v>2642</v>
      </c>
      <c r="BA142" s="78">
        <v>2578</v>
      </c>
      <c r="BB142" s="78">
        <v>2777</v>
      </c>
      <c r="BC142" s="78">
        <v>3124</v>
      </c>
      <c r="BD142" s="78">
        <v>4861</v>
      </c>
      <c r="BE142" s="78">
        <v>3409.333333</v>
      </c>
      <c r="BF142" s="78">
        <v>5440</v>
      </c>
      <c r="BG142" s="78">
        <v>5477</v>
      </c>
      <c r="BH142" s="78">
        <v>4066</v>
      </c>
      <c r="BI142" s="78">
        <v>3308</v>
      </c>
      <c r="BJ142" s="78">
        <v>3023</v>
      </c>
      <c r="BK142" s="78">
        <v>2916</v>
      </c>
      <c r="BL142" s="78">
        <v>2985</v>
      </c>
      <c r="BM142" s="78">
        <v>2945</v>
      </c>
      <c r="BN142" s="78">
        <v>2913</v>
      </c>
      <c r="BO142" s="78">
        <v>3165</v>
      </c>
      <c r="BP142" s="78">
        <v>3572</v>
      </c>
      <c r="BQ142" s="78">
        <v>5344</v>
      </c>
      <c r="BR142" s="78">
        <v>3762.833333</v>
      </c>
      <c r="BS142" s="78">
        <v>6029</v>
      </c>
      <c r="BT142" s="78">
        <v>6019</v>
      </c>
      <c r="BU142" s="78">
        <v>4894</v>
      </c>
      <c r="BV142" s="78">
        <v>3934</v>
      </c>
      <c r="BW142" s="78">
        <v>3739</v>
      </c>
      <c r="BX142" s="78">
        <v>3621</v>
      </c>
      <c r="BY142" s="78">
        <v>3854</v>
      </c>
      <c r="BZ142" s="78">
        <v>3887</v>
      </c>
      <c r="CA142" s="78">
        <v>3956</v>
      </c>
      <c r="CB142" s="78">
        <v>4284</v>
      </c>
      <c r="CC142" s="78">
        <v>4832</v>
      </c>
      <c r="CD142" s="78">
        <v>6766</v>
      </c>
      <c r="CE142" s="78">
        <v>4651.25</v>
      </c>
      <c r="CF142" s="78">
        <v>7406</v>
      </c>
      <c r="CG142" s="78">
        <v>7376</v>
      </c>
      <c r="CH142" s="78">
        <v>5970</v>
      </c>
      <c r="CI142" s="78">
        <v>5260</v>
      </c>
      <c r="CJ142" s="78">
        <v>4972</v>
      </c>
      <c r="CK142" s="78">
        <v>4753</v>
      </c>
      <c r="CL142" s="78">
        <v>4709</v>
      </c>
      <c r="CM142" s="78">
        <v>4695</v>
      </c>
      <c r="CN142" s="78">
        <v>4828</v>
      </c>
      <c r="CO142" s="78">
        <v>5091</v>
      </c>
      <c r="CP142" s="78">
        <v>5510</v>
      </c>
      <c r="CQ142" s="78">
        <v>7673</v>
      </c>
      <c r="CR142" s="78">
        <v>5686.9166670000004</v>
      </c>
      <c r="CS142" s="78">
        <v>8467</v>
      </c>
      <c r="CT142" s="78">
        <v>8471</v>
      </c>
      <c r="CU142" s="78">
        <v>6995</v>
      </c>
      <c r="CV142" s="78">
        <v>6241</v>
      </c>
      <c r="CW142" s="78">
        <v>6010</v>
      </c>
      <c r="CX142" s="78">
        <v>5791</v>
      </c>
      <c r="CY142" s="78">
        <v>5736</v>
      </c>
      <c r="CZ142" s="78">
        <v>5730</v>
      </c>
      <c r="DA142" s="78">
        <v>5656</v>
      </c>
      <c r="DB142" s="78">
        <v>5792</v>
      </c>
      <c r="DC142" s="78">
        <v>6339</v>
      </c>
      <c r="DD142" s="78">
        <v>8362</v>
      </c>
      <c r="DE142" s="78">
        <v>6632.5</v>
      </c>
      <c r="DF142" s="78">
        <v>9142</v>
      </c>
      <c r="DG142" s="78">
        <v>8867</v>
      </c>
      <c r="DH142" s="78">
        <v>7499</v>
      </c>
      <c r="DI142" s="78">
        <v>6506</v>
      </c>
      <c r="DJ142" s="78">
        <v>6336</v>
      </c>
      <c r="DK142" s="78">
        <v>6231</v>
      </c>
      <c r="DL142" s="78">
        <v>6330</v>
      </c>
      <c r="DM142" s="78">
        <v>6301</v>
      </c>
      <c r="DN142" s="78">
        <v>6249</v>
      </c>
      <c r="DO142" s="78">
        <v>6517</v>
      </c>
      <c r="DP142" s="78">
        <v>6997</v>
      </c>
      <c r="DQ142" s="78">
        <v>9015</v>
      </c>
      <c r="DR142" s="78">
        <v>7165.8333329999996</v>
      </c>
      <c r="DS142" s="78">
        <v>10123</v>
      </c>
      <c r="DT142" s="78">
        <v>9649</v>
      </c>
      <c r="DU142" s="78">
        <v>7913</v>
      </c>
      <c r="DV142" s="78">
        <v>7076</v>
      </c>
      <c r="DW142" s="78">
        <v>6675</v>
      </c>
      <c r="DX142" s="78">
        <v>6490</v>
      </c>
      <c r="DY142" s="78">
        <v>6513</v>
      </c>
      <c r="DZ142" s="78">
        <v>6442</v>
      </c>
      <c r="EA142" s="78">
        <v>6295</v>
      </c>
      <c r="EB142" s="78">
        <v>6392</v>
      </c>
      <c r="EC142" s="78">
        <v>6694</v>
      </c>
      <c r="ED142" s="78">
        <v>8799</v>
      </c>
      <c r="EE142" s="78">
        <v>7421.75</v>
      </c>
      <c r="EF142" s="78">
        <v>9261</v>
      </c>
      <c r="EG142" s="78">
        <v>8997</v>
      </c>
      <c r="EH142" s="78">
        <v>7279</v>
      </c>
      <c r="EI142" s="78">
        <v>6212</v>
      </c>
      <c r="EJ142" s="78">
        <v>5899</v>
      </c>
      <c r="EK142" s="78">
        <v>5666</v>
      </c>
      <c r="EL142" s="78">
        <v>5718</v>
      </c>
      <c r="EM142" s="78">
        <v>5642</v>
      </c>
      <c r="EN142" s="78">
        <v>5511</v>
      </c>
      <c r="EO142" s="78">
        <v>5699</v>
      </c>
      <c r="EP142" s="78">
        <v>6086</v>
      </c>
      <c r="EQ142" s="78">
        <v>7983</v>
      </c>
      <c r="ER142" s="78">
        <v>6662.75</v>
      </c>
      <c r="ES142" s="78">
        <v>8936</v>
      </c>
      <c r="ET142" s="78">
        <v>8397</v>
      </c>
      <c r="EU142" s="78">
        <v>6809</v>
      </c>
      <c r="EV142" s="78">
        <v>5933</v>
      </c>
      <c r="EW142" s="78">
        <v>5682</v>
      </c>
      <c r="EX142" s="78">
        <v>5528</v>
      </c>
      <c r="EY142" s="78">
        <v>5689</v>
      </c>
      <c r="EZ142" s="78">
        <v>5752</v>
      </c>
      <c r="FA142" s="78">
        <v>5727</v>
      </c>
      <c r="FB142" s="78">
        <v>5907</v>
      </c>
      <c r="FC142" s="78">
        <v>6312</v>
      </c>
      <c r="FD142" s="78">
        <v>8365</v>
      </c>
      <c r="FE142" s="78">
        <v>6586.4166670000004</v>
      </c>
      <c r="FF142" s="78">
        <v>8934</v>
      </c>
      <c r="FG142" s="78">
        <v>8559</v>
      </c>
      <c r="FH142" s="78">
        <v>9893</v>
      </c>
      <c r="FI142" s="78">
        <v>9290</v>
      </c>
      <c r="FJ142" s="78">
        <v>8534</v>
      </c>
      <c r="FK142" s="78">
        <v>7886</v>
      </c>
      <c r="FL142" s="78">
        <v>7609</v>
      </c>
      <c r="FM142" s="78">
        <v>7456</v>
      </c>
      <c r="FN142" s="78">
        <v>7218</v>
      </c>
      <c r="FO142" s="78">
        <v>7331</v>
      </c>
      <c r="FP142" s="78">
        <v>7978</v>
      </c>
      <c r="FQ142" s="78">
        <v>9803</v>
      </c>
      <c r="FR142" s="78">
        <v>8374.25</v>
      </c>
      <c r="FS142" s="78">
        <v>10674</v>
      </c>
      <c r="FT142" s="78">
        <v>9874</v>
      </c>
      <c r="FU142" s="78">
        <v>8072</v>
      </c>
      <c r="FV142" s="78">
        <v>7240</v>
      </c>
      <c r="FW142" s="78">
        <v>6737</v>
      </c>
      <c r="FX142" s="78">
        <v>6283</v>
      </c>
      <c r="FY142" s="78">
        <v>6047</v>
      </c>
      <c r="FZ142" s="78">
        <v>5920</v>
      </c>
      <c r="GA142" s="78">
        <v>5785</v>
      </c>
      <c r="GB142" s="78">
        <v>5707</v>
      </c>
      <c r="GC142" s="78">
        <v>6063</v>
      </c>
      <c r="GD142" s="78">
        <v>7874</v>
      </c>
      <c r="GE142" s="78">
        <v>7189.6666670000004</v>
      </c>
      <c r="GF142" s="78">
        <v>8332</v>
      </c>
      <c r="GG142" s="78">
        <v>7632</v>
      </c>
      <c r="GH142" s="78">
        <v>6028</v>
      </c>
      <c r="GI142" s="78">
        <v>5481</v>
      </c>
      <c r="GJ142" s="78">
        <v>5200</v>
      </c>
      <c r="GK142" s="78">
        <v>5021</v>
      </c>
      <c r="GL142" s="78">
        <v>5085</v>
      </c>
      <c r="GM142" s="78">
        <v>5075</v>
      </c>
      <c r="GN142" s="78">
        <v>4929</v>
      </c>
      <c r="GO142" s="78">
        <v>5100</v>
      </c>
      <c r="GP142" s="78">
        <v>5347</v>
      </c>
      <c r="GQ142" s="78">
        <v>7492</v>
      </c>
      <c r="GR142" s="78">
        <v>5893.5</v>
      </c>
      <c r="GS142" s="78">
        <v>8124</v>
      </c>
      <c r="GT142" s="78">
        <v>7484</v>
      </c>
      <c r="GU142" s="78">
        <v>5815</v>
      </c>
      <c r="GV142" s="78">
        <v>5235</v>
      </c>
      <c r="GW142" s="78">
        <v>5041</v>
      </c>
      <c r="GX142" s="78">
        <v>4950</v>
      </c>
      <c r="GY142" s="78">
        <v>5130</v>
      </c>
      <c r="GZ142" s="78">
        <v>5152</v>
      </c>
      <c r="HA142" s="78">
        <v>5113</v>
      </c>
      <c r="HB142" s="78">
        <v>5296</v>
      </c>
      <c r="HC142" s="78">
        <v>5772</v>
      </c>
      <c r="HD142" s="78">
        <v>8120</v>
      </c>
      <c r="HE142" s="78">
        <v>5936</v>
      </c>
      <c r="HF142" s="78">
        <v>8915</v>
      </c>
      <c r="HG142" s="78">
        <v>8155</v>
      </c>
      <c r="HH142" s="78">
        <v>6763</v>
      </c>
      <c r="HI142" s="78">
        <v>6115</v>
      </c>
    </row>
    <row r="143" spans="1:217" ht="60.75" x14ac:dyDescent="0.3">
      <c r="A143" s="1" t="str">
        <f t="shared" si="80"/>
        <v>OberösterreichAusländerMänner und altern. Geschl.</v>
      </c>
      <c r="B143" s="1">
        <v>143</v>
      </c>
      <c r="C143" s="77" t="s">
        <v>4</v>
      </c>
      <c r="D143" s="77" t="s">
        <v>127</v>
      </c>
      <c r="E143" s="77" t="s">
        <v>265</v>
      </c>
      <c r="F143" s="78">
        <v>3786</v>
      </c>
      <c r="G143" s="78">
        <v>3115</v>
      </c>
      <c r="H143" s="78">
        <v>2156</v>
      </c>
      <c r="I143" s="78">
        <v>1680</v>
      </c>
      <c r="J143" s="78">
        <v>1374</v>
      </c>
      <c r="K143" s="78">
        <v>1197</v>
      </c>
      <c r="L143" s="78">
        <v>1264</v>
      </c>
      <c r="M143" s="78">
        <v>1262</v>
      </c>
      <c r="N143" s="78">
        <v>1413</v>
      </c>
      <c r="O143" s="78">
        <v>1676</v>
      </c>
      <c r="P143" s="78">
        <v>2489</v>
      </c>
      <c r="Q143" s="78">
        <v>4783</v>
      </c>
      <c r="R143" s="78">
        <v>2182.916667</v>
      </c>
      <c r="S143" s="78">
        <v>5234</v>
      </c>
      <c r="T143" s="78">
        <v>5378</v>
      </c>
      <c r="U143" s="78">
        <v>4380</v>
      </c>
      <c r="V143" s="78">
        <v>3356</v>
      </c>
      <c r="W143" s="78">
        <v>2999</v>
      </c>
      <c r="X143" s="78">
        <v>2777</v>
      </c>
      <c r="Y143" s="78">
        <v>2508</v>
      </c>
      <c r="Z143" s="78">
        <v>2662</v>
      </c>
      <c r="AA143" s="78">
        <v>2658</v>
      </c>
      <c r="AB143" s="78">
        <v>2726</v>
      </c>
      <c r="AC143" s="78">
        <v>3310</v>
      </c>
      <c r="AD143" s="78">
        <v>5874</v>
      </c>
      <c r="AE143" s="78">
        <v>3655.166667</v>
      </c>
      <c r="AF143" s="78">
        <v>6202</v>
      </c>
      <c r="AG143" s="78">
        <v>6053</v>
      </c>
      <c r="AH143" s="78">
        <v>4104</v>
      </c>
      <c r="AI143" s="78">
        <v>2772</v>
      </c>
      <c r="AJ143" s="78">
        <v>2340</v>
      </c>
      <c r="AK143" s="78">
        <v>2116</v>
      </c>
      <c r="AL143" s="78">
        <v>1922</v>
      </c>
      <c r="AM143" s="78">
        <v>1936</v>
      </c>
      <c r="AN143" s="78">
        <v>1875</v>
      </c>
      <c r="AO143" s="78">
        <v>2036</v>
      </c>
      <c r="AP143" s="78">
        <v>2718</v>
      </c>
      <c r="AQ143" s="78">
        <v>5530</v>
      </c>
      <c r="AR143" s="78">
        <v>3300.333333</v>
      </c>
      <c r="AS143" s="78">
        <v>5624</v>
      </c>
      <c r="AT143" s="78">
        <v>4942</v>
      </c>
      <c r="AU143" s="78">
        <v>3107</v>
      </c>
      <c r="AV143" s="78">
        <v>2165</v>
      </c>
      <c r="AW143" s="78">
        <v>1911</v>
      </c>
      <c r="AX143" s="78">
        <v>1800</v>
      </c>
      <c r="AY143" s="78">
        <v>1846</v>
      </c>
      <c r="AZ143" s="78">
        <v>1951</v>
      </c>
      <c r="BA143" s="78">
        <v>2057</v>
      </c>
      <c r="BB143" s="78">
        <v>2280</v>
      </c>
      <c r="BC143" s="78">
        <v>2943</v>
      </c>
      <c r="BD143" s="78">
        <v>5670</v>
      </c>
      <c r="BE143" s="78">
        <v>3024.666667</v>
      </c>
      <c r="BF143" s="78">
        <v>5991</v>
      </c>
      <c r="BG143" s="78">
        <v>5836</v>
      </c>
      <c r="BH143" s="78">
        <v>3599</v>
      </c>
      <c r="BI143" s="78">
        <v>2751</v>
      </c>
      <c r="BJ143" s="78">
        <v>2427</v>
      </c>
      <c r="BK143" s="78">
        <v>2237</v>
      </c>
      <c r="BL143" s="78">
        <v>2338</v>
      </c>
      <c r="BM143" s="78">
        <v>2310</v>
      </c>
      <c r="BN143" s="78">
        <v>2457</v>
      </c>
      <c r="BO143" s="78">
        <v>2699</v>
      </c>
      <c r="BP143" s="78">
        <v>3624</v>
      </c>
      <c r="BQ143" s="78">
        <v>6680</v>
      </c>
      <c r="BR143" s="78">
        <v>3579.083333</v>
      </c>
      <c r="BS143" s="78">
        <v>7030</v>
      </c>
      <c r="BT143" s="78">
        <v>6632</v>
      </c>
      <c r="BU143" s="78">
        <v>4857</v>
      </c>
      <c r="BV143" s="78">
        <v>3560</v>
      </c>
      <c r="BW143" s="78">
        <v>3174</v>
      </c>
      <c r="BX143" s="78">
        <v>2956</v>
      </c>
      <c r="BY143" s="78">
        <v>3055</v>
      </c>
      <c r="BZ143" s="78">
        <v>2977</v>
      </c>
      <c r="CA143" s="78">
        <v>3273</v>
      </c>
      <c r="CB143" s="78">
        <v>3538</v>
      </c>
      <c r="CC143" s="78">
        <v>4578</v>
      </c>
      <c r="CD143" s="78">
        <v>7860</v>
      </c>
      <c r="CE143" s="78">
        <v>4457.5</v>
      </c>
      <c r="CF143" s="78">
        <v>8124</v>
      </c>
      <c r="CG143" s="78">
        <v>7489</v>
      </c>
      <c r="CH143" s="78">
        <v>5403</v>
      </c>
      <c r="CI143" s="78">
        <v>4553</v>
      </c>
      <c r="CJ143" s="78">
        <v>4146</v>
      </c>
      <c r="CK143" s="78">
        <v>4006</v>
      </c>
      <c r="CL143" s="78">
        <v>3926</v>
      </c>
      <c r="CM143" s="78">
        <v>3960</v>
      </c>
      <c r="CN143" s="78">
        <v>4116</v>
      </c>
      <c r="CO143" s="78">
        <v>4442</v>
      </c>
      <c r="CP143" s="78">
        <v>5321</v>
      </c>
      <c r="CQ143" s="78">
        <v>8712</v>
      </c>
      <c r="CR143" s="78">
        <v>5349.8333329999996</v>
      </c>
      <c r="CS143" s="78">
        <v>9077</v>
      </c>
      <c r="CT143" s="78">
        <v>8803</v>
      </c>
      <c r="CU143" s="78">
        <v>6646</v>
      </c>
      <c r="CV143" s="78">
        <v>5566</v>
      </c>
      <c r="CW143" s="78">
        <v>5020</v>
      </c>
      <c r="CX143" s="78">
        <v>4755</v>
      </c>
      <c r="CY143" s="78">
        <v>4687</v>
      </c>
      <c r="CZ143" s="78">
        <v>4785</v>
      </c>
      <c r="DA143" s="78">
        <v>4731</v>
      </c>
      <c r="DB143" s="78">
        <v>4990</v>
      </c>
      <c r="DC143" s="78">
        <v>5996</v>
      </c>
      <c r="DD143" s="78">
        <v>8951</v>
      </c>
      <c r="DE143" s="78">
        <v>6167.25</v>
      </c>
      <c r="DF143" s="78">
        <v>9154</v>
      </c>
      <c r="DG143" s="78">
        <v>8375</v>
      </c>
      <c r="DH143" s="78">
        <v>6519</v>
      </c>
      <c r="DI143" s="78">
        <v>5513</v>
      </c>
      <c r="DJ143" s="78">
        <v>5045</v>
      </c>
      <c r="DK143" s="78">
        <v>4734</v>
      </c>
      <c r="DL143" s="78">
        <v>4747</v>
      </c>
      <c r="DM143" s="78">
        <v>4768</v>
      </c>
      <c r="DN143" s="78">
        <v>4892</v>
      </c>
      <c r="DO143" s="78">
        <v>5239</v>
      </c>
      <c r="DP143" s="78">
        <v>5777</v>
      </c>
      <c r="DQ143" s="78">
        <v>9381</v>
      </c>
      <c r="DR143" s="78">
        <v>6178.6666670000004</v>
      </c>
      <c r="DS143" s="78">
        <v>9918</v>
      </c>
      <c r="DT143" s="78">
        <v>8831</v>
      </c>
      <c r="DU143" s="78">
        <v>6514</v>
      </c>
      <c r="DV143" s="78">
        <v>5390</v>
      </c>
      <c r="DW143" s="78">
        <v>4822</v>
      </c>
      <c r="DX143" s="78">
        <v>4546</v>
      </c>
      <c r="DY143" s="78">
        <v>4709</v>
      </c>
      <c r="DZ143" s="78">
        <v>4605</v>
      </c>
      <c r="EA143" s="78">
        <v>4642</v>
      </c>
      <c r="EB143" s="78">
        <v>4753</v>
      </c>
      <c r="EC143" s="78">
        <v>5304</v>
      </c>
      <c r="ED143" s="78">
        <v>9106</v>
      </c>
      <c r="EE143" s="78">
        <v>6095</v>
      </c>
      <c r="EF143" s="78">
        <v>8676</v>
      </c>
      <c r="EG143" s="78">
        <v>8212</v>
      </c>
      <c r="EH143" s="78">
        <v>5824</v>
      </c>
      <c r="EI143" s="78">
        <v>4533</v>
      </c>
      <c r="EJ143" s="78">
        <v>3930</v>
      </c>
      <c r="EK143" s="78">
        <v>3690</v>
      </c>
      <c r="EL143" s="78">
        <v>3914</v>
      </c>
      <c r="EM143" s="78">
        <v>3871</v>
      </c>
      <c r="EN143" s="78">
        <v>3872</v>
      </c>
      <c r="EO143" s="78">
        <v>4122</v>
      </c>
      <c r="EP143" s="78">
        <v>4896</v>
      </c>
      <c r="EQ143" s="78">
        <v>8343</v>
      </c>
      <c r="ER143" s="78">
        <v>5323.5833329999996</v>
      </c>
      <c r="ES143" s="78">
        <v>8551</v>
      </c>
      <c r="ET143" s="78">
        <v>7394</v>
      </c>
      <c r="EU143" s="78">
        <v>5236</v>
      </c>
      <c r="EV143" s="78">
        <v>4323</v>
      </c>
      <c r="EW143" s="78">
        <v>3972</v>
      </c>
      <c r="EX143" s="78">
        <v>3622</v>
      </c>
      <c r="EY143" s="78">
        <v>3922</v>
      </c>
      <c r="EZ143" s="78">
        <v>3975</v>
      </c>
      <c r="FA143" s="78">
        <v>4094</v>
      </c>
      <c r="FB143" s="78">
        <v>4425</v>
      </c>
      <c r="FC143" s="78">
        <v>5265</v>
      </c>
      <c r="FD143" s="78">
        <v>8968</v>
      </c>
      <c r="FE143" s="78">
        <v>5312.25</v>
      </c>
      <c r="FF143" s="78">
        <v>8642</v>
      </c>
      <c r="FG143" s="78">
        <v>7639</v>
      </c>
      <c r="FH143" s="78">
        <v>10963</v>
      </c>
      <c r="FI143" s="78">
        <v>9768</v>
      </c>
      <c r="FJ143" s="78">
        <v>8305</v>
      </c>
      <c r="FK143" s="78">
        <v>6868</v>
      </c>
      <c r="FL143" s="78">
        <v>6341</v>
      </c>
      <c r="FM143" s="78">
        <v>6122</v>
      </c>
      <c r="FN143" s="78">
        <v>5725</v>
      </c>
      <c r="FO143" s="78">
        <v>5728</v>
      </c>
      <c r="FP143" s="78">
        <v>6663</v>
      </c>
      <c r="FQ143" s="78">
        <v>10492</v>
      </c>
      <c r="FR143" s="78">
        <v>7771.3333329999996</v>
      </c>
      <c r="FS143" s="78">
        <v>10506</v>
      </c>
      <c r="FT143" s="78">
        <v>8998</v>
      </c>
      <c r="FU143" s="78">
        <v>6332</v>
      </c>
      <c r="FV143" s="78">
        <v>5321</v>
      </c>
      <c r="FW143" s="78">
        <v>4633</v>
      </c>
      <c r="FX143" s="78">
        <v>4165</v>
      </c>
      <c r="FY143" s="78">
        <v>4202</v>
      </c>
      <c r="FZ143" s="78">
        <v>4112</v>
      </c>
      <c r="GA143" s="78">
        <v>3955</v>
      </c>
      <c r="GB143" s="78">
        <v>4066</v>
      </c>
      <c r="GC143" s="78">
        <v>4675</v>
      </c>
      <c r="GD143" s="78">
        <v>8503</v>
      </c>
      <c r="GE143" s="78">
        <v>5789</v>
      </c>
      <c r="GF143" s="78">
        <v>7999</v>
      </c>
      <c r="GG143" s="78">
        <v>6526</v>
      </c>
      <c r="GH143" s="78">
        <v>4426</v>
      </c>
      <c r="GI143" s="78">
        <v>3985</v>
      </c>
      <c r="GJ143" s="78">
        <v>3736</v>
      </c>
      <c r="GK143" s="78">
        <v>3513</v>
      </c>
      <c r="GL143" s="78">
        <v>3936</v>
      </c>
      <c r="GM143" s="78">
        <v>3973</v>
      </c>
      <c r="GN143" s="78">
        <v>3888</v>
      </c>
      <c r="GO143" s="78">
        <v>4191</v>
      </c>
      <c r="GP143" s="78">
        <v>4642</v>
      </c>
      <c r="GQ143" s="78">
        <v>8937</v>
      </c>
      <c r="GR143" s="78">
        <v>4979.3333329999996</v>
      </c>
      <c r="GS143" s="78">
        <v>8506</v>
      </c>
      <c r="GT143" s="78">
        <v>7232</v>
      </c>
      <c r="GU143" s="78">
        <v>5206</v>
      </c>
      <c r="GV143" s="78">
        <v>4593</v>
      </c>
      <c r="GW143" s="78">
        <v>4340</v>
      </c>
      <c r="GX143" s="78">
        <v>4232</v>
      </c>
      <c r="GY143" s="78">
        <v>4805</v>
      </c>
      <c r="GZ143" s="78">
        <v>4747</v>
      </c>
      <c r="HA143" s="78">
        <v>4960</v>
      </c>
      <c r="HB143" s="78">
        <v>5460</v>
      </c>
      <c r="HC143" s="78">
        <v>6158</v>
      </c>
      <c r="HD143" s="78">
        <v>10401</v>
      </c>
      <c r="HE143" s="78">
        <v>5886.6666670000004</v>
      </c>
      <c r="HF143" s="78">
        <v>10653</v>
      </c>
      <c r="HG143" s="78">
        <v>9090</v>
      </c>
      <c r="HH143" s="78">
        <v>7214</v>
      </c>
      <c r="HI143" s="78">
        <v>6291</v>
      </c>
    </row>
    <row r="144" spans="1:217" ht="60.75" x14ac:dyDescent="0.3">
      <c r="A144" s="1" t="str">
        <f t="shared" si="80"/>
        <v>Oberösterreichoffene StellenMänner und altern. Geschl.</v>
      </c>
      <c r="B144" s="1">
        <v>144</v>
      </c>
      <c r="C144" s="77" t="s">
        <v>4</v>
      </c>
      <c r="D144" s="77" t="s">
        <v>128</v>
      </c>
      <c r="E144" s="77" t="s">
        <v>265</v>
      </c>
      <c r="F144" s="78">
        <v>0</v>
      </c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8">
        <v>0</v>
      </c>
      <c r="S144" s="78">
        <v>0</v>
      </c>
      <c r="T144" s="78">
        <v>0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  <c r="AC144" s="78">
        <v>0</v>
      </c>
      <c r="AD144" s="78">
        <v>0</v>
      </c>
      <c r="AE144" s="78">
        <v>0</v>
      </c>
      <c r="AF144" s="78">
        <v>0</v>
      </c>
      <c r="AG144" s="78">
        <v>0</v>
      </c>
      <c r="AH144" s="78">
        <v>0</v>
      </c>
      <c r="AI144" s="78">
        <v>0</v>
      </c>
      <c r="AJ144" s="78">
        <v>0</v>
      </c>
      <c r="AK144" s="78">
        <v>0</v>
      </c>
      <c r="AL144" s="78">
        <v>0</v>
      </c>
      <c r="AM144" s="78">
        <v>0</v>
      </c>
      <c r="AN144" s="78">
        <v>0</v>
      </c>
      <c r="AO144" s="78">
        <v>0</v>
      </c>
      <c r="AP144" s="78">
        <v>0</v>
      </c>
      <c r="AQ144" s="78">
        <v>0</v>
      </c>
      <c r="AR144" s="78">
        <v>0</v>
      </c>
      <c r="AS144" s="78">
        <v>0</v>
      </c>
      <c r="AT144" s="78">
        <v>0</v>
      </c>
      <c r="AU144" s="78">
        <v>0</v>
      </c>
      <c r="AV144" s="78">
        <v>0</v>
      </c>
      <c r="AW144" s="78">
        <v>0</v>
      </c>
      <c r="AX144" s="78">
        <v>0</v>
      </c>
      <c r="AY144" s="78">
        <v>0</v>
      </c>
      <c r="AZ144" s="78">
        <v>0</v>
      </c>
      <c r="BA144" s="78">
        <v>0</v>
      </c>
      <c r="BB144" s="78">
        <v>0</v>
      </c>
      <c r="BC144" s="78">
        <v>0</v>
      </c>
      <c r="BD144" s="78">
        <v>0</v>
      </c>
      <c r="BE144" s="78">
        <v>0</v>
      </c>
      <c r="BF144" s="78">
        <v>0</v>
      </c>
      <c r="BG144" s="78">
        <v>0</v>
      </c>
      <c r="BH144" s="78">
        <v>0</v>
      </c>
      <c r="BI144" s="78">
        <v>0</v>
      </c>
      <c r="BJ144" s="78">
        <v>0</v>
      </c>
      <c r="BK144" s="78">
        <v>0</v>
      </c>
      <c r="BL144" s="78">
        <v>0</v>
      </c>
      <c r="BM144" s="78">
        <v>0</v>
      </c>
      <c r="BN144" s="78">
        <v>0</v>
      </c>
      <c r="BO144" s="78">
        <v>0</v>
      </c>
      <c r="BP144" s="78">
        <v>0</v>
      </c>
      <c r="BQ144" s="78">
        <v>0</v>
      </c>
      <c r="BR144" s="78">
        <v>0</v>
      </c>
      <c r="BS144" s="78">
        <v>0</v>
      </c>
      <c r="BT144" s="78">
        <v>0</v>
      </c>
      <c r="BU144" s="78">
        <v>0</v>
      </c>
      <c r="BV144" s="78">
        <v>0</v>
      </c>
      <c r="BW144" s="78">
        <v>0</v>
      </c>
      <c r="BX144" s="78">
        <v>0</v>
      </c>
      <c r="BY144" s="78">
        <v>0</v>
      </c>
      <c r="BZ144" s="78">
        <v>0</v>
      </c>
      <c r="CA144" s="78">
        <v>0</v>
      </c>
      <c r="CB144" s="78">
        <v>0</v>
      </c>
      <c r="CC144" s="78">
        <v>0</v>
      </c>
      <c r="CD144" s="78">
        <v>0</v>
      </c>
      <c r="CE144" s="78">
        <v>0</v>
      </c>
      <c r="CF144" s="78">
        <v>0</v>
      </c>
      <c r="CG144" s="78">
        <v>0</v>
      </c>
      <c r="CH144" s="78">
        <v>0</v>
      </c>
      <c r="CI144" s="78">
        <v>0</v>
      </c>
      <c r="CJ144" s="78">
        <v>0</v>
      </c>
      <c r="CK144" s="78">
        <v>0</v>
      </c>
      <c r="CL144" s="78">
        <v>0</v>
      </c>
      <c r="CM144" s="78">
        <v>0</v>
      </c>
      <c r="CN144" s="78">
        <v>0</v>
      </c>
      <c r="CO144" s="78">
        <v>0</v>
      </c>
      <c r="CP144" s="78">
        <v>0</v>
      </c>
      <c r="CQ144" s="78">
        <v>0</v>
      </c>
      <c r="CR144" s="78">
        <v>0</v>
      </c>
      <c r="CS144" s="78">
        <v>0</v>
      </c>
      <c r="CT144" s="78">
        <v>0</v>
      </c>
      <c r="CU144" s="78">
        <v>0</v>
      </c>
      <c r="CV144" s="78">
        <v>0</v>
      </c>
      <c r="CW144" s="78">
        <v>0</v>
      </c>
      <c r="CX144" s="78">
        <v>0</v>
      </c>
      <c r="CY144" s="78">
        <v>0</v>
      </c>
      <c r="CZ144" s="78">
        <v>0</v>
      </c>
      <c r="DA144" s="78">
        <v>0</v>
      </c>
      <c r="DB144" s="78">
        <v>0</v>
      </c>
      <c r="DC144" s="78">
        <v>0</v>
      </c>
      <c r="DD144" s="78">
        <v>0</v>
      </c>
      <c r="DE144" s="78">
        <v>0</v>
      </c>
      <c r="DF144" s="78">
        <v>0</v>
      </c>
      <c r="DG144" s="78">
        <v>0</v>
      </c>
      <c r="DH144" s="78">
        <v>0</v>
      </c>
      <c r="DI144" s="78">
        <v>0</v>
      </c>
      <c r="DJ144" s="78">
        <v>0</v>
      </c>
      <c r="DK144" s="78">
        <v>0</v>
      </c>
      <c r="DL144" s="78">
        <v>0</v>
      </c>
      <c r="DM144" s="78">
        <v>0</v>
      </c>
      <c r="DN144" s="78">
        <v>0</v>
      </c>
      <c r="DO144" s="78">
        <v>0</v>
      </c>
      <c r="DP144" s="78">
        <v>0</v>
      </c>
      <c r="DQ144" s="78">
        <v>0</v>
      </c>
      <c r="DR144" s="78">
        <v>0</v>
      </c>
      <c r="DS144" s="78">
        <v>0</v>
      </c>
      <c r="DT144" s="78">
        <v>0</v>
      </c>
      <c r="DU144" s="78">
        <v>0</v>
      </c>
      <c r="DV144" s="78">
        <v>0</v>
      </c>
      <c r="DW144" s="78">
        <v>0</v>
      </c>
      <c r="DX144" s="78">
        <v>0</v>
      </c>
      <c r="DY144" s="78">
        <v>0</v>
      </c>
      <c r="DZ144" s="78">
        <v>0</v>
      </c>
      <c r="EA144" s="78">
        <v>0</v>
      </c>
      <c r="EB144" s="78">
        <v>0</v>
      </c>
      <c r="EC144" s="78">
        <v>0</v>
      </c>
      <c r="ED144" s="78">
        <v>0</v>
      </c>
      <c r="EE144" s="78">
        <v>0</v>
      </c>
      <c r="EF144" s="78">
        <v>0</v>
      </c>
      <c r="EG144" s="78">
        <v>0</v>
      </c>
      <c r="EH144" s="78">
        <v>0</v>
      </c>
      <c r="EI144" s="78">
        <v>0</v>
      </c>
      <c r="EJ144" s="78">
        <v>0</v>
      </c>
      <c r="EK144" s="78">
        <v>0</v>
      </c>
      <c r="EL144" s="78">
        <v>0</v>
      </c>
      <c r="EM144" s="78">
        <v>0</v>
      </c>
      <c r="EN144" s="78">
        <v>0</v>
      </c>
      <c r="EO144" s="78">
        <v>0</v>
      </c>
      <c r="EP144" s="78">
        <v>0</v>
      </c>
      <c r="EQ144" s="78">
        <v>0</v>
      </c>
      <c r="ER144" s="78">
        <v>0</v>
      </c>
      <c r="ES144" s="78">
        <v>0</v>
      </c>
      <c r="ET144" s="78">
        <v>0</v>
      </c>
      <c r="EU144" s="78">
        <v>0</v>
      </c>
      <c r="EV144" s="78">
        <v>0</v>
      </c>
      <c r="EW144" s="78">
        <v>0</v>
      </c>
      <c r="EX144" s="78">
        <v>0</v>
      </c>
      <c r="EY144" s="78">
        <v>0</v>
      </c>
      <c r="EZ144" s="78">
        <v>0</v>
      </c>
      <c r="FA144" s="78">
        <v>0</v>
      </c>
      <c r="FB144" s="78">
        <v>0</v>
      </c>
      <c r="FC144" s="78">
        <v>0</v>
      </c>
      <c r="FD144" s="78">
        <v>0</v>
      </c>
      <c r="FE144" s="78">
        <v>0</v>
      </c>
      <c r="FF144" s="78">
        <v>0</v>
      </c>
      <c r="FG144" s="78">
        <v>0</v>
      </c>
      <c r="FH144" s="78">
        <v>0</v>
      </c>
      <c r="FI144" s="78">
        <v>0</v>
      </c>
      <c r="FJ144" s="78">
        <v>0</v>
      </c>
      <c r="FK144" s="78">
        <v>0</v>
      </c>
      <c r="FL144" s="78">
        <v>0</v>
      </c>
      <c r="FM144" s="78">
        <v>0</v>
      </c>
      <c r="FN144" s="78">
        <v>0</v>
      </c>
      <c r="FO144" s="78">
        <v>0</v>
      </c>
      <c r="FP144" s="78">
        <v>0</v>
      </c>
      <c r="FQ144" s="78">
        <v>0</v>
      </c>
      <c r="FR144" s="78">
        <v>0</v>
      </c>
      <c r="FS144" s="78">
        <v>0</v>
      </c>
      <c r="FT144" s="78">
        <v>0</v>
      </c>
      <c r="FU144" s="78">
        <v>0</v>
      </c>
      <c r="FV144" s="78">
        <v>0</v>
      </c>
      <c r="FW144" s="78">
        <v>0</v>
      </c>
      <c r="FX144" s="78">
        <v>0</v>
      </c>
      <c r="FY144" s="78">
        <v>0</v>
      </c>
      <c r="FZ144" s="78">
        <v>0</v>
      </c>
      <c r="GA144" s="78">
        <v>0</v>
      </c>
      <c r="GB144" s="78">
        <v>0</v>
      </c>
      <c r="GC144" s="78">
        <v>0</v>
      </c>
      <c r="GD144" s="78">
        <v>0</v>
      </c>
      <c r="GE144" s="78">
        <v>0</v>
      </c>
      <c r="GF144" s="78">
        <v>0</v>
      </c>
      <c r="GG144" s="78">
        <v>0</v>
      </c>
      <c r="GH144" s="78">
        <v>0</v>
      </c>
      <c r="GI144" s="78">
        <v>0</v>
      </c>
      <c r="GJ144" s="78">
        <v>0</v>
      </c>
      <c r="GK144" s="78">
        <v>0</v>
      </c>
      <c r="GL144" s="78">
        <v>0</v>
      </c>
      <c r="GM144" s="78">
        <v>0</v>
      </c>
      <c r="GN144" s="78">
        <v>0</v>
      </c>
      <c r="GO144" s="78">
        <v>0</v>
      </c>
      <c r="GP144" s="78">
        <v>0</v>
      </c>
      <c r="GQ144" s="78">
        <v>0</v>
      </c>
      <c r="GR144" s="78">
        <v>0</v>
      </c>
      <c r="GS144" s="78">
        <v>0</v>
      </c>
      <c r="GT144" s="78">
        <v>0</v>
      </c>
      <c r="GU144" s="78">
        <v>0</v>
      </c>
      <c r="GV144" s="78">
        <v>0</v>
      </c>
      <c r="GW144" s="78">
        <v>0</v>
      </c>
      <c r="GX144" s="78">
        <v>0</v>
      </c>
      <c r="GY144" s="78">
        <v>0</v>
      </c>
      <c r="GZ144" s="78">
        <v>0</v>
      </c>
      <c r="HA144" s="78">
        <v>0</v>
      </c>
      <c r="HB144" s="78">
        <v>0</v>
      </c>
      <c r="HC144" s="78">
        <v>0</v>
      </c>
      <c r="HD144" s="78">
        <v>0</v>
      </c>
      <c r="HE144" s="78">
        <v>0</v>
      </c>
      <c r="HF144" s="78">
        <v>0</v>
      </c>
      <c r="HG144" s="78">
        <v>0</v>
      </c>
      <c r="HH144" s="78">
        <v>0</v>
      </c>
      <c r="HI144" s="78">
        <v>0</v>
      </c>
    </row>
    <row r="145" spans="1:217" ht="60.75" x14ac:dyDescent="0.3">
      <c r="A145" s="1" t="str">
        <f t="shared" si="80"/>
        <v>OberösterreichStellenandrangzifferMänner und altern. Geschl.</v>
      </c>
      <c r="B145" s="1">
        <v>145</v>
      </c>
      <c r="C145" s="77" t="s">
        <v>4</v>
      </c>
      <c r="D145" s="77" t="s">
        <v>129</v>
      </c>
      <c r="E145" s="77" t="s">
        <v>265</v>
      </c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9"/>
      <c r="BD145" s="79"/>
      <c r="BE145" s="79"/>
      <c r="BF145" s="79"/>
      <c r="BG145" s="79"/>
      <c r="BH145" s="79"/>
      <c r="BI145" s="79"/>
      <c r="BJ145" s="79"/>
      <c r="BK145" s="79"/>
      <c r="BL145" s="79"/>
      <c r="BM145" s="79"/>
      <c r="BN145" s="79"/>
      <c r="BO145" s="79"/>
      <c r="BP145" s="79"/>
      <c r="BQ145" s="79"/>
      <c r="BR145" s="79"/>
      <c r="BS145" s="79"/>
      <c r="BT145" s="79"/>
      <c r="BU145" s="79"/>
      <c r="BV145" s="79"/>
      <c r="BW145" s="79"/>
      <c r="BX145" s="79"/>
      <c r="BY145" s="79"/>
      <c r="BZ145" s="79"/>
      <c r="CA145" s="79"/>
      <c r="CB145" s="79"/>
      <c r="CC145" s="79"/>
      <c r="CD145" s="79"/>
      <c r="CE145" s="79"/>
      <c r="CF145" s="79"/>
      <c r="CG145" s="79"/>
      <c r="CH145" s="79"/>
      <c r="CI145" s="79"/>
      <c r="CJ145" s="79"/>
      <c r="CK145" s="79"/>
      <c r="CL145" s="79"/>
      <c r="CM145" s="79"/>
      <c r="CN145" s="79"/>
      <c r="CO145" s="79"/>
      <c r="CP145" s="79"/>
      <c r="CQ145" s="79"/>
      <c r="CR145" s="79"/>
      <c r="CS145" s="79"/>
      <c r="CT145" s="79"/>
      <c r="CU145" s="79"/>
      <c r="CV145" s="79"/>
      <c r="CW145" s="79"/>
      <c r="CX145" s="79"/>
      <c r="CY145" s="79"/>
      <c r="CZ145" s="79"/>
      <c r="DA145" s="79"/>
      <c r="DB145" s="79"/>
      <c r="DC145" s="79"/>
      <c r="DD145" s="79"/>
      <c r="DE145" s="79"/>
      <c r="DF145" s="79"/>
      <c r="DG145" s="79"/>
      <c r="DH145" s="79"/>
      <c r="DI145" s="79"/>
      <c r="DJ145" s="79"/>
      <c r="DK145" s="79"/>
      <c r="DL145" s="79"/>
      <c r="DM145" s="79"/>
      <c r="DN145" s="79"/>
      <c r="DO145" s="79"/>
      <c r="DP145" s="79"/>
      <c r="DQ145" s="79"/>
      <c r="DR145" s="79"/>
      <c r="DS145" s="79"/>
      <c r="DT145" s="79"/>
      <c r="DU145" s="79"/>
      <c r="DV145" s="79"/>
      <c r="DW145" s="79"/>
      <c r="DX145" s="79"/>
      <c r="DY145" s="79"/>
      <c r="DZ145" s="79"/>
      <c r="EA145" s="79"/>
      <c r="EB145" s="79"/>
      <c r="EC145" s="79"/>
      <c r="ED145" s="79"/>
      <c r="EE145" s="79"/>
      <c r="EF145" s="79"/>
      <c r="EG145" s="79"/>
      <c r="EH145" s="79"/>
      <c r="EI145" s="79"/>
      <c r="EJ145" s="79"/>
      <c r="EK145" s="79"/>
      <c r="EL145" s="79"/>
      <c r="EM145" s="79"/>
      <c r="EN145" s="79"/>
      <c r="EO145" s="79"/>
      <c r="EP145" s="79"/>
      <c r="EQ145" s="79"/>
      <c r="ER145" s="79"/>
      <c r="ES145" s="79"/>
      <c r="ET145" s="79"/>
      <c r="EU145" s="79"/>
      <c r="EV145" s="79"/>
      <c r="EW145" s="79"/>
      <c r="EX145" s="79"/>
      <c r="EY145" s="79"/>
      <c r="EZ145" s="79"/>
      <c r="FA145" s="79"/>
      <c r="FB145" s="79"/>
      <c r="FC145" s="79"/>
      <c r="FD145" s="79"/>
      <c r="FE145" s="79"/>
      <c r="FF145" s="79"/>
      <c r="FG145" s="79"/>
      <c r="FH145" s="79"/>
      <c r="FI145" s="79"/>
      <c r="FJ145" s="79"/>
      <c r="FK145" s="79"/>
      <c r="FL145" s="79"/>
      <c r="FM145" s="79"/>
      <c r="FN145" s="79"/>
      <c r="FO145" s="79"/>
      <c r="FP145" s="79"/>
      <c r="FQ145" s="79"/>
      <c r="FR145" s="79"/>
      <c r="FS145" s="79"/>
      <c r="FT145" s="79"/>
      <c r="FU145" s="79"/>
      <c r="FV145" s="79"/>
      <c r="FW145" s="79"/>
      <c r="FX145" s="79"/>
      <c r="FY145" s="79"/>
      <c r="FZ145" s="79"/>
      <c r="GA145" s="79"/>
      <c r="GB145" s="79"/>
      <c r="GC145" s="79"/>
      <c r="GD145" s="79"/>
      <c r="GE145" s="79"/>
      <c r="GF145" s="79"/>
      <c r="GG145" s="79"/>
      <c r="GH145" s="79"/>
      <c r="GI145" s="79"/>
      <c r="GJ145" s="79"/>
      <c r="GK145" s="79"/>
      <c r="GL145" s="79"/>
      <c r="GM145" s="79"/>
      <c r="GN145" s="79"/>
      <c r="GO145" s="79"/>
      <c r="GP145" s="79"/>
      <c r="GQ145" s="79"/>
      <c r="GR145" s="79"/>
      <c r="GS145" s="79"/>
      <c r="GT145" s="79"/>
      <c r="GU145" s="79"/>
      <c r="GV145" s="79"/>
      <c r="GW145" s="79"/>
      <c r="GX145" s="79"/>
      <c r="GY145" s="79"/>
      <c r="GZ145" s="79"/>
      <c r="HA145" s="79"/>
      <c r="HB145" s="79"/>
      <c r="HC145" s="79"/>
      <c r="HD145" s="79"/>
      <c r="HE145" s="79"/>
      <c r="HF145" s="79"/>
      <c r="HG145" s="79"/>
      <c r="HH145" s="79"/>
      <c r="HI145" s="79"/>
    </row>
    <row r="146" spans="1:217" ht="60.75" x14ac:dyDescent="0.3">
      <c r="A146" s="1" t="str">
        <f t="shared" si="80"/>
        <v>OberösterreichLehrstellensuchendeMänner und altern. Geschl.</v>
      </c>
      <c r="B146" s="1">
        <v>146</v>
      </c>
      <c r="C146" s="77" t="s">
        <v>4</v>
      </c>
      <c r="D146" s="77" t="s">
        <v>130</v>
      </c>
      <c r="E146" s="77" t="s">
        <v>265</v>
      </c>
      <c r="F146" s="78">
        <v>287</v>
      </c>
      <c r="G146" s="78">
        <v>272</v>
      </c>
      <c r="H146" s="78">
        <v>252</v>
      </c>
      <c r="I146" s="78">
        <v>226</v>
      </c>
      <c r="J146" s="78">
        <v>231</v>
      </c>
      <c r="K146" s="78">
        <v>224</v>
      </c>
      <c r="L146" s="78">
        <v>499</v>
      </c>
      <c r="M146" s="78">
        <v>567</v>
      </c>
      <c r="N146" s="78">
        <v>394</v>
      </c>
      <c r="O146" s="78">
        <v>307</v>
      </c>
      <c r="P146" s="78">
        <v>291</v>
      </c>
      <c r="Q146" s="78">
        <v>324</v>
      </c>
      <c r="R146" s="78">
        <v>322.83333329999999</v>
      </c>
      <c r="S146" s="78">
        <v>323</v>
      </c>
      <c r="T146" s="78">
        <v>351</v>
      </c>
      <c r="U146" s="78">
        <v>311</v>
      </c>
      <c r="V146" s="78">
        <v>304</v>
      </c>
      <c r="W146" s="78">
        <v>281</v>
      </c>
      <c r="X146" s="78">
        <v>280</v>
      </c>
      <c r="Y146" s="78">
        <v>685</v>
      </c>
      <c r="Z146" s="78">
        <v>786</v>
      </c>
      <c r="AA146" s="78">
        <v>481</v>
      </c>
      <c r="AB146" s="78">
        <v>423</v>
      </c>
      <c r="AC146" s="78">
        <v>326</v>
      </c>
      <c r="AD146" s="78">
        <v>350</v>
      </c>
      <c r="AE146" s="78">
        <v>408.41666670000001</v>
      </c>
      <c r="AF146" s="78">
        <v>336</v>
      </c>
      <c r="AG146" s="78">
        <v>409</v>
      </c>
      <c r="AH146" s="78">
        <v>354</v>
      </c>
      <c r="AI146" s="78">
        <v>355</v>
      </c>
      <c r="AJ146" s="78">
        <v>337</v>
      </c>
      <c r="AK146" s="78">
        <v>329</v>
      </c>
      <c r="AL146" s="78">
        <v>613</v>
      </c>
      <c r="AM146" s="78">
        <v>737</v>
      </c>
      <c r="AN146" s="78">
        <v>487</v>
      </c>
      <c r="AO146" s="78">
        <v>402</v>
      </c>
      <c r="AP146" s="78">
        <v>360</v>
      </c>
      <c r="AQ146" s="78">
        <v>400</v>
      </c>
      <c r="AR146" s="78">
        <v>426.58333329999999</v>
      </c>
      <c r="AS146" s="78">
        <v>344</v>
      </c>
      <c r="AT146" s="78">
        <v>335</v>
      </c>
      <c r="AU146" s="78">
        <v>378</v>
      </c>
      <c r="AV146" s="78">
        <v>319</v>
      </c>
      <c r="AW146" s="78">
        <v>273</v>
      </c>
      <c r="AX146" s="78">
        <v>260</v>
      </c>
      <c r="AY146" s="78">
        <v>564</v>
      </c>
      <c r="AZ146" s="78">
        <v>600</v>
      </c>
      <c r="BA146" s="78">
        <v>484</v>
      </c>
      <c r="BB146" s="78">
        <v>360</v>
      </c>
      <c r="BC146" s="78">
        <v>313</v>
      </c>
      <c r="BD146" s="78">
        <v>335</v>
      </c>
      <c r="BE146" s="78">
        <v>380.41666670000001</v>
      </c>
      <c r="BF146" s="78">
        <v>332</v>
      </c>
      <c r="BG146" s="78">
        <v>325</v>
      </c>
      <c r="BH146" s="78">
        <v>335</v>
      </c>
      <c r="BI146" s="78">
        <v>319</v>
      </c>
      <c r="BJ146" s="78">
        <v>293</v>
      </c>
      <c r="BK146" s="78">
        <v>280</v>
      </c>
      <c r="BL146" s="78">
        <v>625</v>
      </c>
      <c r="BM146" s="78">
        <v>562</v>
      </c>
      <c r="BN146" s="78">
        <v>368</v>
      </c>
      <c r="BO146" s="78">
        <v>321</v>
      </c>
      <c r="BP146" s="78">
        <v>272</v>
      </c>
      <c r="BQ146" s="78">
        <v>292</v>
      </c>
      <c r="BR146" s="78">
        <v>360.33333329999999</v>
      </c>
      <c r="BS146" s="78">
        <v>322</v>
      </c>
      <c r="BT146" s="78">
        <v>308</v>
      </c>
      <c r="BU146" s="78">
        <v>289</v>
      </c>
      <c r="BV146" s="78">
        <v>255</v>
      </c>
      <c r="BW146" s="78">
        <v>302</v>
      </c>
      <c r="BX146" s="78">
        <v>283</v>
      </c>
      <c r="BY146" s="78">
        <v>603</v>
      </c>
      <c r="BZ146" s="78">
        <v>640</v>
      </c>
      <c r="CA146" s="78">
        <v>379</v>
      </c>
      <c r="CB146" s="78">
        <v>380</v>
      </c>
      <c r="CC146" s="78">
        <v>344</v>
      </c>
      <c r="CD146" s="78">
        <v>344</v>
      </c>
      <c r="CE146" s="78">
        <v>370.75</v>
      </c>
      <c r="CF146" s="78">
        <v>306</v>
      </c>
      <c r="CG146" s="78">
        <v>293</v>
      </c>
      <c r="CH146" s="78">
        <v>257</v>
      </c>
      <c r="CI146" s="78">
        <v>233</v>
      </c>
      <c r="CJ146" s="78">
        <v>233</v>
      </c>
      <c r="CK146" s="78">
        <v>236</v>
      </c>
      <c r="CL146" s="78">
        <v>549</v>
      </c>
      <c r="CM146" s="78">
        <v>553</v>
      </c>
      <c r="CN146" s="78">
        <v>310</v>
      </c>
      <c r="CO146" s="78">
        <v>310</v>
      </c>
      <c r="CP146" s="78">
        <v>295</v>
      </c>
      <c r="CQ146" s="78">
        <v>288</v>
      </c>
      <c r="CR146" s="78">
        <v>321.91666670000001</v>
      </c>
      <c r="CS146" s="78">
        <v>290</v>
      </c>
      <c r="CT146" s="78">
        <v>277</v>
      </c>
      <c r="CU146" s="78">
        <v>264</v>
      </c>
      <c r="CV146" s="78">
        <v>211</v>
      </c>
      <c r="CW146" s="78">
        <v>212</v>
      </c>
      <c r="CX146" s="78">
        <v>213</v>
      </c>
      <c r="CY146" s="78">
        <v>509</v>
      </c>
      <c r="CZ146" s="78">
        <v>563</v>
      </c>
      <c r="DA146" s="78">
        <v>284</v>
      </c>
      <c r="DB146" s="78">
        <v>250</v>
      </c>
      <c r="DC146" s="78">
        <v>283</v>
      </c>
      <c r="DD146" s="78">
        <v>309</v>
      </c>
      <c r="DE146" s="78">
        <v>305.41666670000001</v>
      </c>
      <c r="DF146" s="78">
        <v>293</v>
      </c>
      <c r="DG146" s="78">
        <v>293</v>
      </c>
      <c r="DH146" s="78">
        <v>283</v>
      </c>
      <c r="DI146" s="78">
        <v>260</v>
      </c>
      <c r="DJ146" s="78">
        <v>250</v>
      </c>
      <c r="DK146" s="78">
        <v>214</v>
      </c>
      <c r="DL146" s="78">
        <v>520</v>
      </c>
      <c r="DM146" s="78">
        <v>530</v>
      </c>
      <c r="DN146" s="78">
        <v>335</v>
      </c>
      <c r="DO146" s="78">
        <v>357</v>
      </c>
      <c r="DP146" s="78">
        <v>317</v>
      </c>
      <c r="DQ146" s="78">
        <v>333</v>
      </c>
      <c r="DR146" s="78">
        <v>332.08333329999999</v>
      </c>
      <c r="DS146" s="78">
        <v>281</v>
      </c>
      <c r="DT146" s="78">
        <v>293</v>
      </c>
      <c r="DU146" s="78">
        <v>265</v>
      </c>
      <c r="DV146" s="78">
        <v>278</v>
      </c>
      <c r="DW146" s="78">
        <v>229</v>
      </c>
      <c r="DX146" s="78">
        <v>204</v>
      </c>
      <c r="DY146" s="78">
        <v>563</v>
      </c>
      <c r="DZ146" s="78">
        <v>565</v>
      </c>
      <c r="EA146" s="78">
        <v>289</v>
      </c>
      <c r="EB146" s="78">
        <v>308</v>
      </c>
      <c r="EC146" s="78">
        <v>231</v>
      </c>
      <c r="ED146" s="78">
        <v>253</v>
      </c>
      <c r="EE146" s="78">
        <v>313.25</v>
      </c>
      <c r="EF146" s="78">
        <v>264</v>
      </c>
      <c r="EG146" s="78">
        <v>277</v>
      </c>
      <c r="EH146" s="78">
        <v>222</v>
      </c>
      <c r="EI146" s="78">
        <v>244</v>
      </c>
      <c r="EJ146" s="78">
        <v>220</v>
      </c>
      <c r="EK146" s="78">
        <v>246</v>
      </c>
      <c r="EL146" s="78">
        <v>462</v>
      </c>
      <c r="EM146" s="78">
        <v>519</v>
      </c>
      <c r="EN146" s="78">
        <v>278</v>
      </c>
      <c r="EO146" s="78">
        <v>305</v>
      </c>
      <c r="EP146" s="78">
        <v>283</v>
      </c>
      <c r="EQ146" s="78">
        <v>308</v>
      </c>
      <c r="ER146" s="78">
        <v>302.33333329999999</v>
      </c>
      <c r="ES146" s="78">
        <v>317</v>
      </c>
      <c r="ET146" s="78">
        <v>290</v>
      </c>
      <c r="EU146" s="78">
        <v>291</v>
      </c>
      <c r="EV146" s="78">
        <v>245</v>
      </c>
      <c r="EW146" s="78">
        <v>246</v>
      </c>
      <c r="EX146" s="78">
        <v>256</v>
      </c>
      <c r="EY146" s="78">
        <v>487</v>
      </c>
      <c r="EZ146" s="78">
        <v>522</v>
      </c>
      <c r="FA146" s="78">
        <v>346</v>
      </c>
      <c r="FB146" s="78">
        <v>358</v>
      </c>
      <c r="FC146" s="78">
        <v>346</v>
      </c>
      <c r="FD146" s="78">
        <v>409</v>
      </c>
      <c r="FE146" s="78">
        <v>342.75</v>
      </c>
      <c r="FF146" s="78">
        <v>345</v>
      </c>
      <c r="FG146" s="78">
        <v>313</v>
      </c>
      <c r="FH146" s="78">
        <v>382</v>
      </c>
      <c r="FI146" s="78">
        <v>391</v>
      </c>
      <c r="FJ146" s="78">
        <v>369</v>
      </c>
      <c r="FK146" s="78">
        <v>361</v>
      </c>
      <c r="FL146" s="78">
        <v>929</v>
      </c>
      <c r="FM146" s="78">
        <v>752</v>
      </c>
      <c r="FN146" s="78">
        <v>408</v>
      </c>
      <c r="FO146" s="78">
        <v>372</v>
      </c>
      <c r="FP146" s="78">
        <v>375</v>
      </c>
      <c r="FQ146" s="78">
        <v>384</v>
      </c>
      <c r="FR146" s="78">
        <v>448.41666670000001</v>
      </c>
      <c r="FS146" s="78">
        <v>358</v>
      </c>
      <c r="FT146" s="78">
        <v>306</v>
      </c>
      <c r="FU146" s="78">
        <v>310</v>
      </c>
      <c r="FV146" s="78">
        <v>281</v>
      </c>
      <c r="FW146" s="78">
        <v>261</v>
      </c>
      <c r="FX146" s="78">
        <v>226</v>
      </c>
      <c r="FY146" s="78">
        <v>704</v>
      </c>
      <c r="FZ146" s="78">
        <v>577</v>
      </c>
      <c r="GA146" s="78">
        <v>280</v>
      </c>
      <c r="GB146" s="78">
        <v>272</v>
      </c>
      <c r="GC146" s="78">
        <v>271</v>
      </c>
      <c r="GD146" s="78">
        <v>257</v>
      </c>
      <c r="GE146" s="78">
        <v>341.91666670000001</v>
      </c>
      <c r="GF146" s="78">
        <v>256</v>
      </c>
      <c r="GG146" s="78">
        <v>226</v>
      </c>
      <c r="GH146" s="78">
        <v>208</v>
      </c>
      <c r="GI146" s="78">
        <v>184</v>
      </c>
      <c r="GJ146" s="78">
        <v>179</v>
      </c>
      <c r="GK146" s="78">
        <v>189</v>
      </c>
      <c r="GL146" s="78">
        <v>588</v>
      </c>
      <c r="GM146" s="78">
        <v>430</v>
      </c>
      <c r="GN146" s="78">
        <v>297</v>
      </c>
      <c r="GO146" s="78">
        <v>297</v>
      </c>
      <c r="GP146" s="78">
        <v>316</v>
      </c>
      <c r="GQ146" s="78">
        <v>368</v>
      </c>
      <c r="GR146" s="78">
        <v>294.83333329999999</v>
      </c>
      <c r="GS146" s="78">
        <v>319</v>
      </c>
      <c r="GT146" s="78">
        <v>273</v>
      </c>
      <c r="GU146" s="78">
        <v>266</v>
      </c>
      <c r="GV146" s="78">
        <v>277</v>
      </c>
      <c r="GW146" s="78">
        <v>292</v>
      </c>
      <c r="GX146" s="78">
        <v>239</v>
      </c>
      <c r="GY146" s="78">
        <v>549</v>
      </c>
      <c r="GZ146" s="78">
        <v>460</v>
      </c>
      <c r="HA146" s="78">
        <v>404</v>
      </c>
      <c r="HB146" s="78">
        <v>350</v>
      </c>
      <c r="HC146" s="78">
        <v>379</v>
      </c>
      <c r="HD146" s="78">
        <v>400</v>
      </c>
      <c r="HE146" s="78">
        <v>350.66666670000001</v>
      </c>
      <c r="HF146" s="78">
        <v>374</v>
      </c>
      <c r="HG146" s="78">
        <v>343</v>
      </c>
      <c r="HH146" s="78">
        <v>365</v>
      </c>
      <c r="HI146" s="78">
        <v>372</v>
      </c>
    </row>
    <row r="147" spans="1:217" ht="60.75" x14ac:dyDescent="0.3">
      <c r="A147" s="1" t="str">
        <f t="shared" si="80"/>
        <v>Oberösterreichoffene LehrstellenMänner und altern. Geschl.</v>
      </c>
      <c r="B147" s="1">
        <v>147</v>
      </c>
      <c r="C147" s="77" t="s">
        <v>4</v>
      </c>
      <c r="D147" s="77" t="s">
        <v>131</v>
      </c>
      <c r="E147" s="77" t="s">
        <v>265</v>
      </c>
      <c r="F147" s="78">
        <v>0</v>
      </c>
      <c r="G147" s="78">
        <v>0</v>
      </c>
      <c r="H147" s="78">
        <v>0</v>
      </c>
      <c r="I147" s="78">
        <v>0</v>
      </c>
      <c r="J147" s="78">
        <v>0</v>
      </c>
      <c r="K147" s="78">
        <v>0</v>
      </c>
      <c r="L147" s="78">
        <v>0</v>
      </c>
      <c r="M147" s="78">
        <v>0</v>
      </c>
      <c r="N147" s="78">
        <v>0</v>
      </c>
      <c r="O147" s="78">
        <v>0</v>
      </c>
      <c r="P147" s="78">
        <v>0</v>
      </c>
      <c r="Q147" s="78">
        <v>0</v>
      </c>
      <c r="R147" s="78">
        <v>0</v>
      </c>
      <c r="S147" s="78">
        <v>0</v>
      </c>
      <c r="T147" s="78">
        <v>0</v>
      </c>
      <c r="U147" s="78">
        <v>0</v>
      </c>
      <c r="V147" s="78">
        <v>0</v>
      </c>
      <c r="W147" s="78">
        <v>0</v>
      </c>
      <c r="X147" s="78">
        <v>0</v>
      </c>
      <c r="Y147" s="78">
        <v>0</v>
      </c>
      <c r="Z147" s="78">
        <v>0</v>
      </c>
      <c r="AA147" s="78">
        <v>0</v>
      </c>
      <c r="AB147" s="78">
        <v>0</v>
      </c>
      <c r="AC147" s="78">
        <v>0</v>
      </c>
      <c r="AD147" s="78">
        <v>0</v>
      </c>
      <c r="AE147" s="78">
        <v>0</v>
      </c>
      <c r="AF147" s="78">
        <v>0</v>
      </c>
      <c r="AG147" s="78">
        <v>0</v>
      </c>
      <c r="AH147" s="78">
        <v>0</v>
      </c>
      <c r="AI147" s="78">
        <v>0</v>
      </c>
      <c r="AJ147" s="78">
        <v>0</v>
      </c>
      <c r="AK147" s="78">
        <v>0</v>
      </c>
      <c r="AL147" s="78">
        <v>0</v>
      </c>
      <c r="AM147" s="78">
        <v>0</v>
      </c>
      <c r="AN147" s="78">
        <v>0</v>
      </c>
      <c r="AO147" s="78">
        <v>0</v>
      </c>
      <c r="AP147" s="78">
        <v>0</v>
      </c>
      <c r="AQ147" s="78">
        <v>0</v>
      </c>
      <c r="AR147" s="78">
        <v>0</v>
      </c>
      <c r="AS147" s="78">
        <v>0</v>
      </c>
      <c r="AT147" s="78">
        <v>0</v>
      </c>
      <c r="AU147" s="78">
        <v>0</v>
      </c>
      <c r="AV147" s="78">
        <v>0</v>
      </c>
      <c r="AW147" s="78">
        <v>0</v>
      </c>
      <c r="AX147" s="78">
        <v>0</v>
      </c>
      <c r="AY147" s="78">
        <v>0</v>
      </c>
      <c r="AZ147" s="78">
        <v>0</v>
      </c>
      <c r="BA147" s="78">
        <v>0</v>
      </c>
      <c r="BB147" s="78">
        <v>0</v>
      </c>
      <c r="BC147" s="78">
        <v>0</v>
      </c>
      <c r="BD147" s="78">
        <v>0</v>
      </c>
      <c r="BE147" s="78">
        <v>0</v>
      </c>
      <c r="BF147" s="78">
        <v>0</v>
      </c>
      <c r="BG147" s="78">
        <v>0</v>
      </c>
      <c r="BH147" s="78">
        <v>0</v>
      </c>
      <c r="BI147" s="78">
        <v>0</v>
      </c>
      <c r="BJ147" s="78">
        <v>0</v>
      </c>
      <c r="BK147" s="78">
        <v>0</v>
      </c>
      <c r="BL147" s="78">
        <v>0</v>
      </c>
      <c r="BM147" s="78">
        <v>0</v>
      </c>
      <c r="BN147" s="78">
        <v>0</v>
      </c>
      <c r="BO147" s="78">
        <v>0</v>
      </c>
      <c r="BP147" s="78">
        <v>0</v>
      </c>
      <c r="BQ147" s="78">
        <v>0</v>
      </c>
      <c r="BR147" s="78">
        <v>0</v>
      </c>
      <c r="BS147" s="78">
        <v>0</v>
      </c>
      <c r="BT147" s="78">
        <v>0</v>
      </c>
      <c r="BU147" s="78">
        <v>0</v>
      </c>
      <c r="BV147" s="78">
        <v>0</v>
      </c>
      <c r="BW147" s="78">
        <v>0</v>
      </c>
      <c r="BX147" s="78">
        <v>0</v>
      </c>
      <c r="BY147" s="78">
        <v>0</v>
      </c>
      <c r="BZ147" s="78">
        <v>0</v>
      </c>
      <c r="CA147" s="78">
        <v>0</v>
      </c>
      <c r="CB147" s="78">
        <v>0</v>
      </c>
      <c r="CC147" s="78">
        <v>0</v>
      </c>
      <c r="CD147" s="78">
        <v>0</v>
      </c>
      <c r="CE147" s="78">
        <v>0</v>
      </c>
      <c r="CF147" s="78">
        <v>0</v>
      </c>
      <c r="CG147" s="78">
        <v>0</v>
      </c>
      <c r="CH147" s="78">
        <v>0</v>
      </c>
      <c r="CI147" s="78">
        <v>0</v>
      </c>
      <c r="CJ147" s="78">
        <v>0</v>
      </c>
      <c r="CK147" s="78">
        <v>0</v>
      </c>
      <c r="CL147" s="78">
        <v>0</v>
      </c>
      <c r="CM147" s="78">
        <v>0</v>
      </c>
      <c r="CN147" s="78">
        <v>0</v>
      </c>
      <c r="CO147" s="78">
        <v>0</v>
      </c>
      <c r="CP147" s="78">
        <v>0</v>
      </c>
      <c r="CQ147" s="78">
        <v>0</v>
      </c>
      <c r="CR147" s="78">
        <v>0</v>
      </c>
      <c r="CS147" s="78">
        <v>0</v>
      </c>
      <c r="CT147" s="78">
        <v>0</v>
      </c>
      <c r="CU147" s="78">
        <v>0</v>
      </c>
      <c r="CV147" s="78">
        <v>0</v>
      </c>
      <c r="CW147" s="78">
        <v>0</v>
      </c>
      <c r="CX147" s="78">
        <v>0</v>
      </c>
      <c r="CY147" s="78">
        <v>0</v>
      </c>
      <c r="CZ147" s="78">
        <v>0</v>
      </c>
      <c r="DA147" s="78">
        <v>0</v>
      </c>
      <c r="DB147" s="78">
        <v>0</v>
      </c>
      <c r="DC147" s="78">
        <v>0</v>
      </c>
      <c r="DD147" s="78">
        <v>0</v>
      </c>
      <c r="DE147" s="78">
        <v>0</v>
      </c>
      <c r="DF147" s="78">
        <v>0</v>
      </c>
      <c r="DG147" s="78">
        <v>0</v>
      </c>
      <c r="DH147" s="78">
        <v>0</v>
      </c>
      <c r="DI147" s="78">
        <v>0</v>
      </c>
      <c r="DJ147" s="78">
        <v>0</v>
      </c>
      <c r="DK147" s="78">
        <v>0</v>
      </c>
      <c r="DL147" s="78">
        <v>0</v>
      </c>
      <c r="DM147" s="78">
        <v>0</v>
      </c>
      <c r="DN147" s="78">
        <v>0</v>
      </c>
      <c r="DO147" s="78">
        <v>0</v>
      </c>
      <c r="DP147" s="78">
        <v>0</v>
      </c>
      <c r="DQ147" s="78">
        <v>0</v>
      </c>
      <c r="DR147" s="78">
        <v>0</v>
      </c>
      <c r="DS147" s="78">
        <v>0</v>
      </c>
      <c r="DT147" s="78">
        <v>0</v>
      </c>
      <c r="DU147" s="78">
        <v>0</v>
      </c>
      <c r="DV147" s="78">
        <v>0</v>
      </c>
      <c r="DW147" s="78">
        <v>0</v>
      </c>
      <c r="DX147" s="78">
        <v>0</v>
      </c>
      <c r="DY147" s="78">
        <v>0</v>
      </c>
      <c r="DZ147" s="78">
        <v>0</v>
      </c>
      <c r="EA147" s="78">
        <v>0</v>
      </c>
      <c r="EB147" s="78">
        <v>0</v>
      </c>
      <c r="EC147" s="78">
        <v>0</v>
      </c>
      <c r="ED147" s="78">
        <v>0</v>
      </c>
      <c r="EE147" s="78">
        <v>0</v>
      </c>
      <c r="EF147" s="78">
        <v>0</v>
      </c>
      <c r="EG147" s="78">
        <v>0</v>
      </c>
      <c r="EH147" s="78">
        <v>0</v>
      </c>
      <c r="EI147" s="78">
        <v>0</v>
      </c>
      <c r="EJ147" s="78">
        <v>0</v>
      </c>
      <c r="EK147" s="78">
        <v>0</v>
      </c>
      <c r="EL147" s="78">
        <v>0</v>
      </c>
      <c r="EM147" s="78">
        <v>0</v>
      </c>
      <c r="EN147" s="78">
        <v>0</v>
      </c>
      <c r="EO147" s="78">
        <v>0</v>
      </c>
      <c r="EP147" s="78">
        <v>0</v>
      </c>
      <c r="EQ147" s="78">
        <v>0</v>
      </c>
      <c r="ER147" s="78">
        <v>0</v>
      </c>
      <c r="ES147" s="78">
        <v>0</v>
      </c>
      <c r="ET147" s="78">
        <v>0</v>
      </c>
      <c r="EU147" s="78">
        <v>0</v>
      </c>
      <c r="EV147" s="78">
        <v>0</v>
      </c>
      <c r="EW147" s="78">
        <v>0</v>
      </c>
      <c r="EX147" s="78">
        <v>0</v>
      </c>
      <c r="EY147" s="78">
        <v>0</v>
      </c>
      <c r="EZ147" s="78">
        <v>0</v>
      </c>
      <c r="FA147" s="78">
        <v>0</v>
      </c>
      <c r="FB147" s="78">
        <v>0</v>
      </c>
      <c r="FC147" s="78">
        <v>0</v>
      </c>
      <c r="FD147" s="78">
        <v>0</v>
      </c>
      <c r="FE147" s="78">
        <v>0</v>
      </c>
      <c r="FF147" s="78">
        <v>0</v>
      </c>
      <c r="FG147" s="78">
        <v>0</v>
      </c>
      <c r="FH147" s="78">
        <v>0</v>
      </c>
      <c r="FI147" s="78">
        <v>0</v>
      </c>
      <c r="FJ147" s="78">
        <v>0</v>
      </c>
      <c r="FK147" s="78">
        <v>0</v>
      </c>
      <c r="FL147" s="78">
        <v>0</v>
      </c>
      <c r="FM147" s="78">
        <v>0</v>
      </c>
      <c r="FN147" s="78">
        <v>0</v>
      </c>
      <c r="FO147" s="78">
        <v>0</v>
      </c>
      <c r="FP147" s="78">
        <v>0</v>
      </c>
      <c r="FQ147" s="78">
        <v>0</v>
      </c>
      <c r="FR147" s="78">
        <v>0</v>
      </c>
      <c r="FS147" s="78">
        <v>0</v>
      </c>
      <c r="FT147" s="78">
        <v>0</v>
      </c>
      <c r="FU147" s="78">
        <v>0</v>
      </c>
      <c r="FV147" s="78">
        <v>0</v>
      </c>
      <c r="FW147" s="78">
        <v>0</v>
      </c>
      <c r="FX147" s="78">
        <v>0</v>
      </c>
      <c r="FY147" s="78">
        <v>0</v>
      </c>
      <c r="FZ147" s="78">
        <v>0</v>
      </c>
      <c r="GA147" s="78">
        <v>0</v>
      </c>
      <c r="GB147" s="78">
        <v>0</v>
      </c>
      <c r="GC147" s="78">
        <v>0</v>
      </c>
      <c r="GD147" s="78">
        <v>0</v>
      </c>
      <c r="GE147" s="78">
        <v>0</v>
      </c>
      <c r="GF147" s="78">
        <v>0</v>
      </c>
      <c r="GG147" s="78">
        <v>0</v>
      </c>
      <c r="GH147" s="78">
        <v>0</v>
      </c>
      <c r="GI147" s="78">
        <v>0</v>
      </c>
      <c r="GJ147" s="78">
        <v>0</v>
      </c>
      <c r="GK147" s="78">
        <v>0</v>
      </c>
      <c r="GL147" s="78">
        <v>0</v>
      </c>
      <c r="GM147" s="78">
        <v>0</v>
      </c>
      <c r="GN147" s="78">
        <v>0</v>
      </c>
      <c r="GO147" s="78">
        <v>0</v>
      </c>
      <c r="GP147" s="78">
        <v>0</v>
      </c>
      <c r="GQ147" s="78">
        <v>0</v>
      </c>
      <c r="GR147" s="78">
        <v>0</v>
      </c>
      <c r="GS147" s="78">
        <v>0</v>
      </c>
      <c r="GT147" s="78">
        <v>0</v>
      </c>
      <c r="GU147" s="78">
        <v>0</v>
      </c>
      <c r="GV147" s="78">
        <v>0</v>
      </c>
      <c r="GW147" s="78">
        <v>0</v>
      </c>
      <c r="GX147" s="78">
        <v>0</v>
      </c>
      <c r="GY147" s="78">
        <v>0</v>
      </c>
      <c r="GZ147" s="78">
        <v>0</v>
      </c>
      <c r="HA147" s="78">
        <v>0</v>
      </c>
      <c r="HB147" s="78">
        <v>0</v>
      </c>
      <c r="HC147" s="78">
        <v>0</v>
      </c>
      <c r="HD147" s="78">
        <v>0</v>
      </c>
      <c r="HE147" s="78">
        <v>0</v>
      </c>
      <c r="HF147" s="78">
        <v>0</v>
      </c>
      <c r="HG147" s="78">
        <v>0</v>
      </c>
      <c r="HH147" s="78">
        <v>0</v>
      </c>
      <c r="HI147" s="78">
        <v>0</v>
      </c>
    </row>
    <row r="148" spans="1:217" ht="15.75" x14ac:dyDescent="0.3">
      <c r="A148" s="1" t="str">
        <f t="shared" si="80"/>
        <v>OberösterreichArbeitskräftepotentialGesamt</v>
      </c>
      <c r="B148" s="1">
        <v>148</v>
      </c>
      <c r="C148" s="77" t="s">
        <v>4</v>
      </c>
      <c r="D148" s="77" t="s">
        <v>118</v>
      </c>
      <c r="E148" s="77" t="s">
        <v>132</v>
      </c>
      <c r="F148" s="78">
        <v>612962</v>
      </c>
      <c r="G148" s="78">
        <v>613441</v>
      </c>
      <c r="H148" s="78">
        <v>615274</v>
      </c>
      <c r="I148" s="78">
        <v>618149</v>
      </c>
      <c r="J148" s="78">
        <v>618438</v>
      </c>
      <c r="K148" s="78">
        <v>622590</v>
      </c>
      <c r="L148" s="78">
        <v>636618</v>
      </c>
      <c r="M148" s="78">
        <v>628628</v>
      </c>
      <c r="N148" s="78">
        <v>628637</v>
      </c>
      <c r="O148" s="78">
        <v>628615</v>
      </c>
      <c r="P148" s="78">
        <v>625735</v>
      </c>
      <c r="Q148" s="78">
        <v>625034</v>
      </c>
      <c r="R148" s="78">
        <v>622843.41669999994</v>
      </c>
      <c r="S148" s="78">
        <v>618006</v>
      </c>
      <c r="T148" s="78">
        <v>617899</v>
      </c>
      <c r="U148" s="78">
        <v>619190</v>
      </c>
      <c r="V148" s="78">
        <v>614742</v>
      </c>
      <c r="W148" s="78">
        <v>619384</v>
      </c>
      <c r="X148" s="78">
        <v>620026</v>
      </c>
      <c r="Y148" s="78">
        <v>632662</v>
      </c>
      <c r="Z148" s="78">
        <v>629021</v>
      </c>
      <c r="AA148" s="78">
        <v>624942</v>
      </c>
      <c r="AB148" s="78">
        <v>622440</v>
      </c>
      <c r="AC148" s="78">
        <v>622245</v>
      </c>
      <c r="AD148" s="78">
        <v>620327</v>
      </c>
      <c r="AE148" s="78">
        <v>621740.33330000006</v>
      </c>
      <c r="AF148" s="78">
        <v>616270</v>
      </c>
      <c r="AG148" s="78">
        <v>616440</v>
      </c>
      <c r="AH148" s="78">
        <v>618731</v>
      </c>
      <c r="AI148" s="78">
        <v>620019</v>
      </c>
      <c r="AJ148" s="78">
        <v>620006</v>
      </c>
      <c r="AK148" s="78">
        <v>622888</v>
      </c>
      <c r="AL148" s="78">
        <v>633778</v>
      </c>
      <c r="AM148" s="78">
        <v>634536</v>
      </c>
      <c r="AN148" s="78">
        <v>629869</v>
      </c>
      <c r="AO148" s="78">
        <v>627848</v>
      </c>
      <c r="AP148" s="78">
        <v>628287</v>
      </c>
      <c r="AQ148" s="78">
        <v>626337</v>
      </c>
      <c r="AR148" s="78">
        <v>624584.08330000006</v>
      </c>
      <c r="AS148" s="78">
        <v>625030</v>
      </c>
      <c r="AT148" s="78">
        <v>625257</v>
      </c>
      <c r="AU148" s="78">
        <v>627541</v>
      </c>
      <c r="AV148" s="78">
        <v>627790</v>
      </c>
      <c r="AW148" s="78">
        <v>631242</v>
      </c>
      <c r="AX148" s="78">
        <v>633734</v>
      </c>
      <c r="AY148" s="78">
        <v>644828</v>
      </c>
      <c r="AZ148" s="78">
        <v>646060</v>
      </c>
      <c r="BA148" s="78">
        <v>641880</v>
      </c>
      <c r="BB148" s="78">
        <v>640638</v>
      </c>
      <c r="BC148" s="78">
        <v>640399</v>
      </c>
      <c r="BD148" s="78">
        <v>637032</v>
      </c>
      <c r="BE148" s="78">
        <v>635119.25</v>
      </c>
      <c r="BF148" s="78">
        <v>636178</v>
      </c>
      <c r="BG148" s="78">
        <v>636005</v>
      </c>
      <c r="BH148" s="78">
        <v>637423</v>
      </c>
      <c r="BI148" s="78">
        <v>639810</v>
      </c>
      <c r="BJ148" s="78">
        <v>641586</v>
      </c>
      <c r="BK148" s="78">
        <v>642454</v>
      </c>
      <c r="BL148" s="78">
        <v>658151</v>
      </c>
      <c r="BM148" s="78">
        <v>655452</v>
      </c>
      <c r="BN148" s="78">
        <v>648717</v>
      </c>
      <c r="BO148" s="78">
        <v>650536</v>
      </c>
      <c r="BP148" s="78">
        <v>649045</v>
      </c>
      <c r="BQ148" s="78">
        <v>644891</v>
      </c>
      <c r="BR148" s="78">
        <v>645020.66669999994</v>
      </c>
      <c r="BS148" s="78">
        <v>643035</v>
      </c>
      <c r="BT148" s="78">
        <v>643752</v>
      </c>
      <c r="BU148" s="78">
        <v>644716</v>
      </c>
      <c r="BV148" s="78">
        <v>647893</v>
      </c>
      <c r="BW148" s="78">
        <v>649070</v>
      </c>
      <c r="BX148" s="78">
        <v>649909</v>
      </c>
      <c r="BY148" s="78">
        <v>667115</v>
      </c>
      <c r="BZ148" s="78">
        <v>660978</v>
      </c>
      <c r="CA148" s="78">
        <v>658731</v>
      </c>
      <c r="CB148" s="78">
        <v>658752</v>
      </c>
      <c r="CC148" s="78">
        <v>656272</v>
      </c>
      <c r="CD148" s="78">
        <v>655670</v>
      </c>
      <c r="CE148" s="78">
        <v>652991.08330000006</v>
      </c>
      <c r="CF148" s="78">
        <v>652686</v>
      </c>
      <c r="CG148" s="78">
        <v>653130</v>
      </c>
      <c r="CH148" s="78">
        <v>655112</v>
      </c>
      <c r="CI148" s="78">
        <v>656864</v>
      </c>
      <c r="CJ148" s="78">
        <v>656843</v>
      </c>
      <c r="CK148" s="78">
        <v>661168</v>
      </c>
      <c r="CL148" s="78">
        <v>672651</v>
      </c>
      <c r="CM148" s="78">
        <v>665127</v>
      </c>
      <c r="CN148" s="78">
        <v>664970</v>
      </c>
      <c r="CO148" s="78">
        <v>664371</v>
      </c>
      <c r="CP148" s="78">
        <v>661801</v>
      </c>
      <c r="CQ148" s="78">
        <v>661805</v>
      </c>
      <c r="CR148" s="78">
        <v>660544</v>
      </c>
      <c r="CS148" s="78">
        <v>658876</v>
      </c>
      <c r="CT148" s="78">
        <v>659980</v>
      </c>
      <c r="CU148" s="78">
        <v>663484</v>
      </c>
      <c r="CV148" s="78">
        <v>665296</v>
      </c>
      <c r="CW148" s="78">
        <v>665603</v>
      </c>
      <c r="CX148" s="78">
        <v>669327</v>
      </c>
      <c r="CY148" s="78">
        <v>683552</v>
      </c>
      <c r="CZ148" s="78">
        <v>679149</v>
      </c>
      <c r="DA148" s="78">
        <v>676156</v>
      </c>
      <c r="DB148" s="78">
        <v>674457</v>
      </c>
      <c r="DC148" s="78">
        <v>675477</v>
      </c>
      <c r="DD148" s="78">
        <v>672497</v>
      </c>
      <c r="DE148" s="78">
        <v>670321.16669999994</v>
      </c>
      <c r="DF148" s="78">
        <v>668789</v>
      </c>
      <c r="DG148" s="78">
        <v>671111</v>
      </c>
      <c r="DH148" s="78">
        <v>673638</v>
      </c>
      <c r="DI148" s="78">
        <v>674888</v>
      </c>
      <c r="DJ148" s="78">
        <v>677259</v>
      </c>
      <c r="DK148" s="78">
        <v>679468</v>
      </c>
      <c r="DL148" s="78">
        <v>689341</v>
      </c>
      <c r="DM148" s="78">
        <v>690244</v>
      </c>
      <c r="DN148" s="78">
        <v>687586</v>
      </c>
      <c r="DO148" s="78">
        <v>686228</v>
      </c>
      <c r="DP148" s="78">
        <v>685973</v>
      </c>
      <c r="DQ148" s="78">
        <v>681493</v>
      </c>
      <c r="DR148" s="78">
        <v>680501.5</v>
      </c>
      <c r="DS148" s="78">
        <v>679564</v>
      </c>
      <c r="DT148" s="78">
        <v>681274</v>
      </c>
      <c r="DU148" s="78">
        <v>683055</v>
      </c>
      <c r="DV148" s="78">
        <v>683365</v>
      </c>
      <c r="DW148" s="78">
        <v>686350</v>
      </c>
      <c r="DX148" s="78">
        <v>688744</v>
      </c>
      <c r="DY148" s="78">
        <v>700711</v>
      </c>
      <c r="DZ148" s="78">
        <v>698946</v>
      </c>
      <c r="EA148" s="78">
        <v>694242</v>
      </c>
      <c r="EB148" s="78">
        <v>695579</v>
      </c>
      <c r="EC148" s="78">
        <v>694936</v>
      </c>
      <c r="ED148" s="78">
        <v>690716</v>
      </c>
      <c r="EE148" s="78">
        <v>689790.16669999994</v>
      </c>
      <c r="EF148" s="78">
        <v>691120</v>
      </c>
      <c r="EG148" s="78">
        <v>691311</v>
      </c>
      <c r="EH148" s="78">
        <v>693036</v>
      </c>
      <c r="EI148" s="78">
        <v>696255</v>
      </c>
      <c r="EJ148" s="78">
        <v>697390</v>
      </c>
      <c r="EK148" s="78">
        <v>698775</v>
      </c>
      <c r="EL148" s="78">
        <v>712199</v>
      </c>
      <c r="EM148" s="78">
        <v>710556</v>
      </c>
      <c r="EN148" s="78">
        <v>705506</v>
      </c>
      <c r="EO148" s="78">
        <v>706775</v>
      </c>
      <c r="EP148" s="78">
        <v>705955</v>
      </c>
      <c r="EQ148" s="78">
        <v>701355</v>
      </c>
      <c r="ER148" s="78">
        <v>700852.75</v>
      </c>
      <c r="ES148" s="78">
        <v>700672</v>
      </c>
      <c r="ET148" s="78">
        <v>702348</v>
      </c>
      <c r="EU148" s="78">
        <v>703643</v>
      </c>
      <c r="EV148" s="78">
        <v>707261</v>
      </c>
      <c r="EW148" s="78">
        <v>707834</v>
      </c>
      <c r="EX148" s="78">
        <v>708879</v>
      </c>
      <c r="EY148" s="78">
        <v>721057</v>
      </c>
      <c r="EZ148" s="78">
        <v>714487</v>
      </c>
      <c r="FA148" s="78">
        <v>714299</v>
      </c>
      <c r="FB148" s="78">
        <v>713760</v>
      </c>
      <c r="FC148" s="78">
        <v>710961</v>
      </c>
      <c r="FD148" s="78">
        <v>708391</v>
      </c>
      <c r="FE148" s="78">
        <v>709466</v>
      </c>
      <c r="FF148" s="78">
        <v>706401</v>
      </c>
      <c r="FG148" s="78">
        <v>704760</v>
      </c>
      <c r="FH148" s="78">
        <v>707705</v>
      </c>
      <c r="FI148" s="78">
        <v>708168</v>
      </c>
      <c r="FJ148" s="78">
        <v>709067</v>
      </c>
      <c r="FK148" s="78">
        <v>711691</v>
      </c>
      <c r="FL148" s="78">
        <v>722319</v>
      </c>
      <c r="FM148" s="78">
        <v>719768</v>
      </c>
      <c r="FN148" s="78">
        <v>716687</v>
      </c>
      <c r="FO148" s="78">
        <v>714779</v>
      </c>
      <c r="FP148" s="78">
        <v>715611</v>
      </c>
      <c r="FQ148" s="78">
        <v>710025</v>
      </c>
      <c r="FR148" s="78">
        <v>712248.41669999994</v>
      </c>
      <c r="FS148" s="78">
        <v>708073</v>
      </c>
      <c r="FT148" s="78">
        <v>709104</v>
      </c>
      <c r="FU148" s="78">
        <v>717259</v>
      </c>
      <c r="FV148" s="78">
        <v>718077</v>
      </c>
      <c r="FW148" s="78">
        <v>714272</v>
      </c>
      <c r="FX148" s="78">
        <v>716094</v>
      </c>
      <c r="FY148" s="78">
        <v>723221</v>
      </c>
      <c r="FZ148" s="78">
        <v>723725</v>
      </c>
      <c r="GA148" s="78">
        <v>721543</v>
      </c>
      <c r="GB148" s="78">
        <v>722375</v>
      </c>
      <c r="GC148" s="78">
        <v>720530</v>
      </c>
      <c r="GD148" s="78">
        <v>713407</v>
      </c>
      <c r="GE148" s="78">
        <v>716125.08330000006</v>
      </c>
      <c r="GF148" s="78">
        <v>714717</v>
      </c>
      <c r="GG148" s="78">
        <v>716053</v>
      </c>
      <c r="GH148" s="78">
        <v>718241</v>
      </c>
      <c r="GI148" s="78">
        <v>718731</v>
      </c>
      <c r="GJ148" s="78">
        <v>721494</v>
      </c>
      <c r="GK148" s="78">
        <v>722850</v>
      </c>
      <c r="GL148" s="78">
        <v>730099</v>
      </c>
      <c r="GM148" s="78">
        <v>729663</v>
      </c>
      <c r="GN148" s="78">
        <v>728825</v>
      </c>
      <c r="GO148" s="78">
        <v>728989</v>
      </c>
      <c r="GP148" s="78">
        <v>728786</v>
      </c>
      <c r="GQ148" s="78">
        <v>721585</v>
      </c>
      <c r="GR148" s="78">
        <v>723336.08330000006</v>
      </c>
      <c r="GS148" s="78">
        <v>724041</v>
      </c>
      <c r="GT148" s="78">
        <v>724316</v>
      </c>
      <c r="GU148" s="78">
        <v>726733</v>
      </c>
      <c r="GV148" s="78">
        <v>726991</v>
      </c>
      <c r="GW148" s="78">
        <v>728771</v>
      </c>
      <c r="GX148" s="78">
        <v>730272</v>
      </c>
      <c r="GY148" s="78">
        <v>739885</v>
      </c>
      <c r="GZ148" s="78">
        <v>735929</v>
      </c>
      <c r="HA148" s="78">
        <v>732774</v>
      </c>
      <c r="HB148" s="78">
        <v>733358</v>
      </c>
      <c r="HC148" s="78">
        <v>731931</v>
      </c>
      <c r="HD148" s="78">
        <v>724679</v>
      </c>
      <c r="HE148" s="78">
        <v>729973.33330000006</v>
      </c>
      <c r="HF148" s="78">
        <v>726035</v>
      </c>
      <c r="HG148" s="78">
        <v>725760</v>
      </c>
      <c r="HH148" s="78">
        <v>725989</v>
      </c>
      <c r="HI148" s="78">
        <v>30978</v>
      </c>
    </row>
    <row r="149" spans="1:217" ht="30.75" x14ac:dyDescent="0.3">
      <c r="A149" s="1" t="str">
        <f t="shared" si="80"/>
        <v>OberösterreichUnselbständig BeschäftigteGesamt</v>
      </c>
      <c r="B149" s="1">
        <v>149</v>
      </c>
      <c r="C149" s="77" t="s">
        <v>4</v>
      </c>
      <c r="D149" s="77" t="s">
        <v>120</v>
      </c>
      <c r="E149" s="77" t="s">
        <v>132</v>
      </c>
      <c r="F149" s="78">
        <v>583294</v>
      </c>
      <c r="G149" s="78">
        <v>587205</v>
      </c>
      <c r="H149" s="78">
        <v>594357</v>
      </c>
      <c r="I149" s="78">
        <v>599539</v>
      </c>
      <c r="J149" s="78">
        <v>601651</v>
      </c>
      <c r="K149" s="78">
        <v>606380</v>
      </c>
      <c r="L149" s="78">
        <v>617967</v>
      </c>
      <c r="M149" s="78">
        <v>609300</v>
      </c>
      <c r="N149" s="78">
        <v>610503</v>
      </c>
      <c r="O149" s="78">
        <v>609325</v>
      </c>
      <c r="P149" s="78">
        <v>603440</v>
      </c>
      <c r="Q149" s="78">
        <v>591316</v>
      </c>
      <c r="R149" s="78">
        <v>601189.75</v>
      </c>
      <c r="S149" s="78">
        <v>581908</v>
      </c>
      <c r="T149" s="78">
        <v>580076</v>
      </c>
      <c r="U149" s="78">
        <v>586600</v>
      </c>
      <c r="V149" s="78">
        <v>585785</v>
      </c>
      <c r="W149" s="78">
        <v>592335</v>
      </c>
      <c r="X149" s="78">
        <v>593548</v>
      </c>
      <c r="Y149" s="78">
        <v>604285</v>
      </c>
      <c r="Z149" s="78">
        <v>599685</v>
      </c>
      <c r="AA149" s="78">
        <v>597730</v>
      </c>
      <c r="AB149" s="78">
        <v>595273</v>
      </c>
      <c r="AC149" s="78">
        <v>593008</v>
      </c>
      <c r="AD149" s="78">
        <v>579995</v>
      </c>
      <c r="AE149" s="78">
        <v>590852.33330000006</v>
      </c>
      <c r="AF149" s="78">
        <v>573485</v>
      </c>
      <c r="AG149" s="78">
        <v>574165</v>
      </c>
      <c r="AH149" s="78">
        <v>585496</v>
      </c>
      <c r="AI149" s="78">
        <v>592548</v>
      </c>
      <c r="AJ149" s="78">
        <v>595139</v>
      </c>
      <c r="AK149" s="78">
        <v>598904</v>
      </c>
      <c r="AL149" s="78">
        <v>608384</v>
      </c>
      <c r="AM149" s="78">
        <v>608376</v>
      </c>
      <c r="AN149" s="78">
        <v>606397</v>
      </c>
      <c r="AO149" s="78">
        <v>604794</v>
      </c>
      <c r="AP149" s="78">
        <v>603047</v>
      </c>
      <c r="AQ149" s="78">
        <v>589181</v>
      </c>
      <c r="AR149" s="78">
        <v>594993</v>
      </c>
      <c r="AS149" s="78">
        <v>586228</v>
      </c>
      <c r="AT149" s="78">
        <v>589948</v>
      </c>
      <c r="AU149" s="78">
        <v>600299</v>
      </c>
      <c r="AV149" s="78">
        <v>604333</v>
      </c>
      <c r="AW149" s="78">
        <v>609672</v>
      </c>
      <c r="AX149" s="78">
        <v>612421</v>
      </c>
      <c r="AY149" s="78">
        <v>621565</v>
      </c>
      <c r="AZ149" s="78">
        <v>621559</v>
      </c>
      <c r="BA149" s="78">
        <v>619003</v>
      </c>
      <c r="BB149" s="78">
        <v>617261</v>
      </c>
      <c r="BC149" s="78">
        <v>614962</v>
      </c>
      <c r="BD149" s="78">
        <v>600421</v>
      </c>
      <c r="BE149" s="78">
        <v>608139.33330000006</v>
      </c>
      <c r="BF149" s="78">
        <v>597421</v>
      </c>
      <c r="BG149" s="78">
        <v>598201</v>
      </c>
      <c r="BH149" s="78">
        <v>608507</v>
      </c>
      <c r="BI149" s="78">
        <v>614581</v>
      </c>
      <c r="BJ149" s="78">
        <v>618375</v>
      </c>
      <c r="BK149" s="78">
        <v>619511</v>
      </c>
      <c r="BL149" s="78">
        <v>632335</v>
      </c>
      <c r="BM149" s="78">
        <v>629030</v>
      </c>
      <c r="BN149" s="78">
        <v>623908</v>
      </c>
      <c r="BO149" s="78">
        <v>624773</v>
      </c>
      <c r="BP149" s="78">
        <v>620750</v>
      </c>
      <c r="BQ149" s="78">
        <v>604919</v>
      </c>
      <c r="BR149" s="78">
        <v>616025.91669999994</v>
      </c>
      <c r="BS149" s="78">
        <v>600591</v>
      </c>
      <c r="BT149" s="78">
        <v>602707</v>
      </c>
      <c r="BU149" s="78">
        <v>611003</v>
      </c>
      <c r="BV149" s="78">
        <v>619288</v>
      </c>
      <c r="BW149" s="78">
        <v>622218</v>
      </c>
      <c r="BX149" s="78">
        <v>623436</v>
      </c>
      <c r="BY149" s="78">
        <v>637051</v>
      </c>
      <c r="BZ149" s="78">
        <v>629639</v>
      </c>
      <c r="CA149" s="78">
        <v>629132</v>
      </c>
      <c r="CB149" s="78">
        <v>628603</v>
      </c>
      <c r="CC149" s="78">
        <v>623061</v>
      </c>
      <c r="CD149" s="78">
        <v>609921</v>
      </c>
      <c r="CE149" s="78">
        <v>619720.83330000006</v>
      </c>
      <c r="CF149" s="78">
        <v>605285</v>
      </c>
      <c r="CG149" s="78">
        <v>608109</v>
      </c>
      <c r="CH149" s="78">
        <v>617728</v>
      </c>
      <c r="CI149" s="78">
        <v>623029</v>
      </c>
      <c r="CJ149" s="78">
        <v>624751</v>
      </c>
      <c r="CK149" s="78">
        <v>629187</v>
      </c>
      <c r="CL149" s="78">
        <v>638608</v>
      </c>
      <c r="CM149" s="78">
        <v>629884</v>
      </c>
      <c r="CN149" s="78">
        <v>631396</v>
      </c>
      <c r="CO149" s="78">
        <v>630357</v>
      </c>
      <c r="CP149" s="78">
        <v>625466</v>
      </c>
      <c r="CQ149" s="78">
        <v>612931</v>
      </c>
      <c r="CR149" s="78">
        <v>623060.91669999994</v>
      </c>
      <c r="CS149" s="78">
        <v>608196</v>
      </c>
      <c r="CT149" s="78">
        <v>610072</v>
      </c>
      <c r="CU149" s="78">
        <v>621477</v>
      </c>
      <c r="CV149" s="78">
        <v>627317</v>
      </c>
      <c r="CW149" s="78">
        <v>629586</v>
      </c>
      <c r="CX149" s="78">
        <v>633657</v>
      </c>
      <c r="CY149" s="78">
        <v>645627</v>
      </c>
      <c r="CZ149" s="78">
        <v>639774</v>
      </c>
      <c r="DA149" s="78">
        <v>639151</v>
      </c>
      <c r="DB149" s="78">
        <v>637461</v>
      </c>
      <c r="DC149" s="78">
        <v>635797</v>
      </c>
      <c r="DD149" s="78">
        <v>621429</v>
      </c>
      <c r="DE149" s="78">
        <v>629128.66669999994</v>
      </c>
      <c r="DF149" s="78">
        <v>616091</v>
      </c>
      <c r="DG149" s="78">
        <v>621301</v>
      </c>
      <c r="DH149" s="78">
        <v>630725</v>
      </c>
      <c r="DI149" s="78">
        <v>636196</v>
      </c>
      <c r="DJ149" s="78">
        <v>640262</v>
      </c>
      <c r="DK149" s="78">
        <v>643310</v>
      </c>
      <c r="DL149" s="78">
        <v>650522</v>
      </c>
      <c r="DM149" s="78">
        <v>650501</v>
      </c>
      <c r="DN149" s="78">
        <v>650276</v>
      </c>
      <c r="DO149" s="78">
        <v>648575</v>
      </c>
      <c r="DP149" s="78">
        <v>646826</v>
      </c>
      <c r="DQ149" s="78">
        <v>630838</v>
      </c>
      <c r="DR149" s="78">
        <v>638785.25</v>
      </c>
      <c r="DS149" s="78">
        <v>626135</v>
      </c>
      <c r="DT149" s="78">
        <v>631539</v>
      </c>
      <c r="DU149" s="78">
        <v>641961</v>
      </c>
      <c r="DV149" s="78">
        <v>646185</v>
      </c>
      <c r="DW149" s="78">
        <v>651679</v>
      </c>
      <c r="DX149" s="78">
        <v>654333</v>
      </c>
      <c r="DY149" s="78">
        <v>663754</v>
      </c>
      <c r="DZ149" s="78">
        <v>661223</v>
      </c>
      <c r="EA149" s="78">
        <v>659307</v>
      </c>
      <c r="EB149" s="78">
        <v>661275</v>
      </c>
      <c r="EC149" s="78">
        <v>659870</v>
      </c>
      <c r="ED149" s="78">
        <v>644140</v>
      </c>
      <c r="EE149" s="78">
        <v>650116.75</v>
      </c>
      <c r="EF149" s="78">
        <v>644734</v>
      </c>
      <c r="EG149" s="78">
        <v>647022</v>
      </c>
      <c r="EH149" s="78">
        <v>656522</v>
      </c>
      <c r="EI149" s="78">
        <v>663894</v>
      </c>
      <c r="EJ149" s="78">
        <v>667286</v>
      </c>
      <c r="EK149" s="78">
        <v>669013</v>
      </c>
      <c r="EL149" s="78">
        <v>679463</v>
      </c>
      <c r="EM149" s="78">
        <v>677117</v>
      </c>
      <c r="EN149" s="78">
        <v>674305</v>
      </c>
      <c r="EO149" s="78">
        <v>675895</v>
      </c>
      <c r="EP149" s="78">
        <v>674022</v>
      </c>
      <c r="EQ149" s="78">
        <v>659073</v>
      </c>
      <c r="ER149" s="78">
        <v>665695.5</v>
      </c>
      <c r="ES149" s="78">
        <v>656360</v>
      </c>
      <c r="ET149" s="78">
        <v>661641</v>
      </c>
      <c r="EU149" s="78">
        <v>669834</v>
      </c>
      <c r="EV149" s="78">
        <v>676834</v>
      </c>
      <c r="EW149" s="78">
        <v>678811</v>
      </c>
      <c r="EX149" s="78">
        <v>680462</v>
      </c>
      <c r="EY149" s="78">
        <v>689480</v>
      </c>
      <c r="EZ149" s="78">
        <v>681613</v>
      </c>
      <c r="FA149" s="78">
        <v>683527</v>
      </c>
      <c r="FB149" s="78">
        <v>682941</v>
      </c>
      <c r="FC149" s="78">
        <v>678411</v>
      </c>
      <c r="FD149" s="78">
        <v>665051</v>
      </c>
      <c r="FE149" s="78">
        <v>675413.75</v>
      </c>
      <c r="FF149" s="78">
        <v>662612</v>
      </c>
      <c r="FG149" s="78">
        <v>664122</v>
      </c>
      <c r="FH149" s="78">
        <v>649897</v>
      </c>
      <c r="FI149" s="78">
        <v>650053</v>
      </c>
      <c r="FJ149" s="78">
        <v>657697</v>
      </c>
      <c r="FK149" s="78">
        <v>666266</v>
      </c>
      <c r="FL149" s="78">
        <v>677820</v>
      </c>
      <c r="FM149" s="78">
        <v>675490</v>
      </c>
      <c r="FN149" s="78">
        <v>676920</v>
      </c>
      <c r="FO149" s="78">
        <v>676146</v>
      </c>
      <c r="FP149" s="78">
        <v>673325</v>
      </c>
      <c r="FQ149" s="78">
        <v>657922</v>
      </c>
      <c r="FR149" s="78">
        <v>665689.16669999994</v>
      </c>
      <c r="FS149" s="78">
        <v>654521</v>
      </c>
      <c r="FT149" s="78">
        <v>660670</v>
      </c>
      <c r="FU149" s="78">
        <v>677452</v>
      </c>
      <c r="FV149" s="78">
        <v>681825</v>
      </c>
      <c r="FW149" s="78">
        <v>681487</v>
      </c>
      <c r="FX149" s="78">
        <v>685429</v>
      </c>
      <c r="FY149" s="78">
        <v>691298</v>
      </c>
      <c r="FZ149" s="78">
        <v>691375</v>
      </c>
      <c r="GA149" s="78">
        <v>692400</v>
      </c>
      <c r="GB149" s="78">
        <v>694599</v>
      </c>
      <c r="GC149" s="78">
        <v>690780</v>
      </c>
      <c r="GD149" s="78">
        <v>674328</v>
      </c>
      <c r="GE149" s="78">
        <v>680165.41669999994</v>
      </c>
      <c r="GF149" s="78">
        <v>676453</v>
      </c>
      <c r="GG149" s="78">
        <v>681997</v>
      </c>
      <c r="GH149" s="78">
        <v>690823</v>
      </c>
      <c r="GI149" s="78">
        <v>692784</v>
      </c>
      <c r="GJ149" s="78">
        <v>696967</v>
      </c>
      <c r="GK149" s="78">
        <v>698719</v>
      </c>
      <c r="GL149" s="78">
        <v>703025</v>
      </c>
      <c r="GM149" s="78">
        <v>701088</v>
      </c>
      <c r="GN149" s="78">
        <v>703085</v>
      </c>
      <c r="GO149" s="78">
        <v>703167</v>
      </c>
      <c r="GP149" s="78">
        <v>702503</v>
      </c>
      <c r="GQ149" s="78">
        <v>684541</v>
      </c>
      <c r="GR149" s="78">
        <v>694596</v>
      </c>
      <c r="GS149" s="78">
        <v>686330</v>
      </c>
      <c r="GT149" s="78">
        <v>690308</v>
      </c>
      <c r="GU149" s="78">
        <v>698879</v>
      </c>
      <c r="GV149" s="78">
        <v>700912</v>
      </c>
      <c r="GW149" s="78">
        <v>703524</v>
      </c>
      <c r="GX149" s="78">
        <v>705005</v>
      </c>
      <c r="GY149" s="78">
        <v>711023</v>
      </c>
      <c r="GZ149" s="78">
        <v>705595</v>
      </c>
      <c r="HA149" s="78">
        <v>704248</v>
      </c>
      <c r="HB149" s="78">
        <v>704717</v>
      </c>
      <c r="HC149" s="78">
        <v>701929</v>
      </c>
      <c r="HD149" s="78">
        <v>683469</v>
      </c>
      <c r="HE149" s="78">
        <v>699661.58330000006</v>
      </c>
      <c r="HF149" s="78">
        <v>682615</v>
      </c>
      <c r="HG149" s="78">
        <v>686924</v>
      </c>
      <c r="HH149" s="78">
        <v>692343</v>
      </c>
      <c r="HI149" s="78">
        <v>0</v>
      </c>
    </row>
    <row r="150" spans="1:217" ht="30.75" x14ac:dyDescent="0.3">
      <c r="A150" s="1" t="str">
        <f t="shared" si="80"/>
        <v>Oberösterreichdarunter UB AusländerInnenGesamt</v>
      </c>
      <c r="B150" s="1">
        <v>150</v>
      </c>
      <c r="C150" s="77" t="s">
        <v>4</v>
      </c>
      <c r="D150" s="77" t="s">
        <v>121</v>
      </c>
      <c r="E150" s="77" t="s">
        <v>132</v>
      </c>
      <c r="F150" s="78">
        <v>52057</v>
      </c>
      <c r="G150" s="78">
        <v>53271</v>
      </c>
      <c r="H150" s="78">
        <v>55444</v>
      </c>
      <c r="I150" s="78">
        <v>57284</v>
      </c>
      <c r="J150" s="78">
        <v>58800</v>
      </c>
      <c r="K150" s="78">
        <v>60042</v>
      </c>
      <c r="L150" s="78">
        <v>60688</v>
      </c>
      <c r="M150" s="78">
        <v>59732</v>
      </c>
      <c r="N150" s="78">
        <v>60298</v>
      </c>
      <c r="O150" s="78">
        <v>59509</v>
      </c>
      <c r="P150" s="78">
        <v>57386</v>
      </c>
      <c r="Q150" s="78">
        <v>53899</v>
      </c>
      <c r="R150" s="78">
        <v>57367.5</v>
      </c>
      <c r="S150" s="78">
        <v>52453</v>
      </c>
      <c r="T150" s="78">
        <v>52488</v>
      </c>
      <c r="U150" s="78">
        <v>54271</v>
      </c>
      <c r="V150" s="78">
        <v>52830</v>
      </c>
      <c r="W150" s="78">
        <v>57124</v>
      </c>
      <c r="X150" s="78">
        <v>57911</v>
      </c>
      <c r="Y150" s="78">
        <v>58734</v>
      </c>
      <c r="Z150" s="78">
        <v>58761</v>
      </c>
      <c r="AA150" s="78">
        <v>58276</v>
      </c>
      <c r="AB150" s="78">
        <v>57330</v>
      </c>
      <c r="AC150" s="78">
        <v>56529</v>
      </c>
      <c r="AD150" s="78">
        <v>52601</v>
      </c>
      <c r="AE150" s="78">
        <v>55775.666669999999</v>
      </c>
      <c r="AF150" s="78">
        <v>51741</v>
      </c>
      <c r="AG150" s="78">
        <v>52256</v>
      </c>
      <c r="AH150" s="78">
        <v>55442</v>
      </c>
      <c r="AI150" s="78">
        <v>57911</v>
      </c>
      <c r="AJ150" s="78">
        <v>59686</v>
      </c>
      <c r="AK150" s="78">
        <v>61036</v>
      </c>
      <c r="AL150" s="78">
        <v>61689</v>
      </c>
      <c r="AM150" s="78">
        <v>62134</v>
      </c>
      <c r="AN150" s="78">
        <v>62162</v>
      </c>
      <c r="AO150" s="78">
        <v>61411</v>
      </c>
      <c r="AP150" s="78">
        <v>60608</v>
      </c>
      <c r="AQ150" s="78">
        <v>56347</v>
      </c>
      <c r="AR150" s="78">
        <v>58535.25</v>
      </c>
      <c r="AS150" s="78">
        <v>56254</v>
      </c>
      <c r="AT150" s="78">
        <v>57560</v>
      </c>
      <c r="AU150" s="78">
        <v>60707</v>
      </c>
      <c r="AV150" s="78">
        <v>62331</v>
      </c>
      <c r="AW150" s="78">
        <v>65578</v>
      </c>
      <c r="AX150" s="78">
        <v>66974</v>
      </c>
      <c r="AY150" s="78">
        <v>67469</v>
      </c>
      <c r="AZ150" s="78">
        <v>68098</v>
      </c>
      <c r="BA150" s="78">
        <v>68237</v>
      </c>
      <c r="BB150" s="78">
        <v>67667</v>
      </c>
      <c r="BC150" s="78">
        <v>66689</v>
      </c>
      <c r="BD150" s="78">
        <v>61676</v>
      </c>
      <c r="BE150" s="78">
        <v>64103.333330000001</v>
      </c>
      <c r="BF150" s="78">
        <v>61832</v>
      </c>
      <c r="BG150" s="78">
        <v>62293</v>
      </c>
      <c r="BH150" s="78">
        <v>65779</v>
      </c>
      <c r="BI150" s="78">
        <v>68386</v>
      </c>
      <c r="BJ150" s="78">
        <v>70787</v>
      </c>
      <c r="BK150" s="78">
        <v>71562</v>
      </c>
      <c r="BL150" s="78">
        <v>73038</v>
      </c>
      <c r="BM150" s="78">
        <v>72874</v>
      </c>
      <c r="BN150" s="78">
        <v>73246</v>
      </c>
      <c r="BO150" s="78">
        <v>73084</v>
      </c>
      <c r="BP150" s="78">
        <v>71704</v>
      </c>
      <c r="BQ150" s="78">
        <v>66135</v>
      </c>
      <c r="BR150" s="78">
        <v>69226.666670000006</v>
      </c>
      <c r="BS150" s="78">
        <v>66236</v>
      </c>
      <c r="BT150" s="78">
        <v>67261</v>
      </c>
      <c r="BU150" s="78">
        <v>70363</v>
      </c>
      <c r="BV150" s="78">
        <v>73826</v>
      </c>
      <c r="BW150" s="78">
        <v>75750</v>
      </c>
      <c r="BX150" s="78">
        <v>76417</v>
      </c>
      <c r="BY150" s="78">
        <v>78460</v>
      </c>
      <c r="BZ150" s="78">
        <v>77990</v>
      </c>
      <c r="CA150" s="78">
        <v>78369</v>
      </c>
      <c r="CB150" s="78">
        <v>77907</v>
      </c>
      <c r="CC150" s="78">
        <v>75705</v>
      </c>
      <c r="CD150" s="78">
        <v>70790</v>
      </c>
      <c r="CE150" s="78">
        <v>74089.5</v>
      </c>
      <c r="CF150" s="78">
        <v>71029</v>
      </c>
      <c r="CG150" s="78">
        <v>72244</v>
      </c>
      <c r="CH150" s="78">
        <v>76104</v>
      </c>
      <c r="CI150" s="78">
        <v>78596</v>
      </c>
      <c r="CJ150" s="78">
        <v>80282</v>
      </c>
      <c r="CK150" s="78">
        <v>81997</v>
      </c>
      <c r="CL150" s="78">
        <v>83271</v>
      </c>
      <c r="CM150" s="78">
        <v>82182</v>
      </c>
      <c r="CN150" s="78">
        <v>83086</v>
      </c>
      <c r="CO150" s="78">
        <v>82439</v>
      </c>
      <c r="CP150" s="78">
        <v>80316</v>
      </c>
      <c r="CQ150" s="78">
        <v>75269</v>
      </c>
      <c r="CR150" s="78">
        <v>78901.25</v>
      </c>
      <c r="CS150" s="78">
        <v>75045</v>
      </c>
      <c r="CT150" s="78">
        <v>76043</v>
      </c>
      <c r="CU150" s="78">
        <v>80334</v>
      </c>
      <c r="CV150" s="78">
        <v>83137</v>
      </c>
      <c r="CW150" s="78">
        <v>84919</v>
      </c>
      <c r="CX150" s="78">
        <v>86915</v>
      </c>
      <c r="CY150" s="78">
        <v>88429</v>
      </c>
      <c r="CZ150" s="78">
        <v>88020</v>
      </c>
      <c r="DA150" s="78">
        <v>0</v>
      </c>
      <c r="DB150" s="78">
        <v>87526</v>
      </c>
      <c r="DC150" s="78">
        <v>86655</v>
      </c>
      <c r="DD150" s="78">
        <v>80769</v>
      </c>
      <c r="DE150" s="78">
        <v>83860.416670000006</v>
      </c>
      <c r="DF150" s="78">
        <v>80166</v>
      </c>
      <c r="DG150" s="78">
        <v>82552</v>
      </c>
      <c r="DH150" s="78">
        <v>86280</v>
      </c>
      <c r="DI150" s="78">
        <v>88903</v>
      </c>
      <c r="DJ150" s="78">
        <v>91600</v>
      </c>
      <c r="DK150" s="78">
        <v>93154</v>
      </c>
      <c r="DL150" s="78">
        <v>94018</v>
      </c>
      <c r="DM150" s="78">
        <v>95098</v>
      </c>
      <c r="DN150" s="78">
        <v>95760</v>
      </c>
      <c r="DO150" s="78">
        <v>94977</v>
      </c>
      <c r="DP150" s="78">
        <v>94267</v>
      </c>
      <c r="DQ150" s="78">
        <v>87152</v>
      </c>
      <c r="DR150" s="78">
        <v>90327.25</v>
      </c>
      <c r="DS150" s="78">
        <v>87073</v>
      </c>
      <c r="DT150" s="78">
        <v>90028</v>
      </c>
      <c r="DU150" s="78">
        <v>94550</v>
      </c>
      <c r="DV150" s="78">
        <v>96930</v>
      </c>
      <c r="DW150" s="78">
        <v>100296</v>
      </c>
      <c r="DX150" s="78">
        <v>102081</v>
      </c>
      <c r="DY150" s="78">
        <v>103277</v>
      </c>
      <c r="DZ150" s="78">
        <v>103402</v>
      </c>
      <c r="EA150" s="78">
        <v>103484</v>
      </c>
      <c r="EB150" s="78">
        <v>104182</v>
      </c>
      <c r="EC150" s="78">
        <v>103545</v>
      </c>
      <c r="ED150" s="78">
        <v>95875</v>
      </c>
      <c r="EE150" s="78">
        <v>98726.916670000006</v>
      </c>
      <c r="EF150" s="78">
        <v>98225</v>
      </c>
      <c r="EG150" s="78">
        <v>99310</v>
      </c>
      <c r="EH150" s="78">
        <v>103448</v>
      </c>
      <c r="EI150" s="78">
        <v>107730</v>
      </c>
      <c r="EJ150" s="78">
        <v>109540</v>
      </c>
      <c r="EK150" s="78">
        <v>110744</v>
      </c>
      <c r="EL150" s="78">
        <v>112365</v>
      </c>
      <c r="EM150" s="78">
        <v>112796</v>
      </c>
      <c r="EN150" s="78">
        <v>112739</v>
      </c>
      <c r="EO150" s="78">
        <v>113335</v>
      </c>
      <c r="EP150" s="78">
        <v>112221</v>
      </c>
      <c r="EQ150" s="78">
        <v>104449</v>
      </c>
      <c r="ER150" s="78">
        <v>108075.1667</v>
      </c>
      <c r="ES150" s="78">
        <v>105572</v>
      </c>
      <c r="ET150" s="78">
        <v>108200</v>
      </c>
      <c r="EU150" s="78">
        <v>112161</v>
      </c>
      <c r="EV150" s="78">
        <v>115926</v>
      </c>
      <c r="EW150" s="78">
        <v>117823</v>
      </c>
      <c r="EX150" s="78">
        <v>119281</v>
      </c>
      <c r="EY150" s="78">
        <v>120836</v>
      </c>
      <c r="EZ150" s="78">
        <v>119535</v>
      </c>
      <c r="FA150" s="78">
        <v>121146</v>
      </c>
      <c r="FB150" s="78">
        <v>120573</v>
      </c>
      <c r="FC150" s="78">
        <v>117750</v>
      </c>
      <c r="FD150" s="78">
        <v>110358</v>
      </c>
      <c r="FE150" s="78">
        <v>115763.4167</v>
      </c>
      <c r="FF150" s="78">
        <v>111932</v>
      </c>
      <c r="FG150" s="78">
        <v>113211</v>
      </c>
      <c r="FH150" s="78">
        <v>105675</v>
      </c>
      <c r="FI150" s="78">
        <v>107378</v>
      </c>
      <c r="FJ150" s="78">
        <v>111990</v>
      </c>
      <c r="FK150" s="78">
        <v>116551</v>
      </c>
      <c r="FL150" s="78">
        <v>119405</v>
      </c>
      <c r="FM150" s="78">
        <v>120055</v>
      </c>
      <c r="FN150" s="78">
        <v>120819</v>
      </c>
      <c r="FO150" s="78">
        <v>120325</v>
      </c>
      <c r="FP150" s="78">
        <v>118829</v>
      </c>
      <c r="FQ150" s="78">
        <v>110259</v>
      </c>
      <c r="FR150" s="78">
        <v>114702.4167</v>
      </c>
      <c r="FS150" s="78">
        <v>111011</v>
      </c>
      <c r="FT150" s="78">
        <v>113939</v>
      </c>
      <c r="FU150" s="78">
        <v>119948</v>
      </c>
      <c r="FV150" s="78">
        <v>122721</v>
      </c>
      <c r="FW150" s="78">
        <v>126560</v>
      </c>
      <c r="FX150" s="78">
        <v>129247</v>
      </c>
      <c r="FY150" s="78">
        <v>129799</v>
      </c>
      <c r="FZ150" s="78">
        <v>131449</v>
      </c>
      <c r="GA150" s="78">
        <v>133285</v>
      </c>
      <c r="GB150" s="78">
        <v>132968</v>
      </c>
      <c r="GC150" s="78">
        <v>132416</v>
      </c>
      <c r="GD150" s="78">
        <v>122988</v>
      </c>
      <c r="GE150" s="78">
        <v>125527.5833</v>
      </c>
      <c r="GF150" s="78">
        <v>126782</v>
      </c>
      <c r="GG150" s="78">
        <v>130069</v>
      </c>
      <c r="GH150" s="78">
        <v>134809</v>
      </c>
      <c r="GI150" s="78">
        <v>136670</v>
      </c>
      <c r="GJ150" s="78">
        <v>140394</v>
      </c>
      <c r="GK150" s="78">
        <v>142281</v>
      </c>
      <c r="GL150" s="78">
        <v>141752</v>
      </c>
      <c r="GM150" s="78">
        <v>142878</v>
      </c>
      <c r="GN150" s="78">
        <v>144683</v>
      </c>
      <c r="GO150" s="78">
        <v>144980</v>
      </c>
      <c r="GP150" s="78">
        <v>144903</v>
      </c>
      <c r="GQ150" s="78">
        <v>134061</v>
      </c>
      <c r="GR150" s="78">
        <v>138688.5</v>
      </c>
      <c r="GS150" s="78">
        <v>138112</v>
      </c>
      <c r="GT150" s="78">
        <v>140871</v>
      </c>
      <c r="GU150" s="78">
        <v>145183</v>
      </c>
      <c r="GV150" s="78">
        <v>147095</v>
      </c>
      <c r="GW150" s="78">
        <v>150179</v>
      </c>
      <c r="GX150" s="78">
        <v>151963</v>
      </c>
      <c r="GY150" s="78">
        <v>151812</v>
      </c>
      <c r="GZ150" s="78">
        <v>151399</v>
      </c>
      <c r="HA150" s="78">
        <v>151401</v>
      </c>
      <c r="HB150" s="78">
        <v>151541</v>
      </c>
      <c r="HC150" s="78">
        <v>150144</v>
      </c>
      <c r="HD150" s="78">
        <v>139942</v>
      </c>
      <c r="HE150" s="78">
        <v>147470.1667</v>
      </c>
      <c r="HF150" s="78">
        <v>141408</v>
      </c>
      <c r="HG150" s="78">
        <v>143637</v>
      </c>
      <c r="HH150" s="78">
        <v>146346</v>
      </c>
      <c r="HI150" s="78">
        <v>0</v>
      </c>
    </row>
    <row r="151" spans="1:217" ht="15.75" x14ac:dyDescent="0.3">
      <c r="A151" s="1" t="str">
        <f t="shared" si="80"/>
        <v>OberösterreichGeringfügig BeschäftigteGesamt</v>
      </c>
      <c r="B151" s="1">
        <v>151</v>
      </c>
      <c r="C151" s="77" t="s">
        <v>4</v>
      </c>
      <c r="D151" s="77" t="s">
        <v>122</v>
      </c>
      <c r="E151" s="77" t="s">
        <v>132</v>
      </c>
      <c r="F151" s="78">
        <v>49254</v>
      </c>
      <c r="G151" s="78">
        <v>49844</v>
      </c>
      <c r="H151" s="78">
        <v>51014</v>
      </c>
      <c r="I151" s="78">
        <v>51651</v>
      </c>
      <c r="J151" s="78">
        <v>51929</v>
      </c>
      <c r="K151" s="78">
        <v>52307</v>
      </c>
      <c r="L151" s="78">
        <v>50116</v>
      </c>
      <c r="M151" s="78">
        <v>48607</v>
      </c>
      <c r="N151" s="78">
        <v>50311</v>
      </c>
      <c r="O151" s="78">
        <v>52172</v>
      </c>
      <c r="P151" s="78">
        <v>53008</v>
      </c>
      <c r="Q151" s="78">
        <v>52839</v>
      </c>
      <c r="R151" s="78">
        <v>51087.666669999999</v>
      </c>
      <c r="S151" s="78">
        <v>50752</v>
      </c>
      <c r="T151" s="78">
        <v>51707</v>
      </c>
      <c r="U151" s="78">
        <v>52782</v>
      </c>
      <c r="V151" s="78">
        <v>52066</v>
      </c>
      <c r="W151" s="78">
        <v>52900</v>
      </c>
      <c r="X151" s="78">
        <v>52449</v>
      </c>
      <c r="Y151" s="78">
        <v>50615</v>
      </c>
      <c r="Z151" s="78">
        <v>49585</v>
      </c>
      <c r="AA151" s="78">
        <v>50891</v>
      </c>
      <c r="AB151" s="78">
        <v>52113</v>
      </c>
      <c r="AC151" s="78">
        <v>52638</v>
      </c>
      <c r="AD151" s="78">
        <v>52342</v>
      </c>
      <c r="AE151" s="78">
        <v>51736.666669999999</v>
      </c>
      <c r="AF151" s="78">
        <v>51815</v>
      </c>
      <c r="AG151" s="78">
        <v>51834</v>
      </c>
      <c r="AH151" s="78">
        <v>52650</v>
      </c>
      <c r="AI151" s="78">
        <v>52437</v>
      </c>
      <c r="AJ151" s="78">
        <v>52954</v>
      </c>
      <c r="AK151" s="78">
        <v>53231</v>
      </c>
      <c r="AL151" s="78">
        <v>51124</v>
      </c>
      <c r="AM151" s="78">
        <v>50347</v>
      </c>
      <c r="AN151" s="78">
        <v>51492</v>
      </c>
      <c r="AO151" s="78">
        <v>53080</v>
      </c>
      <c r="AP151" s="78">
        <v>54597</v>
      </c>
      <c r="AQ151" s="78">
        <v>54184</v>
      </c>
      <c r="AR151" s="78">
        <v>52478.75</v>
      </c>
      <c r="AS151" s="78">
        <v>53237</v>
      </c>
      <c r="AT151" s="78">
        <v>53459</v>
      </c>
      <c r="AU151" s="78">
        <v>53995</v>
      </c>
      <c r="AV151" s="78">
        <v>53854</v>
      </c>
      <c r="AW151" s="78">
        <v>54392</v>
      </c>
      <c r="AX151" s="78">
        <v>54505</v>
      </c>
      <c r="AY151" s="78">
        <v>51864</v>
      </c>
      <c r="AZ151" s="78">
        <v>51206</v>
      </c>
      <c r="BA151" s="78">
        <v>52443</v>
      </c>
      <c r="BB151" s="78">
        <v>53787</v>
      </c>
      <c r="BC151" s="78">
        <v>54892</v>
      </c>
      <c r="BD151" s="78">
        <v>54403</v>
      </c>
      <c r="BE151" s="78">
        <v>53503.083330000001</v>
      </c>
      <c r="BF151" s="78">
        <v>53414</v>
      </c>
      <c r="BG151" s="78">
        <v>53573</v>
      </c>
      <c r="BH151" s="78">
        <v>54461</v>
      </c>
      <c r="BI151" s="78">
        <v>54142</v>
      </c>
      <c r="BJ151" s="78">
        <v>54528</v>
      </c>
      <c r="BK151" s="78">
        <v>54812</v>
      </c>
      <c r="BL151" s="78">
        <v>52429</v>
      </c>
      <c r="BM151" s="78">
        <v>51481</v>
      </c>
      <c r="BN151" s="78">
        <v>52545</v>
      </c>
      <c r="BO151" s="78">
        <v>54192</v>
      </c>
      <c r="BP151" s="78">
        <v>55215</v>
      </c>
      <c r="BQ151" s="78">
        <v>54713</v>
      </c>
      <c r="BR151" s="78">
        <v>53792.083330000001</v>
      </c>
      <c r="BS151" s="78">
        <v>53652</v>
      </c>
      <c r="BT151" s="78">
        <v>54042</v>
      </c>
      <c r="BU151" s="78">
        <v>54788</v>
      </c>
      <c r="BV151" s="78">
        <v>54810</v>
      </c>
      <c r="BW151" s="78">
        <v>54795</v>
      </c>
      <c r="BX151" s="78">
        <v>54503</v>
      </c>
      <c r="BY151" s="78">
        <v>52522</v>
      </c>
      <c r="BZ151" s="78">
        <v>51540</v>
      </c>
      <c r="CA151" s="78">
        <v>53027</v>
      </c>
      <c r="CB151" s="78">
        <v>54646</v>
      </c>
      <c r="CC151" s="78">
        <v>55912</v>
      </c>
      <c r="CD151" s="78">
        <v>55470</v>
      </c>
      <c r="CE151" s="78">
        <v>54142.25</v>
      </c>
      <c r="CF151" s="78">
        <v>54711</v>
      </c>
      <c r="CG151" s="78">
        <v>54795</v>
      </c>
      <c r="CH151" s="78">
        <v>55773</v>
      </c>
      <c r="CI151" s="78">
        <v>55606</v>
      </c>
      <c r="CJ151" s="78">
        <v>55737</v>
      </c>
      <c r="CK151" s="78">
        <v>55926</v>
      </c>
      <c r="CL151" s="78">
        <v>53227</v>
      </c>
      <c r="CM151" s="78">
        <v>51987</v>
      </c>
      <c r="CN151" s="78">
        <v>54100</v>
      </c>
      <c r="CO151" s="78">
        <v>55463</v>
      </c>
      <c r="CP151" s="78">
        <v>56670</v>
      </c>
      <c r="CQ151" s="78">
        <v>56032</v>
      </c>
      <c r="CR151" s="78">
        <v>55002.25</v>
      </c>
      <c r="CS151" s="78">
        <v>55211</v>
      </c>
      <c r="CT151" s="78">
        <v>55373</v>
      </c>
      <c r="CU151" s="78">
        <v>56622</v>
      </c>
      <c r="CV151" s="78">
        <v>56050</v>
      </c>
      <c r="CW151" s="78">
        <v>56581</v>
      </c>
      <c r="CX151" s="78">
        <v>56999</v>
      </c>
      <c r="CY151" s="78">
        <v>54517</v>
      </c>
      <c r="CZ151" s="78">
        <v>53492</v>
      </c>
      <c r="DA151" s="78">
        <v>54925</v>
      </c>
      <c r="DB151" s="78">
        <v>55951</v>
      </c>
      <c r="DC151" s="78">
        <v>57741</v>
      </c>
      <c r="DD151" s="78">
        <v>56765</v>
      </c>
      <c r="DE151" s="78">
        <v>55852.25</v>
      </c>
      <c r="DF151" s="78">
        <v>55926</v>
      </c>
      <c r="DG151" s="78">
        <v>56220</v>
      </c>
      <c r="DH151" s="78">
        <v>57171</v>
      </c>
      <c r="DI151" s="78">
        <v>56535</v>
      </c>
      <c r="DJ151" s="78">
        <v>57081</v>
      </c>
      <c r="DK151" s="78">
        <v>57049</v>
      </c>
      <c r="DL151" s="78">
        <v>54308</v>
      </c>
      <c r="DM151" s="78">
        <v>53685</v>
      </c>
      <c r="DN151" s="78">
        <v>55369</v>
      </c>
      <c r="DO151" s="78">
        <v>56740</v>
      </c>
      <c r="DP151" s="78">
        <v>58174</v>
      </c>
      <c r="DQ151" s="78">
        <v>57285</v>
      </c>
      <c r="DR151" s="78">
        <v>56295.25</v>
      </c>
      <c r="DS151" s="78">
        <v>56419</v>
      </c>
      <c r="DT151" s="78">
        <v>56254</v>
      </c>
      <c r="DU151" s="78">
        <v>57513</v>
      </c>
      <c r="DV151" s="78">
        <v>56812</v>
      </c>
      <c r="DW151" s="78">
        <v>57189</v>
      </c>
      <c r="DX151" s="78">
        <v>57527</v>
      </c>
      <c r="DY151" s="78">
        <v>55514</v>
      </c>
      <c r="DZ151" s="78">
        <v>53690</v>
      </c>
      <c r="EA151" s="78">
        <v>55296</v>
      </c>
      <c r="EB151" s="78">
        <v>56415</v>
      </c>
      <c r="EC151" s="78">
        <v>57681</v>
      </c>
      <c r="ED151" s="78">
        <v>56824</v>
      </c>
      <c r="EE151" s="78">
        <v>56427.833330000001</v>
      </c>
      <c r="EF151" s="78">
        <v>56112</v>
      </c>
      <c r="EG151" s="78">
        <v>56626</v>
      </c>
      <c r="EH151" s="78">
        <v>56986</v>
      </c>
      <c r="EI151" s="78">
        <v>56566</v>
      </c>
      <c r="EJ151" s="78">
        <v>57052</v>
      </c>
      <c r="EK151" s="78">
        <v>57066</v>
      </c>
      <c r="EL151" s="78">
        <v>54968</v>
      </c>
      <c r="EM151" s="78">
        <v>53538</v>
      </c>
      <c r="EN151" s="78">
        <v>54635</v>
      </c>
      <c r="EO151" s="78">
        <v>56678</v>
      </c>
      <c r="EP151" s="78">
        <v>58063</v>
      </c>
      <c r="EQ151" s="78">
        <v>56818</v>
      </c>
      <c r="ER151" s="78">
        <v>56259</v>
      </c>
      <c r="ES151" s="78">
        <v>56530</v>
      </c>
      <c r="ET151" s="78">
        <v>56713</v>
      </c>
      <c r="EU151" s="78">
        <v>57732</v>
      </c>
      <c r="EV151" s="78">
        <v>57003</v>
      </c>
      <c r="EW151" s="78">
        <v>57505</v>
      </c>
      <c r="EX151" s="78">
        <v>57372</v>
      </c>
      <c r="EY151" s="78">
        <v>55129</v>
      </c>
      <c r="EZ151" s="78">
        <v>53378</v>
      </c>
      <c r="FA151" s="78">
        <v>54960</v>
      </c>
      <c r="FB151" s="78">
        <v>56871</v>
      </c>
      <c r="FC151" s="78">
        <v>57886</v>
      </c>
      <c r="FD151" s="78">
        <v>57012</v>
      </c>
      <c r="FE151" s="78">
        <v>56507.583330000001</v>
      </c>
      <c r="FF151" s="78">
        <v>56269</v>
      </c>
      <c r="FG151" s="78">
        <v>56324</v>
      </c>
      <c r="FH151" s="78">
        <v>48947</v>
      </c>
      <c r="FI151" s="78">
        <v>44446</v>
      </c>
      <c r="FJ151" s="78">
        <v>48881</v>
      </c>
      <c r="FK151" s="78">
        <v>51399</v>
      </c>
      <c r="FL151" s="78">
        <v>51873</v>
      </c>
      <c r="FM151" s="78">
        <v>50589</v>
      </c>
      <c r="FN151" s="78">
        <v>51778</v>
      </c>
      <c r="FO151" s="78">
        <v>52824</v>
      </c>
      <c r="FP151" s="78">
        <v>52012</v>
      </c>
      <c r="FQ151" s="78">
        <v>51236</v>
      </c>
      <c r="FR151" s="78">
        <v>51381.5</v>
      </c>
      <c r="FS151" s="78">
        <v>50223</v>
      </c>
      <c r="FT151" s="78">
        <v>50263</v>
      </c>
      <c r="FU151" s="78">
        <v>52125</v>
      </c>
      <c r="FV151" s="78">
        <v>51269</v>
      </c>
      <c r="FW151" s="78">
        <v>53263</v>
      </c>
      <c r="FX151" s="78">
        <v>54986</v>
      </c>
      <c r="FY151" s="78">
        <v>53593</v>
      </c>
      <c r="FZ151" s="78">
        <v>52121</v>
      </c>
      <c r="GA151" s="78">
        <v>53208</v>
      </c>
      <c r="GB151" s="78">
        <v>54964</v>
      </c>
      <c r="GC151" s="78">
        <v>54222</v>
      </c>
      <c r="GD151" s="78">
        <v>53419</v>
      </c>
      <c r="GE151" s="78">
        <v>52804.666669999999</v>
      </c>
      <c r="GF151" s="78">
        <v>53327</v>
      </c>
      <c r="GG151" s="78">
        <v>53759</v>
      </c>
      <c r="GH151" s="78">
        <v>55788</v>
      </c>
      <c r="GI151" s="78">
        <v>55458</v>
      </c>
      <c r="GJ151" s="78">
        <v>56411</v>
      </c>
      <c r="GK151" s="78">
        <v>56946</v>
      </c>
      <c r="GL151" s="78">
        <v>53986</v>
      </c>
      <c r="GM151" s="78">
        <v>52441</v>
      </c>
      <c r="GN151" s="78">
        <v>53805</v>
      </c>
      <c r="GO151" s="78">
        <v>55648</v>
      </c>
      <c r="GP151" s="78">
        <v>57196</v>
      </c>
      <c r="GQ151" s="78">
        <v>56429</v>
      </c>
      <c r="GR151" s="78">
        <v>55099.5</v>
      </c>
      <c r="GS151" s="78">
        <v>55513</v>
      </c>
      <c r="GT151" s="78">
        <v>55794</v>
      </c>
      <c r="GU151" s="78">
        <v>57406</v>
      </c>
      <c r="GV151" s="78">
        <v>56532</v>
      </c>
      <c r="GW151" s="78">
        <v>57060</v>
      </c>
      <c r="GX151" s="78">
        <v>57529</v>
      </c>
      <c r="GY151" s="78">
        <v>54696</v>
      </c>
      <c r="GZ151" s="78">
        <v>52685</v>
      </c>
      <c r="HA151" s="78">
        <v>54294</v>
      </c>
      <c r="HB151" s="78">
        <v>55831</v>
      </c>
      <c r="HC151" s="78">
        <v>57247</v>
      </c>
      <c r="HD151" s="78">
        <v>56670</v>
      </c>
      <c r="HE151" s="78">
        <v>55938.083330000001</v>
      </c>
      <c r="HF151" s="78">
        <v>55470</v>
      </c>
      <c r="HG151" s="78">
        <v>55518</v>
      </c>
      <c r="HH151" s="78">
        <v>56406</v>
      </c>
      <c r="HI151" s="78">
        <v>0</v>
      </c>
    </row>
    <row r="152" spans="1:217" ht="15.75" x14ac:dyDescent="0.3">
      <c r="A152" s="1" t="str">
        <f t="shared" si="80"/>
        <v>OberösterreichArbeitslosenquote in %Gesamt</v>
      </c>
      <c r="B152" s="1">
        <v>152</v>
      </c>
      <c r="C152" s="77" t="s">
        <v>4</v>
      </c>
      <c r="D152" s="77" t="s">
        <v>123</v>
      </c>
      <c r="E152" s="77" t="s">
        <v>132</v>
      </c>
      <c r="F152" s="78">
        <v>4.8401042805000002E-2</v>
      </c>
      <c r="G152" s="78">
        <v>4.2768579211000003E-2</v>
      </c>
      <c r="H152" s="78">
        <v>3.3996235823000001E-2</v>
      </c>
      <c r="I152" s="78">
        <v>3.0106010039E-2</v>
      </c>
      <c r="J152" s="78">
        <v>2.7144192303000001E-2</v>
      </c>
      <c r="K152" s="78">
        <v>2.6036396343999998E-2</v>
      </c>
      <c r="L152" s="78">
        <v>2.9297003854000001E-2</v>
      </c>
      <c r="M152" s="78">
        <v>3.0746323738999999E-2</v>
      </c>
      <c r="N152" s="78">
        <v>2.8846536236E-2</v>
      </c>
      <c r="O152" s="78">
        <v>3.0686509229999999E-2</v>
      </c>
      <c r="P152" s="78">
        <v>3.5630099003000001E-2</v>
      </c>
      <c r="Q152" s="78">
        <v>5.3945865343999998E-2</v>
      </c>
      <c r="R152" s="78">
        <v>3.4765826999999999E-2</v>
      </c>
      <c r="S152" s="78">
        <v>5.8410436144000003E-2</v>
      </c>
      <c r="T152" s="78">
        <v>6.1212269319E-2</v>
      </c>
      <c r="U152" s="78">
        <v>5.2633278961E-2</v>
      </c>
      <c r="V152" s="78">
        <v>4.7104313678999997E-2</v>
      </c>
      <c r="W152" s="78">
        <v>4.3670808415999997E-2</v>
      </c>
      <c r="X152" s="78">
        <v>4.2704660771999997E-2</v>
      </c>
      <c r="Y152" s="78">
        <v>4.4853334006999999E-2</v>
      </c>
      <c r="Z152" s="78">
        <v>4.6637552641000002E-2</v>
      </c>
      <c r="AA152" s="78">
        <v>4.3543240811999999E-2</v>
      </c>
      <c r="AB152" s="78">
        <v>4.3645973908999998E-2</v>
      </c>
      <c r="AC152" s="78">
        <v>4.6986315679000003E-2</v>
      </c>
      <c r="AD152" s="78">
        <v>6.5017321508999998E-2</v>
      </c>
      <c r="AE152" s="78">
        <v>4.9679903999999997E-2</v>
      </c>
      <c r="AF152" s="78">
        <v>6.9425738717999994E-2</v>
      </c>
      <c r="AG152" s="78">
        <v>6.8579261565999999E-2</v>
      </c>
      <c r="AH152" s="78">
        <v>5.3714780736000001E-2</v>
      </c>
      <c r="AI152" s="78">
        <v>4.4306706729000001E-2</v>
      </c>
      <c r="AJ152" s="78">
        <v>4.0107676377000002E-2</v>
      </c>
      <c r="AK152" s="78">
        <v>3.8504514455E-2</v>
      </c>
      <c r="AL152" s="78">
        <v>4.006765776E-2</v>
      </c>
      <c r="AM152" s="78">
        <v>4.1226975301000002E-2</v>
      </c>
      <c r="AN152" s="78">
        <v>3.7264891587999997E-2</v>
      </c>
      <c r="AO152" s="78">
        <v>3.6719078502999998E-2</v>
      </c>
      <c r="AP152" s="78">
        <v>4.0172723611000001E-2</v>
      </c>
      <c r="AQ152" s="78">
        <v>5.9322696885999997E-2</v>
      </c>
      <c r="AR152" s="78">
        <v>4.7377260999999997E-2</v>
      </c>
      <c r="AS152" s="78">
        <v>6.2080220148999998E-2</v>
      </c>
      <c r="AT152" s="78">
        <v>5.6471179050999999E-2</v>
      </c>
      <c r="AU152" s="78">
        <v>4.3410709419E-2</v>
      </c>
      <c r="AV152" s="78">
        <v>3.7364405294000001E-2</v>
      </c>
      <c r="AW152" s="78">
        <v>3.4170730083999998E-2</v>
      </c>
      <c r="AX152" s="78">
        <v>3.3630829337999997E-2</v>
      </c>
      <c r="AY152" s="78">
        <v>3.6076287009000001E-2</v>
      </c>
      <c r="AZ152" s="78">
        <v>3.7923722254000002E-2</v>
      </c>
      <c r="BA152" s="78">
        <v>3.5640618184000002E-2</v>
      </c>
      <c r="BB152" s="78">
        <v>3.6490186345000002E-2</v>
      </c>
      <c r="BC152" s="78">
        <v>3.9720549219999998E-2</v>
      </c>
      <c r="BD152" s="78">
        <v>5.7471210236999998E-2</v>
      </c>
      <c r="BE152" s="78">
        <v>4.2480080000000003E-2</v>
      </c>
      <c r="BF152" s="78">
        <v>6.0921628851999997E-2</v>
      </c>
      <c r="BG152" s="78">
        <v>5.9439784278E-2</v>
      </c>
      <c r="BH152" s="78">
        <v>4.5363910621000002E-2</v>
      </c>
      <c r="BI152" s="78">
        <v>3.9432018880000003E-2</v>
      </c>
      <c r="BJ152" s="78">
        <v>3.6177535045000001E-2</v>
      </c>
      <c r="BK152" s="78">
        <v>3.5711506193000002E-2</v>
      </c>
      <c r="BL152" s="78">
        <v>3.9225041061999998E-2</v>
      </c>
      <c r="BM152" s="78">
        <v>4.0311113551999997E-2</v>
      </c>
      <c r="BN152" s="78">
        <v>3.8243178458000002E-2</v>
      </c>
      <c r="BO152" s="78">
        <v>3.9602727595999997E-2</v>
      </c>
      <c r="BP152" s="78">
        <v>4.3594820080999998E-2</v>
      </c>
      <c r="BQ152" s="78">
        <v>6.1982567596000002E-2</v>
      </c>
      <c r="BR152" s="78">
        <v>4.4951659999999997E-2</v>
      </c>
      <c r="BS152" s="78">
        <v>6.6005738411999998E-2</v>
      </c>
      <c r="BT152" s="78">
        <v>6.3759025213999995E-2</v>
      </c>
      <c r="BU152" s="78">
        <v>5.2291241414000003E-2</v>
      </c>
      <c r="BV152" s="78">
        <v>4.4150808851999998E-2</v>
      </c>
      <c r="BW152" s="78">
        <v>4.1369960095999997E-2</v>
      </c>
      <c r="BX152" s="78">
        <v>4.0733394982000001E-2</v>
      </c>
      <c r="BY152" s="78">
        <v>4.5065693321000001E-2</v>
      </c>
      <c r="BZ152" s="78">
        <v>4.7413075775000001E-2</v>
      </c>
      <c r="CA152" s="78">
        <v>4.4933364300999999E-2</v>
      </c>
      <c r="CB152" s="78">
        <v>4.5766843970999997E-2</v>
      </c>
      <c r="CC152" s="78">
        <v>5.0605541604E-2</v>
      </c>
      <c r="CD152" s="78">
        <v>6.9774429208999997E-2</v>
      </c>
      <c r="CE152" s="78">
        <v>5.0950543000000001E-2</v>
      </c>
      <c r="CF152" s="78">
        <v>7.2624508569000004E-2</v>
      </c>
      <c r="CG152" s="78">
        <v>6.8931146937999996E-2</v>
      </c>
      <c r="CH152" s="78">
        <v>5.7065051472E-2</v>
      </c>
      <c r="CI152" s="78">
        <v>5.1509901593E-2</v>
      </c>
      <c r="CJ152" s="78">
        <v>4.8857946266999998E-2</v>
      </c>
      <c r="CK152" s="78">
        <v>4.8370459550000001E-2</v>
      </c>
      <c r="CL152" s="78">
        <v>5.0610197560999999E-2</v>
      </c>
      <c r="CM152" s="78">
        <v>5.2986873183000001E-2</v>
      </c>
      <c r="CN152" s="78">
        <v>5.0489495766000002E-2</v>
      </c>
      <c r="CO152" s="78">
        <v>5.1197297895E-2</v>
      </c>
      <c r="CP152" s="78">
        <v>5.4903211085999999E-2</v>
      </c>
      <c r="CQ152" s="78">
        <v>7.3849547826999998E-2</v>
      </c>
      <c r="CR152" s="78">
        <v>5.6745777999999997E-2</v>
      </c>
      <c r="CS152" s="78">
        <v>7.6918873999999998E-2</v>
      </c>
      <c r="CT152" s="78">
        <v>7.5620472999999994E-2</v>
      </c>
      <c r="CU152" s="78">
        <v>6.3312754999999998E-2</v>
      </c>
      <c r="CV152" s="78">
        <v>5.7085868999999997E-2</v>
      </c>
      <c r="CW152" s="78">
        <v>5.4111834999999997E-2</v>
      </c>
      <c r="CX152" s="78">
        <v>5.3292337000000002E-2</v>
      </c>
      <c r="CY152" s="78">
        <v>5.5482245999999999E-2</v>
      </c>
      <c r="CZ152" s="78">
        <v>5.7976967999999997E-2</v>
      </c>
      <c r="DA152" s="78">
        <v>5.4728495000000002E-2</v>
      </c>
      <c r="DB152" s="78">
        <v>5.4853014999999998E-2</v>
      </c>
      <c r="DC152" s="78">
        <v>5.8743673000000003E-2</v>
      </c>
      <c r="DD152" s="78">
        <v>7.5937884999999997E-2</v>
      </c>
      <c r="DE152" s="78">
        <v>6.1451885999999997E-2</v>
      </c>
      <c r="DF152" s="78">
        <v>7.8796151999999994E-2</v>
      </c>
      <c r="DG152" s="78">
        <v>7.4220210999999994E-2</v>
      </c>
      <c r="DH152" s="78">
        <v>6.3703354000000004E-2</v>
      </c>
      <c r="DI152" s="78">
        <v>5.7330994000000003E-2</v>
      </c>
      <c r="DJ152" s="78">
        <v>5.4627549999999997E-2</v>
      </c>
      <c r="DK152" s="78">
        <v>5.3215162000000003E-2</v>
      </c>
      <c r="DL152" s="78">
        <v>5.6313202999999999E-2</v>
      </c>
      <c r="DM152" s="78">
        <v>5.7578190000000001E-2</v>
      </c>
      <c r="DN152" s="78">
        <v>5.4262302999999998E-2</v>
      </c>
      <c r="DO152" s="78">
        <v>5.4869518999999999E-2</v>
      </c>
      <c r="DP152" s="78">
        <v>5.7067844E-2</v>
      </c>
      <c r="DQ152" s="78">
        <v>7.4329450000000005E-2</v>
      </c>
      <c r="DR152" s="78">
        <v>6.1302216E-2</v>
      </c>
      <c r="DS152" s="78">
        <v>7.862247E-2</v>
      </c>
      <c r="DT152" s="78">
        <v>7.3002933000000006E-2</v>
      </c>
      <c r="DU152" s="78">
        <v>6.0162066E-2</v>
      </c>
      <c r="DV152" s="78">
        <v>5.4407234999999998E-2</v>
      </c>
      <c r="DW152" s="78">
        <v>5.0515043000000003E-2</v>
      </c>
      <c r="DX152" s="78">
        <v>4.996196E-2</v>
      </c>
      <c r="DY152" s="78">
        <v>5.2742142999999998E-2</v>
      </c>
      <c r="DZ152" s="78">
        <v>5.3971264999999997E-2</v>
      </c>
      <c r="EA152" s="78">
        <v>5.0321070000000002E-2</v>
      </c>
      <c r="EB152" s="78">
        <v>4.9317187999999998E-2</v>
      </c>
      <c r="EC152" s="78">
        <v>5.0459323E-2</v>
      </c>
      <c r="ED152" s="78">
        <v>6.7431477000000004E-2</v>
      </c>
      <c r="EE152" s="78">
        <v>5.7515195999999998E-2</v>
      </c>
      <c r="EF152" s="78">
        <v>6.7117143000000004E-2</v>
      </c>
      <c r="EG152" s="78">
        <v>6.4065232999999999E-2</v>
      </c>
      <c r="EH152" s="78">
        <v>5.2687018000000002E-2</v>
      </c>
      <c r="EI152" s="78">
        <v>4.6478660999999998E-2</v>
      </c>
      <c r="EJ152" s="78">
        <v>4.3166664E-2</v>
      </c>
      <c r="EK152" s="78">
        <v>4.2591678000000001E-2</v>
      </c>
      <c r="EL152" s="78">
        <v>4.5964681E-2</v>
      </c>
      <c r="EM152" s="78">
        <v>4.7060329999999997E-2</v>
      </c>
      <c r="EN152" s="78">
        <v>4.4224996000000003E-2</v>
      </c>
      <c r="EO152" s="78">
        <v>4.3691414999999997E-2</v>
      </c>
      <c r="EP152" s="78">
        <v>4.5233760999999997E-2</v>
      </c>
      <c r="EQ152" s="78">
        <v>6.0286159999999998E-2</v>
      </c>
      <c r="ER152" s="78">
        <v>5.0163533000000003E-2</v>
      </c>
      <c r="ES152" s="78">
        <v>6.3242145E-2</v>
      </c>
      <c r="ET152" s="78">
        <v>5.7958448000000003E-2</v>
      </c>
      <c r="EU152" s="78">
        <v>4.8048510000000003E-2</v>
      </c>
      <c r="EV152" s="78">
        <v>4.3020889999999999E-2</v>
      </c>
      <c r="EW152" s="78">
        <v>4.1002549999999999E-2</v>
      </c>
      <c r="EX152" s="78">
        <v>4.0087240000000003E-2</v>
      </c>
      <c r="EY152" s="78">
        <v>4.3792650000000002E-2</v>
      </c>
      <c r="EZ152" s="78">
        <v>4.6010629999999997E-2</v>
      </c>
      <c r="FA152" s="78">
        <v>4.308E-2</v>
      </c>
      <c r="FB152" s="78">
        <v>4.3178380000000002E-2</v>
      </c>
      <c r="FC152" s="78">
        <v>4.57831E-2</v>
      </c>
      <c r="FD152" s="78">
        <v>6.1180900000000003E-2</v>
      </c>
      <c r="FE152" s="78">
        <v>4.799701E-2</v>
      </c>
      <c r="FF152" s="78">
        <v>6.1988870000000001E-2</v>
      </c>
      <c r="FG152" s="78">
        <v>5.766218E-2</v>
      </c>
      <c r="FH152" s="78">
        <v>8.1683749999999999E-2</v>
      </c>
      <c r="FI152" s="78">
        <v>8.2063860000000002E-2</v>
      </c>
      <c r="FJ152" s="78">
        <v>7.2447310000000001E-2</v>
      </c>
      <c r="FK152" s="78">
        <v>6.3826859999999999E-2</v>
      </c>
      <c r="FL152" s="78">
        <v>6.1605739999999999E-2</v>
      </c>
      <c r="FM152" s="78">
        <v>6.1517040000000002E-2</v>
      </c>
      <c r="FN152" s="78">
        <v>5.5487259999999997E-2</v>
      </c>
      <c r="FO152" s="78">
        <v>5.4048869999999999E-2</v>
      </c>
      <c r="FP152" s="78">
        <v>5.9090759999999999E-2</v>
      </c>
      <c r="FQ152" s="78">
        <v>7.3381920000000003E-2</v>
      </c>
      <c r="FR152" s="78">
        <v>6.5369399999999994E-2</v>
      </c>
      <c r="FS152" s="78">
        <v>7.5630619999999996E-2</v>
      </c>
      <c r="FT152" s="78">
        <v>6.8303100000000005E-2</v>
      </c>
      <c r="FU152" s="78">
        <v>5.5498779999999998E-2</v>
      </c>
      <c r="FV152" s="78">
        <v>5.0484840000000003E-2</v>
      </c>
      <c r="FW152" s="78">
        <v>4.5899879999999997E-2</v>
      </c>
      <c r="FX152" s="78">
        <v>4.2822590000000001E-2</v>
      </c>
      <c r="FY152" s="78">
        <v>4.4140029999999997E-2</v>
      </c>
      <c r="FZ152" s="78">
        <v>4.4699299999999997E-2</v>
      </c>
      <c r="GA152" s="78">
        <v>4.0389830000000002E-2</v>
      </c>
      <c r="GB152" s="78">
        <v>3.8450940000000003E-2</v>
      </c>
      <c r="GC152" s="78">
        <v>4.1289050000000001E-2</v>
      </c>
      <c r="GD152" s="78">
        <v>5.4777989999999999E-2</v>
      </c>
      <c r="GE152" s="78">
        <v>5.0214229999999999E-2</v>
      </c>
      <c r="GF152" s="78">
        <v>5.3537269999999998E-2</v>
      </c>
      <c r="GG152" s="78">
        <v>4.7560730000000002E-2</v>
      </c>
      <c r="GH152" s="78">
        <v>3.8173819999999997E-2</v>
      </c>
      <c r="GI152" s="78">
        <v>3.6101130000000002E-2</v>
      </c>
      <c r="GJ152" s="78">
        <v>3.3994740000000002E-2</v>
      </c>
      <c r="GK152" s="78">
        <v>3.3383136196998002E-2</v>
      </c>
      <c r="GL152" s="78">
        <v>3.708264E-2</v>
      </c>
      <c r="GM152" s="78">
        <v>3.9161910000000001E-2</v>
      </c>
      <c r="GN152" s="78">
        <v>3.531712E-2</v>
      </c>
      <c r="GO152" s="78">
        <v>3.5421660000000001E-2</v>
      </c>
      <c r="GP152" s="78">
        <v>3.6064079999999998E-2</v>
      </c>
      <c r="GQ152" s="78">
        <v>5.1336989999999999E-2</v>
      </c>
      <c r="GR152" s="78">
        <v>3.9732679999999999E-2</v>
      </c>
      <c r="GS152" s="78">
        <v>5.2084070000000003E-2</v>
      </c>
      <c r="GT152" s="78">
        <v>4.6951880000000001E-2</v>
      </c>
      <c r="GU152" s="78">
        <v>3.8327689999999998E-2</v>
      </c>
      <c r="GV152" s="78">
        <v>3.5872520999999997E-2</v>
      </c>
      <c r="GW152" s="78">
        <v>3.5000000000000003E-2</v>
      </c>
      <c r="GX152" s="78">
        <v>3.4599440000000002E-2</v>
      </c>
      <c r="GY152" s="78">
        <v>3.9E-2</v>
      </c>
      <c r="GZ152" s="78">
        <v>4.1218650000000003E-2</v>
      </c>
      <c r="HA152" s="78">
        <v>3.8928780000000003E-2</v>
      </c>
      <c r="HB152" s="78">
        <v>3.9054600000000002E-2</v>
      </c>
      <c r="HC152" s="78">
        <v>4.0990199999999997E-2</v>
      </c>
      <c r="HD152" s="78">
        <v>5.6866559999999997E-2</v>
      </c>
      <c r="HE152" s="78">
        <v>4.1524459999999999E-2</v>
      </c>
      <c r="HF152" s="78">
        <v>5.9804280000000001E-2</v>
      </c>
      <c r="HG152" s="78">
        <v>5.3510799999999997E-2</v>
      </c>
      <c r="HH152" s="78">
        <v>4.6345054814880098E-2</v>
      </c>
      <c r="HI152" s="78">
        <v>1</v>
      </c>
    </row>
    <row r="153" spans="1:217" ht="15.75" x14ac:dyDescent="0.3">
      <c r="A153" s="1" t="str">
        <f t="shared" si="80"/>
        <v>OberösterreichArbeitsloseGesamt</v>
      </c>
      <c r="B153" s="1">
        <v>153</v>
      </c>
      <c r="C153" s="77" t="s">
        <v>4</v>
      </c>
      <c r="D153" s="77" t="s">
        <v>124</v>
      </c>
      <c r="E153" s="77" t="s">
        <v>132</v>
      </c>
      <c r="F153" s="78">
        <v>29668</v>
      </c>
      <c r="G153" s="78">
        <v>26236</v>
      </c>
      <c r="H153" s="78">
        <v>20917</v>
      </c>
      <c r="I153" s="78">
        <v>18610</v>
      </c>
      <c r="J153" s="78">
        <v>16787</v>
      </c>
      <c r="K153" s="78">
        <v>16210</v>
      </c>
      <c r="L153" s="78">
        <v>18651</v>
      </c>
      <c r="M153" s="78">
        <v>19328</v>
      </c>
      <c r="N153" s="78">
        <v>18134</v>
      </c>
      <c r="O153" s="78">
        <v>19290</v>
      </c>
      <c r="P153" s="78">
        <v>22295</v>
      </c>
      <c r="Q153" s="78">
        <v>33718</v>
      </c>
      <c r="R153" s="78">
        <v>21653.666669999999</v>
      </c>
      <c r="S153" s="78">
        <v>36098</v>
      </c>
      <c r="T153" s="78">
        <v>37823</v>
      </c>
      <c r="U153" s="78">
        <v>32590</v>
      </c>
      <c r="V153" s="78">
        <v>28957</v>
      </c>
      <c r="W153" s="78">
        <v>27049</v>
      </c>
      <c r="X153" s="78">
        <v>26478</v>
      </c>
      <c r="Y153" s="78">
        <v>28377</v>
      </c>
      <c r="Z153" s="78">
        <v>29336</v>
      </c>
      <c r="AA153" s="78">
        <v>27212</v>
      </c>
      <c r="AB153" s="78">
        <v>27167</v>
      </c>
      <c r="AC153" s="78">
        <v>29237</v>
      </c>
      <c r="AD153" s="78">
        <v>40332</v>
      </c>
      <c r="AE153" s="78">
        <v>30888</v>
      </c>
      <c r="AF153" s="78">
        <v>42785</v>
      </c>
      <c r="AG153" s="78">
        <v>42275</v>
      </c>
      <c r="AH153" s="78">
        <v>33235</v>
      </c>
      <c r="AI153" s="78">
        <v>27471</v>
      </c>
      <c r="AJ153" s="78">
        <v>24867</v>
      </c>
      <c r="AK153" s="78">
        <v>23984</v>
      </c>
      <c r="AL153" s="78">
        <v>25394</v>
      </c>
      <c r="AM153" s="78">
        <v>26160</v>
      </c>
      <c r="AN153" s="78">
        <v>23472</v>
      </c>
      <c r="AO153" s="78">
        <v>23054</v>
      </c>
      <c r="AP153" s="78">
        <v>25240</v>
      </c>
      <c r="AQ153" s="78">
        <v>37156</v>
      </c>
      <c r="AR153" s="78">
        <v>29591.083330000001</v>
      </c>
      <c r="AS153" s="78">
        <v>38802</v>
      </c>
      <c r="AT153" s="78">
        <v>35309</v>
      </c>
      <c r="AU153" s="78">
        <v>27242</v>
      </c>
      <c r="AV153" s="78">
        <v>23457</v>
      </c>
      <c r="AW153" s="78">
        <v>21570</v>
      </c>
      <c r="AX153" s="78">
        <v>21313</v>
      </c>
      <c r="AY153" s="78">
        <v>23263</v>
      </c>
      <c r="AZ153" s="78">
        <v>24501</v>
      </c>
      <c r="BA153" s="78">
        <v>22877</v>
      </c>
      <c r="BB153" s="78">
        <v>23377</v>
      </c>
      <c r="BC153" s="78">
        <v>25437</v>
      </c>
      <c r="BD153" s="78">
        <v>36611</v>
      </c>
      <c r="BE153" s="78">
        <v>26979.916669999999</v>
      </c>
      <c r="BF153" s="78">
        <v>38757</v>
      </c>
      <c r="BG153" s="78">
        <v>37804</v>
      </c>
      <c r="BH153" s="78">
        <v>28916</v>
      </c>
      <c r="BI153" s="78">
        <v>25229</v>
      </c>
      <c r="BJ153" s="78">
        <v>23211</v>
      </c>
      <c r="BK153" s="78">
        <v>22943</v>
      </c>
      <c r="BL153" s="78">
        <v>25816</v>
      </c>
      <c r="BM153" s="78">
        <v>26422</v>
      </c>
      <c r="BN153" s="78">
        <v>24809</v>
      </c>
      <c r="BO153" s="78">
        <v>25763</v>
      </c>
      <c r="BP153" s="78">
        <v>28295</v>
      </c>
      <c r="BQ153" s="78">
        <v>39972</v>
      </c>
      <c r="BR153" s="78">
        <v>28994.75</v>
      </c>
      <c r="BS153" s="78">
        <v>42444</v>
      </c>
      <c r="BT153" s="78">
        <v>41045</v>
      </c>
      <c r="BU153" s="78">
        <v>33713</v>
      </c>
      <c r="BV153" s="78">
        <v>28605</v>
      </c>
      <c r="BW153" s="78">
        <v>26852</v>
      </c>
      <c r="BX153" s="78">
        <v>26473</v>
      </c>
      <c r="BY153" s="78">
        <v>30064</v>
      </c>
      <c r="BZ153" s="78">
        <v>31339</v>
      </c>
      <c r="CA153" s="78">
        <v>29599</v>
      </c>
      <c r="CB153" s="78">
        <v>30149</v>
      </c>
      <c r="CC153" s="78">
        <v>33211</v>
      </c>
      <c r="CD153" s="78">
        <v>45749</v>
      </c>
      <c r="CE153" s="78">
        <v>33270.25</v>
      </c>
      <c r="CF153" s="78">
        <v>47401</v>
      </c>
      <c r="CG153" s="78">
        <v>45021</v>
      </c>
      <c r="CH153" s="78">
        <v>37384</v>
      </c>
      <c r="CI153" s="78">
        <v>33835</v>
      </c>
      <c r="CJ153" s="78">
        <v>32092</v>
      </c>
      <c r="CK153" s="78">
        <v>31981</v>
      </c>
      <c r="CL153" s="78">
        <v>34043</v>
      </c>
      <c r="CM153" s="78">
        <v>35243</v>
      </c>
      <c r="CN153" s="78">
        <v>33574</v>
      </c>
      <c r="CO153" s="78">
        <v>34014</v>
      </c>
      <c r="CP153" s="78">
        <v>36335</v>
      </c>
      <c r="CQ153" s="78">
        <v>48874</v>
      </c>
      <c r="CR153" s="78">
        <v>37483.083330000001</v>
      </c>
      <c r="CS153" s="78">
        <v>50680</v>
      </c>
      <c r="CT153" s="78">
        <v>49908</v>
      </c>
      <c r="CU153" s="78">
        <v>42007</v>
      </c>
      <c r="CV153" s="78">
        <v>37979</v>
      </c>
      <c r="CW153" s="78">
        <v>36017</v>
      </c>
      <c r="CX153" s="78">
        <v>35670</v>
      </c>
      <c r="CY153" s="78">
        <v>37925</v>
      </c>
      <c r="CZ153" s="78">
        <v>39375</v>
      </c>
      <c r="DA153" s="78">
        <v>37005</v>
      </c>
      <c r="DB153" s="78">
        <v>36996</v>
      </c>
      <c r="DC153" s="78">
        <v>39680</v>
      </c>
      <c r="DD153" s="78">
        <v>51068</v>
      </c>
      <c r="DE153" s="78">
        <v>41192.5</v>
      </c>
      <c r="DF153" s="78">
        <v>52698</v>
      </c>
      <c r="DG153" s="78">
        <v>49810</v>
      </c>
      <c r="DH153" s="78">
        <v>42913</v>
      </c>
      <c r="DI153" s="78">
        <v>38692</v>
      </c>
      <c r="DJ153" s="78">
        <v>36997</v>
      </c>
      <c r="DK153" s="78">
        <v>36158</v>
      </c>
      <c r="DL153" s="78">
        <v>38819</v>
      </c>
      <c r="DM153" s="78">
        <v>39743</v>
      </c>
      <c r="DN153" s="78">
        <v>37310</v>
      </c>
      <c r="DO153" s="78">
        <v>37653</v>
      </c>
      <c r="DP153" s="78">
        <v>39147</v>
      </c>
      <c r="DQ153" s="78">
        <v>50655</v>
      </c>
      <c r="DR153" s="78">
        <v>41716.25</v>
      </c>
      <c r="DS153" s="78">
        <v>53429</v>
      </c>
      <c r="DT153" s="78">
        <v>49735</v>
      </c>
      <c r="DU153" s="78">
        <v>41094</v>
      </c>
      <c r="DV153" s="78">
        <v>37180</v>
      </c>
      <c r="DW153" s="78">
        <v>34671</v>
      </c>
      <c r="DX153" s="78">
        <v>34411</v>
      </c>
      <c r="DY153" s="78">
        <v>36957</v>
      </c>
      <c r="DZ153" s="78">
        <v>37723</v>
      </c>
      <c r="EA153" s="78">
        <v>34935</v>
      </c>
      <c r="EB153" s="78">
        <v>34304</v>
      </c>
      <c r="EC153" s="78">
        <v>35066</v>
      </c>
      <c r="ED153" s="78">
        <v>46576</v>
      </c>
      <c r="EE153" s="78">
        <v>39673.416669999999</v>
      </c>
      <c r="EF153" s="78">
        <v>46386</v>
      </c>
      <c r="EG153" s="78">
        <v>44289</v>
      </c>
      <c r="EH153" s="78">
        <v>36514</v>
      </c>
      <c r="EI153" s="78">
        <v>32361</v>
      </c>
      <c r="EJ153" s="78">
        <v>30104</v>
      </c>
      <c r="EK153" s="78">
        <v>29762</v>
      </c>
      <c r="EL153" s="78">
        <v>32736</v>
      </c>
      <c r="EM153" s="78">
        <v>33439</v>
      </c>
      <c r="EN153" s="78">
        <v>31201</v>
      </c>
      <c r="EO153" s="78">
        <v>30880</v>
      </c>
      <c r="EP153" s="78">
        <v>31933</v>
      </c>
      <c r="EQ153" s="78">
        <v>42282</v>
      </c>
      <c r="ER153" s="78">
        <v>35157.25</v>
      </c>
      <c r="ES153" s="78">
        <v>44312</v>
      </c>
      <c r="ET153" s="78">
        <v>40707</v>
      </c>
      <c r="EU153" s="78">
        <v>33809</v>
      </c>
      <c r="EV153" s="78">
        <v>30427</v>
      </c>
      <c r="EW153" s="78">
        <v>29023</v>
      </c>
      <c r="EX153" s="78">
        <v>28417</v>
      </c>
      <c r="EY153" s="78">
        <v>31577</v>
      </c>
      <c r="EZ153" s="78">
        <v>32874</v>
      </c>
      <c r="FA153" s="78">
        <v>30772</v>
      </c>
      <c r="FB153" s="78">
        <v>30819</v>
      </c>
      <c r="FC153" s="78">
        <v>32550</v>
      </c>
      <c r="FD153" s="78">
        <v>43340</v>
      </c>
      <c r="FE153" s="78">
        <v>34052.25</v>
      </c>
      <c r="FF153" s="78">
        <v>43789</v>
      </c>
      <c r="FG153" s="78">
        <v>40638</v>
      </c>
      <c r="FH153" s="78">
        <v>57808</v>
      </c>
      <c r="FI153" s="78">
        <v>58115</v>
      </c>
      <c r="FJ153" s="78">
        <v>51370</v>
      </c>
      <c r="FK153" s="78">
        <v>45425</v>
      </c>
      <c r="FL153" s="78">
        <v>44499</v>
      </c>
      <c r="FM153" s="78">
        <v>44278</v>
      </c>
      <c r="FN153" s="78">
        <v>39767</v>
      </c>
      <c r="FO153" s="78">
        <v>38633</v>
      </c>
      <c r="FP153" s="78">
        <v>42286</v>
      </c>
      <c r="FQ153" s="78">
        <v>52103</v>
      </c>
      <c r="FR153" s="78">
        <v>46559.25</v>
      </c>
      <c r="FS153" s="78">
        <v>53552</v>
      </c>
      <c r="FT153" s="78">
        <v>48434</v>
      </c>
      <c r="FU153" s="78">
        <v>39807</v>
      </c>
      <c r="FV153" s="78">
        <v>36252</v>
      </c>
      <c r="FW153" s="78">
        <v>32785</v>
      </c>
      <c r="FX153" s="78">
        <v>30665</v>
      </c>
      <c r="FY153" s="78">
        <v>31923</v>
      </c>
      <c r="FZ153" s="78">
        <v>32350</v>
      </c>
      <c r="GA153" s="78">
        <v>29143</v>
      </c>
      <c r="GB153" s="78">
        <v>27776</v>
      </c>
      <c r="GC153" s="78">
        <v>29750</v>
      </c>
      <c r="GD153" s="78">
        <v>39079</v>
      </c>
      <c r="GE153" s="78">
        <v>35959.666669999999</v>
      </c>
      <c r="GF153" s="78">
        <v>38264</v>
      </c>
      <c r="GG153" s="78">
        <v>34056</v>
      </c>
      <c r="GH153" s="78">
        <v>27418</v>
      </c>
      <c r="GI153" s="78">
        <v>25947</v>
      </c>
      <c r="GJ153" s="78">
        <v>24527</v>
      </c>
      <c r="GK153" s="78">
        <v>24131</v>
      </c>
      <c r="GL153" s="78">
        <v>27074</v>
      </c>
      <c r="GM153" s="78">
        <v>28575</v>
      </c>
      <c r="GN153" s="78">
        <v>25740</v>
      </c>
      <c r="GO153" s="78">
        <v>25822</v>
      </c>
      <c r="GP153" s="78">
        <v>26283</v>
      </c>
      <c r="GQ153" s="78">
        <v>37044</v>
      </c>
      <c r="GR153" s="78">
        <v>28740.083330000001</v>
      </c>
      <c r="GS153" s="78">
        <v>37711</v>
      </c>
      <c r="GT153" s="78">
        <v>34008</v>
      </c>
      <c r="GU153" s="78">
        <v>27854</v>
      </c>
      <c r="GV153" s="78">
        <v>26079</v>
      </c>
      <c r="GW153" s="78">
        <v>25247</v>
      </c>
      <c r="GX153" s="78">
        <v>25267</v>
      </c>
      <c r="GY153" s="78">
        <v>28862</v>
      </c>
      <c r="GZ153" s="78">
        <v>30334</v>
      </c>
      <c r="HA153" s="78">
        <v>28526</v>
      </c>
      <c r="HB153" s="78">
        <v>28641</v>
      </c>
      <c r="HC153" s="78">
        <v>30002</v>
      </c>
      <c r="HD153" s="78">
        <v>41210</v>
      </c>
      <c r="HE153" s="78">
        <v>30311.75</v>
      </c>
      <c r="HF153" s="78">
        <v>43420</v>
      </c>
      <c r="HG153" s="78">
        <v>38836</v>
      </c>
      <c r="HH153" s="78">
        <v>33646</v>
      </c>
      <c r="HI153" s="78">
        <v>30978</v>
      </c>
    </row>
    <row r="154" spans="1:217" ht="15.75" x14ac:dyDescent="0.3">
      <c r="A154" s="1" t="str">
        <f t="shared" si="80"/>
        <v>Oberösterreichdarunter bis 24 JahreGesamt</v>
      </c>
      <c r="B154" s="1">
        <v>154</v>
      </c>
      <c r="C154" s="77" t="s">
        <v>4</v>
      </c>
      <c r="D154" s="77" t="s">
        <v>125</v>
      </c>
      <c r="E154" s="77" t="s">
        <v>132</v>
      </c>
      <c r="F154" s="78">
        <v>5261</v>
      </c>
      <c r="G154" s="78">
        <v>4531</v>
      </c>
      <c r="H154" s="78">
        <v>3879</v>
      </c>
      <c r="I154" s="78">
        <v>3771</v>
      </c>
      <c r="J154" s="78">
        <v>3310</v>
      </c>
      <c r="K154" s="78">
        <v>3270</v>
      </c>
      <c r="L154" s="78">
        <v>4022</v>
      </c>
      <c r="M154" s="78">
        <v>4400</v>
      </c>
      <c r="N154" s="78">
        <v>4354</v>
      </c>
      <c r="O154" s="78">
        <v>4311</v>
      </c>
      <c r="P154" s="78">
        <v>4754</v>
      </c>
      <c r="Q154" s="78">
        <v>6668</v>
      </c>
      <c r="R154" s="78">
        <v>4377.5833329999996</v>
      </c>
      <c r="S154" s="78">
        <v>6994</v>
      </c>
      <c r="T154" s="78">
        <v>7172</v>
      </c>
      <c r="U154" s="78">
        <v>6364</v>
      </c>
      <c r="V154" s="78">
        <v>6016</v>
      </c>
      <c r="W154" s="78">
        <v>5417</v>
      </c>
      <c r="X154" s="78">
        <v>5152</v>
      </c>
      <c r="Y154" s="78">
        <v>5809</v>
      </c>
      <c r="Z154" s="78">
        <v>6278</v>
      </c>
      <c r="AA154" s="78">
        <v>6035</v>
      </c>
      <c r="AB154" s="78">
        <v>5479</v>
      </c>
      <c r="AC154" s="78">
        <v>5800</v>
      </c>
      <c r="AD154" s="78">
        <v>7510</v>
      </c>
      <c r="AE154" s="78">
        <v>6168.8333329999996</v>
      </c>
      <c r="AF154" s="78">
        <v>7819</v>
      </c>
      <c r="AG154" s="78">
        <v>7578</v>
      </c>
      <c r="AH154" s="78">
        <v>6118</v>
      </c>
      <c r="AI154" s="78">
        <v>5276</v>
      </c>
      <c r="AJ154" s="78">
        <v>4715</v>
      </c>
      <c r="AK154" s="78">
        <v>4618</v>
      </c>
      <c r="AL154" s="78">
        <v>5316</v>
      </c>
      <c r="AM154" s="78">
        <v>5874</v>
      </c>
      <c r="AN154" s="78">
        <v>5473</v>
      </c>
      <c r="AO154" s="78">
        <v>4835</v>
      </c>
      <c r="AP154" s="78">
        <v>4951</v>
      </c>
      <c r="AQ154" s="78">
        <v>6817</v>
      </c>
      <c r="AR154" s="78">
        <v>5782.5</v>
      </c>
      <c r="AS154" s="78">
        <v>6921</v>
      </c>
      <c r="AT154" s="78">
        <v>6142</v>
      </c>
      <c r="AU154" s="78">
        <v>5071</v>
      </c>
      <c r="AV154" s="78">
        <v>4563</v>
      </c>
      <c r="AW154" s="78">
        <v>4071</v>
      </c>
      <c r="AX154" s="78">
        <v>4094</v>
      </c>
      <c r="AY154" s="78">
        <v>4752</v>
      </c>
      <c r="AZ154" s="78">
        <v>5301</v>
      </c>
      <c r="BA154" s="78">
        <v>5169</v>
      </c>
      <c r="BB154" s="78">
        <v>4940</v>
      </c>
      <c r="BC154" s="78">
        <v>5091</v>
      </c>
      <c r="BD154" s="78">
        <v>6647</v>
      </c>
      <c r="BE154" s="78">
        <v>5230.1666670000004</v>
      </c>
      <c r="BF154" s="78">
        <v>6981</v>
      </c>
      <c r="BG154" s="78">
        <v>6638</v>
      </c>
      <c r="BH154" s="78">
        <v>5268</v>
      </c>
      <c r="BI154" s="78">
        <v>4904</v>
      </c>
      <c r="BJ154" s="78">
        <v>4398</v>
      </c>
      <c r="BK154" s="78">
        <v>4379</v>
      </c>
      <c r="BL154" s="78">
        <v>5256</v>
      </c>
      <c r="BM154" s="78">
        <v>5485</v>
      </c>
      <c r="BN154" s="78">
        <v>5457</v>
      </c>
      <c r="BO154" s="78">
        <v>5275</v>
      </c>
      <c r="BP154" s="78">
        <v>5649</v>
      </c>
      <c r="BQ154" s="78">
        <v>7336</v>
      </c>
      <c r="BR154" s="78">
        <v>5585.5</v>
      </c>
      <c r="BS154" s="78">
        <v>7657</v>
      </c>
      <c r="BT154" s="78">
        <v>7151</v>
      </c>
      <c r="BU154" s="78">
        <v>6130</v>
      </c>
      <c r="BV154" s="78">
        <v>5339</v>
      </c>
      <c r="BW154" s="78">
        <v>4908</v>
      </c>
      <c r="BX154" s="78">
        <v>4846</v>
      </c>
      <c r="BY154" s="78">
        <v>5945</v>
      </c>
      <c r="BZ154" s="78">
        <v>6360</v>
      </c>
      <c r="CA154" s="78">
        <v>6150</v>
      </c>
      <c r="CB154" s="78">
        <v>5783</v>
      </c>
      <c r="CC154" s="78">
        <v>6054</v>
      </c>
      <c r="CD154" s="78">
        <v>7985</v>
      </c>
      <c r="CE154" s="78">
        <v>6192.3333329999996</v>
      </c>
      <c r="CF154" s="78">
        <v>8005</v>
      </c>
      <c r="CG154" s="78">
        <v>7208</v>
      </c>
      <c r="CH154" s="78">
        <v>6231</v>
      </c>
      <c r="CI154" s="78">
        <v>5652</v>
      </c>
      <c r="CJ154" s="78">
        <v>5333</v>
      </c>
      <c r="CK154" s="78">
        <v>5371</v>
      </c>
      <c r="CL154" s="78">
        <v>6173</v>
      </c>
      <c r="CM154" s="78">
        <v>6681</v>
      </c>
      <c r="CN154" s="78">
        <v>6300</v>
      </c>
      <c r="CO154" s="78">
        <v>5959</v>
      </c>
      <c r="CP154" s="78">
        <v>6167</v>
      </c>
      <c r="CQ154" s="78">
        <v>8158</v>
      </c>
      <c r="CR154" s="78">
        <v>6436.5</v>
      </c>
      <c r="CS154" s="78">
        <v>8149</v>
      </c>
      <c r="CT154" s="78">
        <v>7948</v>
      </c>
      <c r="CU154" s="78">
        <v>6775</v>
      </c>
      <c r="CV154" s="78">
        <v>6097</v>
      </c>
      <c r="CW154" s="78">
        <v>5702</v>
      </c>
      <c r="CX154" s="78">
        <v>5712</v>
      </c>
      <c r="CY154" s="78">
        <v>6360</v>
      </c>
      <c r="CZ154" s="78">
        <v>6850</v>
      </c>
      <c r="DA154" s="78">
        <v>6387</v>
      </c>
      <c r="DB154" s="78">
        <v>6060</v>
      </c>
      <c r="DC154" s="78">
        <v>6234</v>
      </c>
      <c r="DD154" s="78">
        <v>7963</v>
      </c>
      <c r="DE154" s="78">
        <v>6686.4166670000004</v>
      </c>
      <c r="DF154" s="78">
        <v>8053</v>
      </c>
      <c r="DG154" s="78">
        <v>7345</v>
      </c>
      <c r="DH154" s="78">
        <v>6399</v>
      </c>
      <c r="DI154" s="78">
        <v>5866</v>
      </c>
      <c r="DJ154" s="78">
        <v>5415</v>
      </c>
      <c r="DK154" s="78">
        <v>5250</v>
      </c>
      <c r="DL154" s="78">
        <v>5910</v>
      </c>
      <c r="DM154" s="78">
        <v>6260</v>
      </c>
      <c r="DN154" s="78">
        <v>5849</v>
      </c>
      <c r="DO154" s="78">
        <v>5626</v>
      </c>
      <c r="DP154" s="78">
        <v>5567</v>
      </c>
      <c r="DQ154" s="78">
        <v>7319</v>
      </c>
      <c r="DR154" s="78">
        <v>6238.25</v>
      </c>
      <c r="DS154" s="78">
        <v>7402</v>
      </c>
      <c r="DT154" s="78">
        <v>6531</v>
      </c>
      <c r="DU154" s="78">
        <v>5408</v>
      </c>
      <c r="DV154" s="78">
        <v>4994</v>
      </c>
      <c r="DW154" s="78">
        <v>4410</v>
      </c>
      <c r="DX154" s="78">
        <v>4455</v>
      </c>
      <c r="DY154" s="78">
        <v>5060</v>
      </c>
      <c r="DZ154" s="78">
        <v>5339</v>
      </c>
      <c r="EA154" s="78">
        <v>5026</v>
      </c>
      <c r="EB154" s="78">
        <v>4553</v>
      </c>
      <c r="EC154" s="78">
        <v>4510</v>
      </c>
      <c r="ED154" s="78">
        <v>6035</v>
      </c>
      <c r="EE154" s="78">
        <v>5310.25</v>
      </c>
      <c r="EF154" s="78">
        <v>5860</v>
      </c>
      <c r="EG154" s="78">
        <v>5312</v>
      </c>
      <c r="EH154" s="78">
        <v>4469</v>
      </c>
      <c r="EI154" s="78">
        <v>4082</v>
      </c>
      <c r="EJ154" s="78">
        <v>3601</v>
      </c>
      <c r="EK154" s="78">
        <v>3660</v>
      </c>
      <c r="EL154" s="78">
        <v>4385</v>
      </c>
      <c r="EM154" s="78">
        <v>4705</v>
      </c>
      <c r="EN154" s="78">
        <v>4372</v>
      </c>
      <c r="EO154" s="78">
        <v>4083</v>
      </c>
      <c r="EP154" s="78">
        <v>4004</v>
      </c>
      <c r="EQ154" s="78">
        <v>5281</v>
      </c>
      <c r="ER154" s="78">
        <v>4484.5</v>
      </c>
      <c r="ES154" s="78">
        <v>5444</v>
      </c>
      <c r="ET154" s="78">
        <v>4917</v>
      </c>
      <c r="EU154" s="78">
        <v>4200</v>
      </c>
      <c r="EV154" s="78">
        <v>3871</v>
      </c>
      <c r="EW154" s="78">
        <v>3572</v>
      </c>
      <c r="EX154" s="78">
        <v>3558</v>
      </c>
      <c r="EY154" s="78">
        <v>4173</v>
      </c>
      <c r="EZ154" s="78">
        <v>4488</v>
      </c>
      <c r="FA154" s="78">
        <v>4330</v>
      </c>
      <c r="FB154" s="78">
        <v>4099</v>
      </c>
      <c r="FC154" s="78">
        <v>4229</v>
      </c>
      <c r="FD154" s="78">
        <v>5602</v>
      </c>
      <c r="FE154" s="78">
        <v>4373.5833329999996</v>
      </c>
      <c r="FF154" s="78">
        <v>5438</v>
      </c>
      <c r="FG154" s="78">
        <v>4863</v>
      </c>
      <c r="FH154" s="78">
        <v>7951</v>
      </c>
      <c r="FI154" s="78">
        <v>8271</v>
      </c>
      <c r="FJ154" s="78">
        <v>6959</v>
      </c>
      <c r="FK154" s="78">
        <v>5887</v>
      </c>
      <c r="FL154" s="78">
        <v>5786</v>
      </c>
      <c r="FM154" s="78">
        <v>5914</v>
      </c>
      <c r="FN154" s="78">
        <v>5201</v>
      </c>
      <c r="FO154" s="78">
        <v>4691</v>
      </c>
      <c r="FP154" s="78">
        <v>5006</v>
      </c>
      <c r="FQ154" s="78">
        <v>6192</v>
      </c>
      <c r="FR154" s="78">
        <v>6013.25</v>
      </c>
      <c r="FS154" s="78">
        <v>6079</v>
      </c>
      <c r="FT154" s="78">
        <v>5234</v>
      </c>
      <c r="FU154" s="78">
        <v>4076</v>
      </c>
      <c r="FV154" s="78">
        <v>3663</v>
      </c>
      <c r="FW154" s="78">
        <v>3306</v>
      </c>
      <c r="FX154" s="78">
        <v>3097</v>
      </c>
      <c r="FY154" s="78">
        <v>3730</v>
      </c>
      <c r="FZ154" s="78">
        <v>3968</v>
      </c>
      <c r="GA154" s="78">
        <v>3686</v>
      </c>
      <c r="GB154" s="78">
        <v>3335</v>
      </c>
      <c r="GC154" s="78">
        <v>3535</v>
      </c>
      <c r="GD154" s="78">
        <v>4734</v>
      </c>
      <c r="GE154" s="78">
        <v>4036.916667</v>
      </c>
      <c r="GF154" s="78">
        <v>4313</v>
      </c>
      <c r="GG154" s="78">
        <v>3744</v>
      </c>
      <c r="GH154" s="78">
        <v>3008</v>
      </c>
      <c r="GI154" s="78">
        <v>3005</v>
      </c>
      <c r="GJ154" s="78">
        <v>2756</v>
      </c>
      <c r="GK154" s="78">
        <v>2720</v>
      </c>
      <c r="GL154" s="78">
        <v>3389</v>
      </c>
      <c r="GM154" s="78">
        <v>3799</v>
      </c>
      <c r="GN154" s="78">
        <v>3440</v>
      </c>
      <c r="GO154" s="78">
        <v>3326</v>
      </c>
      <c r="GP154" s="78">
        <v>3313</v>
      </c>
      <c r="GQ154" s="78">
        <v>4589</v>
      </c>
      <c r="GR154" s="78">
        <v>3450.166667</v>
      </c>
      <c r="GS154" s="78">
        <v>4512</v>
      </c>
      <c r="GT154" s="78">
        <v>3972</v>
      </c>
      <c r="GU154" s="78">
        <v>3405</v>
      </c>
      <c r="GV154" s="78">
        <v>3366</v>
      </c>
      <c r="GW154" s="78">
        <v>3123</v>
      </c>
      <c r="GX154" s="78">
        <v>3116</v>
      </c>
      <c r="GY154" s="78">
        <v>3913</v>
      </c>
      <c r="GZ154" s="78">
        <v>4431</v>
      </c>
      <c r="HA154" s="78">
        <v>4271</v>
      </c>
      <c r="HB154" s="78">
        <v>4072</v>
      </c>
      <c r="HC154" s="78">
        <v>4082</v>
      </c>
      <c r="HD154" s="78">
        <v>5365</v>
      </c>
      <c r="HE154" s="78">
        <v>3969</v>
      </c>
      <c r="HF154" s="78">
        <v>5724</v>
      </c>
      <c r="HG154" s="78">
        <v>3965</v>
      </c>
      <c r="HH154" s="78">
        <v>3271</v>
      </c>
      <c r="HI154" s="78">
        <v>2918</v>
      </c>
    </row>
    <row r="155" spans="1:217" ht="15.75" x14ac:dyDescent="0.3">
      <c r="A155" s="1" t="str">
        <f t="shared" si="80"/>
        <v>Oberösterreich50 Jahre und älterGesamt</v>
      </c>
      <c r="B155" s="1">
        <v>155</v>
      </c>
      <c r="C155" s="77" t="s">
        <v>4</v>
      </c>
      <c r="D155" s="77" t="s">
        <v>126</v>
      </c>
      <c r="E155" s="77" t="s">
        <v>132</v>
      </c>
      <c r="F155" s="78">
        <v>5157</v>
      </c>
      <c r="G155" s="78">
        <v>4817</v>
      </c>
      <c r="H155" s="78">
        <v>4005</v>
      </c>
      <c r="I155" s="78">
        <v>3365</v>
      </c>
      <c r="J155" s="78">
        <v>3060</v>
      </c>
      <c r="K155" s="78">
        <v>2887</v>
      </c>
      <c r="L155" s="78">
        <v>3107</v>
      </c>
      <c r="M155" s="78">
        <v>3043</v>
      </c>
      <c r="N155" s="78">
        <v>2923</v>
      </c>
      <c r="O155" s="78">
        <v>3180</v>
      </c>
      <c r="P155" s="78">
        <v>3670</v>
      </c>
      <c r="Q155" s="78">
        <v>5422</v>
      </c>
      <c r="R155" s="78">
        <v>3719.666667</v>
      </c>
      <c r="S155" s="78">
        <v>6074</v>
      </c>
      <c r="T155" s="78">
        <v>6510</v>
      </c>
      <c r="U155" s="78">
        <v>5748</v>
      </c>
      <c r="V155" s="78">
        <v>4981</v>
      </c>
      <c r="W155" s="78">
        <v>4700</v>
      </c>
      <c r="X155" s="78">
        <v>4566</v>
      </c>
      <c r="Y155" s="78">
        <v>4757</v>
      </c>
      <c r="Z155" s="78">
        <v>4768</v>
      </c>
      <c r="AA155" s="78">
        <v>4568</v>
      </c>
      <c r="AB155" s="78">
        <v>4785</v>
      </c>
      <c r="AC155" s="78">
        <v>5160</v>
      </c>
      <c r="AD155" s="78">
        <v>6819</v>
      </c>
      <c r="AE155" s="78">
        <v>5286.3333329999996</v>
      </c>
      <c r="AF155" s="78">
        <v>7541</v>
      </c>
      <c r="AG155" s="78">
        <v>7673</v>
      </c>
      <c r="AH155" s="78">
        <v>6464</v>
      </c>
      <c r="AI155" s="78">
        <v>5370</v>
      </c>
      <c r="AJ155" s="78">
        <v>4912</v>
      </c>
      <c r="AK155" s="78">
        <v>4721</v>
      </c>
      <c r="AL155" s="78">
        <v>4709</v>
      </c>
      <c r="AM155" s="78">
        <v>4695</v>
      </c>
      <c r="AN155" s="78">
        <v>4249</v>
      </c>
      <c r="AO155" s="78">
        <v>4430</v>
      </c>
      <c r="AP155" s="78">
        <v>4877</v>
      </c>
      <c r="AQ155" s="78">
        <v>6886</v>
      </c>
      <c r="AR155" s="78">
        <v>5543.9166670000004</v>
      </c>
      <c r="AS155" s="78">
        <v>7394</v>
      </c>
      <c r="AT155" s="78">
        <v>6997</v>
      </c>
      <c r="AU155" s="78">
        <v>5677</v>
      </c>
      <c r="AV155" s="78">
        <v>4842</v>
      </c>
      <c r="AW155" s="78">
        <v>4505</v>
      </c>
      <c r="AX155" s="78">
        <v>4330</v>
      </c>
      <c r="AY155" s="78">
        <v>4467</v>
      </c>
      <c r="AZ155" s="78">
        <v>4663</v>
      </c>
      <c r="BA155" s="78">
        <v>4329</v>
      </c>
      <c r="BB155" s="78">
        <v>4621</v>
      </c>
      <c r="BC155" s="78">
        <v>5082</v>
      </c>
      <c r="BD155" s="78">
        <v>7157</v>
      </c>
      <c r="BE155" s="78">
        <v>5338.6666670000004</v>
      </c>
      <c r="BF155" s="78">
        <v>7797</v>
      </c>
      <c r="BG155" s="78">
        <v>7782</v>
      </c>
      <c r="BH155" s="78">
        <v>6197</v>
      </c>
      <c r="BI155" s="78">
        <v>5352</v>
      </c>
      <c r="BJ155" s="78">
        <v>4983</v>
      </c>
      <c r="BK155" s="78">
        <v>4819</v>
      </c>
      <c r="BL155" s="78">
        <v>5168</v>
      </c>
      <c r="BM155" s="78">
        <v>5112</v>
      </c>
      <c r="BN155" s="78">
        <v>4814</v>
      </c>
      <c r="BO155" s="78">
        <v>5240</v>
      </c>
      <c r="BP155" s="78">
        <v>5768</v>
      </c>
      <c r="BQ155" s="78">
        <v>7907</v>
      </c>
      <c r="BR155" s="78">
        <v>5911.5833329999996</v>
      </c>
      <c r="BS155" s="78">
        <v>8590</v>
      </c>
      <c r="BT155" s="78">
        <v>8614</v>
      </c>
      <c r="BU155" s="78">
        <v>7347</v>
      </c>
      <c r="BV155" s="78">
        <v>6269</v>
      </c>
      <c r="BW155" s="78">
        <v>5994</v>
      </c>
      <c r="BX155" s="78">
        <v>5909</v>
      </c>
      <c r="BY155" s="78">
        <v>6583</v>
      </c>
      <c r="BZ155" s="78">
        <v>6709</v>
      </c>
      <c r="CA155" s="78">
        <v>6482</v>
      </c>
      <c r="CB155" s="78">
        <v>6955</v>
      </c>
      <c r="CC155" s="78">
        <v>7735</v>
      </c>
      <c r="CD155" s="78">
        <v>10101</v>
      </c>
      <c r="CE155" s="78">
        <v>7274</v>
      </c>
      <c r="CF155" s="78">
        <v>10810</v>
      </c>
      <c r="CG155" s="78">
        <v>10748</v>
      </c>
      <c r="CH155" s="78">
        <v>9211</v>
      </c>
      <c r="CI155" s="78">
        <v>8359</v>
      </c>
      <c r="CJ155" s="78">
        <v>8013</v>
      </c>
      <c r="CK155" s="78">
        <v>7871</v>
      </c>
      <c r="CL155" s="78">
        <v>8083</v>
      </c>
      <c r="CM155" s="78">
        <v>8160</v>
      </c>
      <c r="CN155" s="78">
        <v>7971</v>
      </c>
      <c r="CO155" s="78">
        <v>8316</v>
      </c>
      <c r="CP155" s="78">
        <v>8834</v>
      </c>
      <c r="CQ155" s="78">
        <v>11443</v>
      </c>
      <c r="CR155" s="78">
        <v>8984.9166669999995</v>
      </c>
      <c r="CS155" s="78">
        <v>12258</v>
      </c>
      <c r="CT155" s="78">
        <v>12326</v>
      </c>
      <c r="CU155" s="78">
        <v>10712</v>
      </c>
      <c r="CV155" s="78">
        <v>9856</v>
      </c>
      <c r="CW155" s="78">
        <v>9451</v>
      </c>
      <c r="CX155" s="78">
        <v>9319</v>
      </c>
      <c r="CY155" s="78">
        <v>9606</v>
      </c>
      <c r="CZ155" s="78">
        <v>9668</v>
      </c>
      <c r="DA155" s="78">
        <v>9272</v>
      </c>
      <c r="DB155" s="78">
        <v>9428</v>
      </c>
      <c r="DC155" s="78">
        <v>10248</v>
      </c>
      <c r="DD155" s="78">
        <v>12596</v>
      </c>
      <c r="DE155" s="78">
        <v>10395</v>
      </c>
      <c r="DF155" s="78">
        <v>13358</v>
      </c>
      <c r="DG155" s="78">
        <v>13074</v>
      </c>
      <c r="DH155" s="78">
        <v>11625</v>
      </c>
      <c r="DI155" s="78">
        <v>10473</v>
      </c>
      <c r="DJ155" s="78">
        <v>10216</v>
      </c>
      <c r="DK155" s="78">
        <v>10022</v>
      </c>
      <c r="DL155" s="78">
        <v>10595</v>
      </c>
      <c r="DM155" s="78">
        <v>10698</v>
      </c>
      <c r="DN155" s="78">
        <v>10244</v>
      </c>
      <c r="DO155" s="78">
        <v>10664</v>
      </c>
      <c r="DP155" s="78">
        <v>11355</v>
      </c>
      <c r="DQ155" s="78">
        <v>13689</v>
      </c>
      <c r="DR155" s="78">
        <v>11334.416670000001</v>
      </c>
      <c r="DS155" s="78">
        <v>14924</v>
      </c>
      <c r="DT155" s="78">
        <v>14419</v>
      </c>
      <c r="DU155" s="78">
        <v>12491</v>
      </c>
      <c r="DV155" s="78">
        <v>11467</v>
      </c>
      <c r="DW155" s="78">
        <v>10919</v>
      </c>
      <c r="DX155" s="78">
        <v>10739</v>
      </c>
      <c r="DY155" s="78">
        <v>11119</v>
      </c>
      <c r="DZ155" s="78">
        <v>11110</v>
      </c>
      <c r="EA155" s="78">
        <v>10478</v>
      </c>
      <c r="EB155" s="78">
        <v>10623</v>
      </c>
      <c r="EC155" s="78">
        <v>11012</v>
      </c>
      <c r="ED155" s="78">
        <v>13509</v>
      </c>
      <c r="EE155" s="78">
        <v>11900.833329999999</v>
      </c>
      <c r="EF155" s="78">
        <v>13985</v>
      </c>
      <c r="EG155" s="78">
        <v>13558</v>
      </c>
      <c r="EH155" s="78">
        <v>11605</v>
      </c>
      <c r="EI155" s="78">
        <v>10397</v>
      </c>
      <c r="EJ155" s="78">
        <v>9924</v>
      </c>
      <c r="EK155" s="78">
        <v>9655</v>
      </c>
      <c r="EL155" s="78">
        <v>10114</v>
      </c>
      <c r="EM155" s="78">
        <v>10105</v>
      </c>
      <c r="EN155" s="78">
        <v>9527</v>
      </c>
      <c r="EO155" s="78">
        <v>9827</v>
      </c>
      <c r="EP155" s="78">
        <v>10366</v>
      </c>
      <c r="EQ155" s="78">
        <v>12638</v>
      </c>
      <c r="ER155" s="78">
        <v>10975.083329999999</v>
      </c>
      <c r="ES155" s="78">
        <v>13765</v>
      </c>
      <c r="ET155" s="78">
        <v>13159</v>
      </c>
      <c r="EU155" s="78">
        <v>11295</v>
      </c>
      <c r="EV155" s="78">
        <v>10232</v>
      </c>
      <c r="EW155" s="78">
        <v>9833</v>
      </c>
      <c r="EX155" s="78">
        <v>9616</v>
      </c>
      <c r="EY155" s="78">
        <v>10285</v>
      </c>
      <c r="EZ155" s="78">
        <v>10394</v>
      </c>
      <c r="FA155" s="78">
        <v>9914</v>
      </c>
      <c r="FB155" s="78">
        <v>10189</v>
      </c>
      <c r="FC155" s="78">
        <v>10704</v>
      </c>
      <c r="FD155" s="78">
        <v>13159</v>
      </c>
      <c r="FE155" s="78">
        <v>11045.416670000001</v>
      </c>
      <c r="FF155" s="78">
        <v>13847</v>
      </c>
      <c r="FG155" s="78">
        <v>13372</v>
      </c>
      <c r="FH155" s="78">
        <v>16612</v>
      </c>
      <c r="FI155" s="78">
        <v>16631</v>
      </c>
      <c r="FJ155" s="78">
        <v>15128</v>
      </c>
      <c r="FK155" s="78">
        <v>13900</v>
      </c>
      <c r="FL155" s="78">
        <v>13625</v>
      </c>
      <c r="FM155" s="78">
        <v>13438</v>
      </c>
      <c r="FN155" s="78">
        <v>12574</v>
      </c>
      <c r="FO155" s="78">
        <v>12680</v>
      </c>
      <c r="FP155" s="78">
        <v>13738</v>
      </c>
      <c r="FQ155" s="78">
        <v>15898</v>
      </c>
      <c r="FR155" s="78">
        <v>14286.916670000001</v>
      </c>
      <c r="FS155" s="78">
        <v>16855</v>
      </c>
      <c r="FT155" s="78">
        <v>15874</v>
      </c>
      <c r="FU155" s="78">
        <v>13802</v>
      </c>
      <c r="FV155" s="78">
        <v>12749</v>
      </c>
      <c r="FW155" s="78">
        <v>11792</v>
      </c>
      <c r="FX155" s="78">
        <v>11040</v>
      </c>
      <c r="FY155" s="78">
        <v>10935</v>
      </c>
      <c r="FZ155" s="78">
        <v>10777</v>
      </c>
      <c r="GA155" s="78">
        <v>10088</v>
      </c>
      <c r="GB155" s="78">
        <v>9801</v>
      </c>
      <c r="GC155" s="78">
        <v>10356</v>
      </c>
      <c r="GD155" s="78">
        <v>12420</v>
      </c>
      <c r="GE155" s="78">
        <v>12207.416670000001</v>
      </c>
      <c r="GF155" s="78">
        <v>12845</v>
      </c>
      <c r="GG155" s="78">
        <v>11914</v>
      </c>
      <c r="GH155" s="78">
        <v>10042</v>
      </c>
      <c r="GI155" s="78">
        <v>9374</v>
      </c>
      <c r="GJ155" s="78">
        <v>8884</v>
      </c>
      <c r="GK155" s="78">
        <v>8609</v>
      </c>
      <c r="GL155" s="78">
        <v>9067</v>
      </c>
      <c r="GM155" s="78">
        <v>9245</v>
      </c>
      <c r="GN155" s="78">
        <v>8546</v>
      </c>
      <c r="GO155" s="78">
        <v>8753</v>
      </c>
      <c r="GP155" s="78">
        <v>8954</v>
      </c>
      <c r="GQ155" s="78">
        <v>11445</v>
      </c>
      <c r="GR155" s="78">
        <v>9806.5</v>
      </c>
      <c r="GS155" s="78">
        <v>12155</v>
      </c>
      <c r="GT155" s="78">
        <v>11390</v>
      </c>
      <c r="GU155" s="78">
        <v>9451</v>
      </c>
      <c r="GV155" s="78">
        <v>8789</v>
      </c>
      <c r="GW155" s="78">
        <v>8545</v>
      </c>
      <c r="GX155" s="78">
        <v>8410</v>
      </c>
      <c r="GY155" s="78">
        <v>8950</v>
      </c>
      <c r="GZ155" s="78">
        <v>9076</v>
      </c>
      <c r="HA155" s="78">
        <v>8530</v>
      </c>
      <c r="HB155" s="78">
        <v>8698</v>
      </c>
      <c r="HC155" s="78">
        <v>9308</v>
      </c>
      <c r="HD155" s="78">
        <v>11940</v>
      </c>
      <c r="HE155" s="78">
        <v>9603.5</v>
      </c>
      <c r="HF155" s="78">
        <v>12924</v>
      </c>
      <c r="HG155" s="78">
        <v>12176</v>
      </c>
      <c r="HH155" s="78">
        <v>10695</v>
      </c>
      <c r="HI155" s="78">
        <v>10002</v>
      </c>
    </row>
    <row r="156" spans="1:217" ht="15.75" x14ac:dyDescent="0.3">
      <c r="A156" s="1" t="str">
        <f t="shared" si="80"/>
        <v>OberösterreichAusländerGesamt</v>
      </c>
      <c r="B156" s="1">
        <v>156</v>
      </c>
      <c r="C156" s="77" t="s">
        <v>4</v>
      </c>
      <c r="D156" s="77" t="s">
        <v>127</v>
      </c>
      <c r="E156" s="77" t="s">
        <v>132</v>
      </c>
      <c r="F156" s="78">
        <v>5207</v>
      </c>
      <c r="G156" s="78">
        <v>4440</v>
      </c>
      <c r="H156" s="78">
        <v>3462</v>
      </c>
      <c r="I156" s="78">
        <v>3051</v>
      </c>
      <c r="J156" s="78">
        <v>2583</v>
      </c>
      <c r="K156" s="78">
        <v>2362</v>
      </c>
      <c r="L156" s="78">
        <v>2387</v>
      </c>
      <c r="M156" s="78">
        <v>2545</v>
      </c>
      <c r="N156" s="78">
        <v>2804</v>
      </c>
      <c r="O156" s="78">
        <v>3211</v>
      </c>
      <c r="P156" s="78">
        <v>4090</v>
      </c>
      <c r="Q156" s="78">
        <v>6583</v>
      </c>
      <c r="R156" s="78">
        <v>3560.416667</v>
      </c>
      <c r="S156" s="78">
        <v>7174</v>
      </c>
      <c r="T156" s="78">
        <v>7323</v>
      </c>
      <c r="U156" s="78">
        <v>6277</v>
      </c>
      <c r="V156" s="78">
        <v>5168</v>
      </c>
      <c r="W156" s="78">
        <v>4702</v>
      </c>
      <c r="X156" s="78">
        <v>4476</v>
      </c>
      <c r="Y156" s="78">
        <v>4158</v>
      </c>
      <c r="Z156" s="78">
        <v>4585</v>
      </c>
      <c r="AA156" s="78">
        <v>4529</v>
      </c>
      <c r="AB156" s="78">
        <v>4619</v>
      </c>
      <c r="AC156" s="78">
        <v>5260</v>
      </c>
      <c r="AD156" s="78">
        <v>7948</v>
      </c>
      <c r="AE156" s="78">
        <v>5518.25</v>
      </c>
      <c r="AF156" s="78">
        <v>8357</v>
      </c>
      <c r="AG156" s="78">
        <v>8207</v>
      </c>
      <c r="AH156" s="78">
        <v>6113</v>
      </c>
      <c r="AI156" s="78">
        <v>4583</v>
      </c>
      <c r="AJ156" s="78">
        <v>4044</v>
      </c>
      <c r="AK156" s="78">
        <v>3724</v>
      </c>
      <c r="AL156" s="78">
        <v>3454</v>
      </c>
      <c r="AM156" s="78">
        <v>3676</v>
      </c>
      <c r="AN156" s="78">
        <v>3530</v>
      </c>
      <c r="AO156" s="78">
        <v>3736</v>
      </c>
      <c r="AP156" s="78">
        <v>4534</v>
      </c>
      <c r="AQ156" s="78">
        <v>7546</v>
      </c>
      <c r="AR156" s="78">
        <v>5125.3333329999996</v>
      </c>
      <c r="AS156" s="78">
        <v>7712</v>
      </c>
      <c r="AT156" s="78">
        <v>6895</v>
      </c>
      <c r="AU156" s="78">
        <v>4952</v>
      </c>
      <c r="AV156" s="78">
        <v>3942</v>
      </c>
      <c r="AW156" s="78">
        <v>3606</v>
      </c>
      <c r="AX156" s="78">
        <v>3531</v>
      </c>
      <c r="AY156" s="78">
        <v>3535</v>
      </c>
      <c r="AZ156" s="78">
        <v>3877</v>
      </c>
      <c r="BA156" s="78">
        <v>3979</v>
      </c>
      <c r="BB156" s="78">
        <v>4334</v>
      </c>
      <c r="BC156" s="78">
        <v>5037</v>
      </c>
      <c r="BD156" s="78">
        <v>7976</v>
      </c>
      <c r="BE156" s="78">
        <v>4948</v>
      </c>
      <c r="BF156" s="78">
        <v>8373</v>
      </c>
      <c r="BG156" s="78">
        <v>8294</v>
      </c>
      <c r="BH156" s="78">
        <v>5918</v>
      </c>
      <c r="BI156" s="78">
        <v>4976</v>
      </c>
      <c r="BJ156" s="78">
        <v>4491</v>
      </c>
      <c r="BK156" s="78">
        <v>4256</v>
      </c>
      <c r="BL156" s="78">
        <v>4408</v>
      </c>
      <c r="BM156" s="78">
        <v>4462</v>
      </c>
      <c r="BN156" s="78">
        <v>4684</v>
      </c>
      <c r="BO156" s="78">
        <v>5101</v>
      </c>
      <c r="BP156" s="78">
        <v>6129</v>
      </c>
      <c r="BQ156" s="78">
        <v>9523</v>
      </c>
      <c r="BR156" s="78">
        <v>5884.5833329999996</v>
      </c>
      <c r="BS156" s="78">
        <v>9958</v>
      </c>
      <c r="BT156" s="78">
        <v>9509</v>
      </c>
      <c r="BU156" s="78">
        <v>7612</v>
      </c>
      <c r="BV156" s="78">
        <v>6204</v>
      </c>
      <c r="BW156" s="78">
        <v>5683</v>
      </c>
      <c r="BX156" s="78">
        <v>5452</v>
      </c>
      <c r="BY156" s="78">
        <v>5785</v>
      </c>
      <c r="BZ156" s="78">
        <v>5804</v>
      </c>
      <c r="CA156" s="78">
        <v>6231</v>
      </c>
      <c r="CB156" s="78">
        <v>6513</v>
      </c>
      <c r="CC156" s="78">
        <v>7653</v>
      </c>
      <c r="CD156" s="78">
        <v>11392</v>
      </c>
      <c r="CE156" s="78">
        <v>7316.3333329999996</v>
      </c>
      <c r="CF156" s="78">
        <v>11787</v>
      </c>
      <c r="CG156" s="78">
        <v>11118</v>
      </c>
      <c r="CH156" s="78">
        <v>8871</v>
      </c>
      <c r="CI156" s="78">
        <v>7874</v>
      </c>
      <c r="CJ156" s="78">
        <v>7358</v>
      </c>
      <c r="CK156" s="78">
        <v>7274</v>
      </c>
      <c r="CL156" s="78">
        <v>7150</v>
      </c>
      <c r="CM156" s="78">
        <v>7400</v>
      </c>
      <c r="CN156" s="78">
        <v>7686</v>
      </c>
      <c r="CO156" s="78">
        <v>8073</v>
      </c>
      <c r="CP156" s="78">
        <v>9054</v>
      </c>
      <c r="CQ156" s="78">
        <v>12775</v>
      </c>
      <c r="CR156" s="78">
        <v>8868.3333330000005</v>
      </c>
      <c r="CS156" s="78">
        <v>13282</v>
      </c>
      <c r="CT156" s="78">
        <v>13086</v>
      </c>
      <c r="CU156" s="78">
        <v>10845</v>
      </c>
      <c r="CV156" s="78">
        <v>9628</v>
      </c>
      <c r="CW156" s="78">
        <v>8831</v>
      </c>
      <c r="CX156" s="78">
        <v>8693</v>
      </c>
      <c r="CY156" s="78">
        <v>8578</v>
      </c>
      <c r="CZ156" s="78">
        <v>9041</v>
      </c>
      <c r="DA156" s="78">
        <v>8936</v>
      </c>
      <c r="DB156" s="78">
        <v>9286</v>
      </c>
      <c r="DC156" s="78">
        <v>10400</v>
      </c>
      <c r="DD156" s="78">
        <v>13672</v>
      </c>
      <c r="DE156" s="78">
        <v>10356.5</v>
      </c>
      <c r="DF156" s="78">
        <v>13988</v>
      </c>
      <c r="DG156" s="78">
        <v>13191</v>
      </c>
      <c r="DH156" s="78">
        <v>11263</v>
      </c>
      <c r="DI156" s="78">
        <v>10046</v>
      </c>
      <c r="DJ156" s="78">
        <v>9414</v>
      </c>
      <c r="DK156" s="78">
        <v>8934</v>
      </c>
      <c r="DL156" s="78">
        <v>9065</v>
      </c>
      <c r="DM156" s="78">
        <v>9365</v>
      </c>
      <c r="DN156" s="78">
        <v>9450</v>
      </c>
      <c r="DO156" s="78">
        <v>9885</v>
      </c>
      <c r="DP156" s="78">
        <v>10376</v>
      </c>
      <c r="DQ156" s="78">
        <v>14289</v>
      </c>
      <c r="DR156" s="78">
        <v>10772.166670000001</v>
      </c>
      <c r="DS156" s="78">
        <v>14832</v>
      </c>
      <c r="DT156" s="78">
        <v>13832</v>
      </c>
      <c r="DU156" s="78">
        <v>11180</v>
      </c>
      <c r="DV156" s="78">
        <v>9836</v>
      </c>
      <c r="DW156" s="78">
        <v>9120</v>
      </c>
      <c r="DX156" s="78">
        <v>8898</v>
      </c>
      <c r="DY156" s="78">
        <v>9124</v>
      </c>
      <c r="DZ156" s="78">
        <v>9261</v>
      </c>
      <c r="EA156" s="78">
        <v>9220</v>
      </c>
      <c r="EB156" s="78">
        <v>9335</v>
      </c>
      <c r="EC156" s="78">
        <v>9816</v>
      </c>
      <c r="ED156" s="78">
        <v>14217</v>
      </c>
      <c r="EE156" s="78">
        <v>10722.583329999999</v>
      </c>
      <c r="EF156" s="78">
        <v>13559</v>
      </c>
      <c r="EG156" s="78">
        <v>13057</v>
      </c>
      <c r="EH156" s="78">
        <v>10528</v>
      </c>
      <c r="EI156" s="78">
        <v>9035</v>
      </c>
      <c r="EJ156" s="78">
        <v>8095</v>
      </c>
      <c r="EK156" s="78">
        <v>7848</v>
      </c>
      <c r="EL156" s="78">
        <v>8101</v>
      </c>
      <c r="EM156" s="78">
        <v>8323</v>
      </c>
      <c r="EN156" s="78">
        <v>8331</v>
      </c>
      <c r="EO156" s="78">
        <v>8485</v>
      </c>
      <c r="EP156" s="78">
        <v>9284</v>
      </c>
      <c r="EQ156" s="78">
        <v>13286</v>
      </c>
      <c r="ER156" s="78">
        <v>9827.6666669999995</v>
      </c>
      <c r="ES156" s="78">
        <v>13430</v>
      </c>
      <c r="ET156" s="78">
        <v>12247</v>
      </c>
      <c r="EU156" s="78">
        <v>9860</v>
      </c>
      <c r="EV156" s="78">
        <v>8632</v>
      </c>
      <c r="EW156" s="78">
        <v>8078</v>
      </c>
      <c r="EX156" s="78">
        <v>7601</v>
      </c>
      <c r="EY156" s="78">
        <v>8147</v>
      </c>
      <c r="EZ156" s="78">
        <v>8531</v>
      </c>
      <c r="FA156" s="78">
        <v>8622</v>
      </c>
      <c r="FB156" s="78">
        <v>8937</v>
      </c>
      <c r="FC156" s="78">
        <v>9900</v>
      </c>
      <c r="FD156" s="78">
        <v>14166</v>
      </c>
      <c r="FE156" s="78">
        <v>9845.9166669999995</v>
      </c>
      <c r="FF156" s="78">
        <v>13753</v>
      </c>
      <c r="FG156" s="78">
        <v>12561</v>
      </c>
      <c r="FH156" s="78">
        <v>18623</v>
      </c>
      <c r="FI156" s="78">
        <v>18143</v>
      </c>
      <c r="FJ156" s="78">
        <v>15885</v>
      </c>
      <c r="FK156" s="78">
        <v>13555</v>
      </c>
      <c r="FL156" s="78">
        <v>12829</v>
      </c>
      <c r="FM156" s="78">
        <v>12665</v>
      </c>
      <c r="FN156" s="78">
        <v>11728</v>
      </c>
      <c r="FO156" s="78">
        <v>11624</v>
      </c>
      <c r="FP156" s="78">
        <v>13053</v>
      </c>
      <c r="FQ156" s="78">
        <v>17307</v>
      </c>
      <c r="FR156" s="78">
        <v>14310.5</v>
      </c>
      <c r="FS156" s="78">
        <v>17244</v>
      </c>
      <c r="FT156" s="78">
        <v>15547</v>
      </c>
      <c r="FU156" s="78">
        <v>12350</v>
      </c>
      <c r="FV156" s="78">
        <v>11060</v>
      </c>
      <c r="FW156" s="78">
        <v>9774</v>
      </c>
      <c r="FX156" s="78">
        <v>8898</v>
      </c>
      <c r="FY156" s="78">
        <v>8834</v>
      </c>
      <c r="FZ156" s="78">
        <v>8956</v>
      </c>
      <c r="GA156" s="78">
        <v>8466</v>
      </c>
      <c r="GB156" s="78">
        <v>8290</v>
      </c>
      <c r="GC156" s="78">
        <v>9146</v>
      </c>
      <c r="GD156" s="78">
        <v>13334</v>
      </c>
      <c r="GE156" s="78">
        <v>10991.583329999999</v>
      </c>
      <c r="GF156" s="78">
        <v>12504</v>
      </c>
      <c r="GG156" s="78">
        <v>10775</v>
      </c>
      <c r="GH156" s="78">
        <v>8410</v>
      </c>
      <c r="GI156" s="78">
        <v>7891</v>
      </c>
      <c r="GJ156" s="78">
        <v>7425</v>
      </c>
      <c r="GK156" s="78">
        <v>7174</v>
      </c>
      <c r="GL156" s="78">
        <v>7857</v>
      </c>
      <c r="GM156" s="78">
        <v>8293</v>
      </c>
      <c r="GN156" s="78">
        <v>8032</v>
      </c>
      <c r="GO156" s="78">
        <v>8312</v>
      </c>
      <c r="GP156" s="78">
        <v>8582</v>
      </c>
      <c r="GQ156" s="78">
        <v>13529</v>
      </c>
      <c r="GR156" s="78">
        <v>9065.3333330000005</v>
      </c>
      <c r="GS156" s="78">
        <v>13083</v>
      </c>
      <c r="GT156" s="78">
        <v>11792</v>
      </c>
      <c r="GU156" s="78">
        <v>9424</v>
      </c>
      <c r="GV156" s="78">
        <v>8856</v>
      </c>
      <c r="GW156" s="78">
        <v>8677</v>
      </c>
      <c r="GX156" s="78">
        <v>8609</v>
      </c>
      <c r="GY156" s="78">
        <v>9558</v>
      </c>
      <c r="GZ156" s="78">
        <v>9998</v>
      </c>
      <c r="HA156" s="78">
        <v>10003</v>
      </c>
      <c r="HB156" s="78">
        <v>10478</v>
      </c>
      <c r="HC156" s="78">
        <v>11142</v>
      </c>
      <c r="HD156" s="78">
        <v>16012</v>
      </c>
      <c r="HE156" s="78">
        <v>10636</v>
      </c>
      <c r="HF156" s="78">
        <v>16523</v>
      </c>
      <c r="HG156" s="78">
        <v>14885</v>
      </c>
      <c r="HH156" s="78">
        <v>12928</v>
      </c>
      <c r="HI156" s="78">
        <v>11698</v>
      </c>
    </row>
    <row r="157" spans="1:217" ht="15.75" x14ac:dyDescent="0.3">
      <c r="A157" s="1" t="str">
        <f t="shared" si="80"/>
        <v>Oberösterreichoffene StellenGesamt</v>
      </c>
      <c r="B157" s="1">
        <v>157</v>
      </c>
      <c r="C157" s="77" t="s">
        <v>4</v>
      </c>
      <c r="D157" s="77" t="s">
        <v>128</v>
      </c>
      <c r="E157" s="77" t="s">
        <v>132</v>
      </c>
      <c r="F157" s="78">
        <v>8914</v>
      </c>
      <c r="G157" s="78">
        <v>9186</v>
      </c>
      <c r="H157" s="78">
        <v>10464</v>
      </c>
      <c r="I157" s="78">
        <v>10323</v>
      </c>
      <c r="J157" s="78">
        <v>11054</v>
      </c>
      <c r="K157" s="78">
        <v>11468</v>
      </c>
      <c r="L157" s="78">
        <v>10219</v>
      </c>
      <c r="M157" s="78">
        <v>10688</v>
      </c>
      <c r="N157" s="78">
        <v>10207</v>
      </c>
      <c r="O157" s="78">
        <v>9199</v>
      </c>
      <c r="P157" s="78">
        <v>7573</v>
      </c>
      <c r="Q157" s="78">
        <v>7273</v>
      </c>
      <c r="R157" s="78">
        <v>9714</v>
      </c>
      <c r="S157" s="78">
        <v>6254</v>
      </c>
      <c r="T157" s="78">
        <v>6491</v>
      </c>
      <c r="U157" s="78">
        <v>6740</v>
      </c>
      <c r="V157" s="78">
        <v>6635</v>
      </c>
      <c r="W157" s="78">
        <v>6346</v>
      </c>
      <c r="X157" s="78">
        <v>6351</v>
      </c>
      <c r="Y157" s="78">
        <v>6019</v>
      </c>
      <c r="Z157" s="78">
        <v>6969</v>
      </c>
      <c r="AA157" s="78">
        <v>7231</v>
      </c>
      <c r="AB157" s="78">
        <v>6536</v>
      </c>
      <c r="AC157" s="78">
        <v>5692</v>
      </c>
      <c r="AD157" s="78">
        <v>4735</v>
      </c>
      <c r="AE157" s="78">
        <v>6333.25</v>
      </c>
      <c r="AF157" s="78">
        <v>4734</v>
      </c>
      <c r="AG157" s="78">
        <v>5464</v>
      </c>
      <c r="AH157" s="78">
        <v>6246</v>
      </c>
      <c r="AI157" s="78">
        <v>6777</v>
      </c>
      <c r="AJ157" s="78">
        <v>6998</v>
      </c>
      <c r="AK157" s="78">
        <v>7553</v>
      </c>
      <c r="AL157" s="78">
        <v>7999</v>
      </c>
      <c r="AM157" s="78">
        <v>8336</v>
      </c>
      <c r="AN157" s="78">
        <v>8150</v>
      </c>
      <c r="AO157" s="78">
        <v>7850</v>
      </c>
      <c r="AP157" s="78">
        <v>6744</v>
      </c>
      <c r="AQ157" s="78">
        <v>6107</v>
      </c>
      <c r="AR157" s="78">
        <v>6913.1666670000004</v>
      </c>
      <c r="AS157" s="78">
        <v>6369</v>
      </c>
      <c r="AT157" s="78">
        <v>6859</v>
      </c>
      <c r="AU157" s="78">
        <v>7663</v>
      </c>
      <c r="AV157" s="78">
        <v>8551</v>
      </c>
      <c r="AW157" s="78">
        <v>8609</v>
      </c>
      <c r="AX157" s="78">
        <v>9267</v>
      </c>
      <c r="AY157" s="78">
        <v>8970</v>
      </c>
      <c r="AZ157" s="78">
        <v>8432</v>
      </c>
      <c r="BA157" s="78">
        <v>8357</v>
      </c>
      <c r="BB157" s="78">
        <v>8254</v>
      </c>
      <c r="BC157" s="78">
        <v>7193</v>
      </c>
      <c r="BD157" s="78">
        <v>6777</v>
      </c>
      <c r="BE157" s="78">
        <v>7941.75</v>
      </c>
      <c r="BF157" s="78">
        <v>5916</v>
      </c>
      <c r="BG157" s="78">
        <v>6558</v>
      </c>
      <c r="BH157" s="78">
        <v>7845</v>
      </c>
      <c r="BI157" s="78">
        <v>8383</v>
      </c>
      <c r="BJ157" s="78">
        <v>8138</v>
      </c>
      <c r="BK157" s="78">
        <v>8142</v>
      </c>
      <c r="BL157" s="78">
        <v>8067</v>
      </c>
      <c r="BM157" s="78">
        <v>8379</v>
      </c>
      <c r="BN157" s="78">
        <v>8387</v>
      </c>
      <c r="BO157" s="78">
        <v>7302</v>
      </c>
      <c r="BP157" s="78">
        <v>6550</v>
      </c>
      <c r="BQ157" s="78">
        <v>5943</v>
      </c>
      <c r="BR157" s="78">
        <v>7467.5</v>
      </c>
      <c r="BS157" s="78">
        <v>5107</v>
      </c>
      <c r="BT157" s="78">
        <v>5624</v>
      </c>
      <c r="BU157" s="78">
        <v>6685</v>
      </c>
      <c r="BV157" s="78">
        <v>7189</v>
      </c>
      <c r="BW157" s="78">
        <v>6984</v>
      </c>
      <c r="BX157" s="78">
        <v>7087</v>
      </c>
      <c r="BY157" s="78">
        <v>7036</v>
      </c>
      <c r="BZ157" s="78">
        <v>7478</v>
      </c>
      <c r="CA157" s="78">
        <v>7659</v>
      </c>
      <c r="CB157" s="78">
        <v>6774</v>
      </c>
      <c r="CC157" s="78">
        <v>6436</v>
      </c>
      <c r="CD157" s="78">
        <v>6083</v>
      </c>
      <c r="CE157" s="78">
        <v>6678.5</v>
      </c>
      <c r="CF157" s="78">
        <v>5338</v>
      </c>
      <c r="CG157" s="78">
        <v>6018</v>
      </c>
      <c r="CH157" s="78">
        <v>6718</v>
      </c>
      <c r="CI157" s="78">
        <v>6940</v>
      </c>
      <c r="CJ157" s="78">
        <v>7239</v>
      </c>
      <c r="CK157" s="78">
        <v>7034</v>
      </c>
      <c r="CL157" s="78">
        <v>6360</v>
      </c>
      <c r="CM157" s="78">
        <v>6912</v>
      </c>
      <c r="CN157" s="78">
        <v>6990</v>
      </c>
      <c r="CO157" s="78">
        <v>6304</v>
      </c>
      <c r="CP157" s="78">
        <v>6259</v>
      </c>
      <c r="CQ157" s="78">
        <v>5725</v>
      </c>
      <c r="CR157" s="78">
        <v>6486.4166670000004</v>
      </c>
      <c r="CS157" s="78">
        <v>5158</v>
      </c>
      <c r="CT157" s="78">
        <v>5848</v>
      </c>
      <c r="CU157" s="78">
        <v>5891</v>
      </c>
      <c r="CV157" s="78">
        <v>6786</v>
      </c>
      <c r="CW157" s="78">
        <v>6943</v>
      </c>
      <c r="CX157" s="78">
        <v>7191</v>
      </c>
      <c r="CY157" s="78">
        <v>7657</v>
      </c>
      <c r="CZ157" s="78">
        <v>8163</v>
      </c>
      <c r="DA157" s="78">
        <v>8770</v>
      </c>
      <c r="DB157" s="78">
        <v>8981</v>
      </c>
      <c r="DC157" s="78">
        <v>8920</v>
      </c>
      <c r="DD157" s="78">
        <v>8061</v>
      </c>
      <c r="DE157" s="78">
        <v>7364.0833329999996</v>
      </c>
      <c r="DF157" s="78">
        <v>9181</v>
      </c>
      <c r="DG157" s="78">
        <v>10320</v>
      </c>
      <c r="DH157" s="78">
        <v>10606</v>
      </c>
      <c r="DI157" s="78">
        <v>11671</v>
      </c>
      <c r="DJ157" s="78">
        <v>11872</v>
      </c>
      <c r="DK157" s="78">
        <v>12789</v>
      </c>
      <c r="DL157" s="78">
        <v>12852</v>
      </c>
      <c r="DM157" s="78">
        <v>12966</v>
      </c>
      <c r="DN157" s="78">
        <v>12772</v>
      </c>
      <c r="DO157" s="78">
        <v>11861</v>
      </c>
      <c r="DP157" s="78">
        <v>11760</v>
      </c>
      <c r="DQ157" s="78">
        <v>11515</v>
      </c>
      <c r="DR157" s="78">
        <v>11680.416670000001</v>
      </c>
      <c r="DS157" s="78">
        <v>12127</v>
      </c>
      <c r="DT157" s="78">
        <v>13175</v>
      </c>
      <c r="DU157" s="78">
        <v>14303</v>
      </c>
      <c r="DV157" s="78">
        <v>15254</v>
      </c>
      <c r="DW157" s="78">
        <v>15996</v>
      </c>
      <c r="DX157" s="78">
        <v>16195</v>
      </c>
      <c r="DY157" s="78">
        <v>17136</v>
      </c>
      <c r="DZ157" s="78">
        <v>17167</v>
      </c>
      <c r="EA157" s="78">
        <v>17345</v>
      </c>
      <c r="EB157" s="78">
        <v>16585</v>
      </c>
      <c r="EC157" s="78">
        <v>15680</v>
      </c>
      <c r="ED157" s="78">
        <v>14907</v>
      </c>
      <c r="EE157" s="78">
        <v>15489.166670000001</v>
      </c>
      <c r="EF157" s="78">
        <v>15304</v>
      </c>
      <c r="EG157" s="78">
        <v>16420</v>
      </c>
      <c r="EH157" s="78">
        <v>17362</v>
      </c>
      <c r="EI157" s="78">
        <v>18192</v>
      </c>
      <c r="EJ157" s="78">
        <v>18245</v>
      </c>
      <c r="EK157" s="78">
        <v>19189</v>
      </c>
      <c r="EL157" s="78">
        <v>19957</v>
      </c>
      <c r="EM157" s="78">
        <v>20162</v>
      </c>
      <c r="EN157" s="78">
        <v>20862</v>
      </c>
      <c r="EO157" s="78">
        <v>19527</v>
      </c>
      <c r="EP157" s="78">
        <v>18214</v>
      </c>
      <c r="EQ157" s="78">
        <v>17428</v>
      </c>
      <c r="ER157" s="78">
        <v>18405.166669999999</v>
      </c>
      <c r="ES157" s="78">
        <v>18154</v>
      </c>
      <c r="ET157" s="78">
        <v>18848</v>
      </c>
      <c r="EU157" s="78">
        <v>20076</v>
      </c>
      <c r="EV157" s="78">
        <v>20753</v>
      </c>
      <c r="EW157" s="78">
        <v>21172</v>
      </c>
      <c r="EX157" s="78">
        <v>21595</v>
      </c>
      <c r="EY157" s="78">
        <v>21444</v>
      </c>
      <c r="EZ157" s="78">
        <v>21426</v>
      </c>
      <c r="FA157" s="78">
        <v>20979</v>
      </c>
      <c r="FB157" s="78">
        <v>20093</v>
      </c>
      <c r="FC157" s="78">
        <v>19003</v>
      </c>
      <c r="FD157" s="78">
        <v>17721</v>
      </c>
      <c r="FE157" s="78">
        <v>20105.333330000001</v>
      </c>
      <c r="FF157" s="78">
        <v>18539</v>
      </c>
      <c r="FG157" s="78">
        <v>19253</v>
      </c>
      <c r="FH157" s="78">
        <v>16382</v>
      </c>
      <c r="FI157" s="78">
        <v>14393</v>
      </c>
      <c r="FJ157" s="78">
        <v>14951</v>
      </c>
      <c r="FK157" s="78">
        <v>16009</v>
      </c>
      <c r="FL157" s="78">
        <v>16154</v>
      </c>
      <c r="FM157" s="78">
        <v>17060</v>
      </c>
      <c r="FN157" s="78">
        <v>17583</v>
      </c>
      <c r="FO157" s="78">
        <v>17175</v>
      </c>
      <c r="FP157" s="78">
        <v>15907</v>
      </c>
      <c r="FQ157" s="78">
        <v>14621</v>
      </c>
      <c r="FR157" s="78">
        <v>16502.25</v>
      </c>
      <c r="FS157" s="78">
        <v>16317</v>
      </c>
      <c r="FT157" s="78">
        <v>17843</v>
      </c>
      <c r="FU157" s="78">
        <v>19996</v>
      </c>
      <c r="FV157" s="78">
        <v>22162</v>
      </c>
      <c r="FW157" s="78">
        <v>25317</v>
      </c>
      <c r="FX157" s="78">
        <v>28092</v>
      </c>
      <c r="FY157" s="78">
        <v>29085</v>
      </c>
      <c r="FZ157" s="78">
        <v>29674</v>
      </c>
      <c r="GA157" s="78">
        <v>30132</v>
      </c>
      <c r="GB157" s="78">
        <v>29614</v>
      </c>
      <c r="GC157" s="78">
        <v>26279</v>
      </c>
      <c r="GD157" s="78">
        <v>25209</v>
      </c>
      <c r="GE157" s="78">
        <v>24976.666669999999</v>
      </c>
      <c r="GF157" s="78">
        <v>27456</v>
      </c>
      <c r="GG157" s="78">
        <v>29825</v>
      </c>
      <c r="GH157" s="78">
        <v>31248</v>
      </c>
      <c r="GI157" s="78">
        <v>31885</v>
      </c>
      <c r="GJ157" s="78">
        <v>32662</v>
      </c>
      <c r="GK157" s="78">
        <v>33226</v>
      </c>
      <c r="GL157" s="78">
        <v>33787</v>
      </c>
      <c r="GM157" s="78">
        <v>33434</v>
      </c>
      <c r="GN157" s="78">
        <v>32318</v>
      </c>
      <c r="GO157" s="78">
        <v>31690</v>
      </c>
      <c r="GP157" s="78">
        <v>29907</v>
      </c>
      <c r="GQ157" s="78">
        <v>28064</v>
      </c>
      <c r="GR157" s="78">
        <v>31291.833330000001</v>
      </c>
      <c r="GS157" s="78">
        <v>28540</v>
      </c>
      <c r="GT157" s="78">
        <v>28438</v>
      </c>
      <c r="GU157" s="78">
        <v>28549</v>
      </c>
      <c r="GV157" s="78">
        <v>28916</v>
      </c>
      <c r="GW157" s="78">
        <v>28650</v>
      </c>
      <c r="GX157" s="78">
        <v>28701</v>
      </c>
      <c r="GY157" s="78">
        <v>28216</v>
      </c>
      <c r="GZ157" s="78">
        <v>26936</v>
      </c>
      <c r="HA157" s="78">
        <v>25927</v>
      </c>
      <c r="HB157" s="78">
        <v>24036</v>
      </c>
      <c r="HC157" s="78">
        <v>22608</v>
      </c>
      <c r="HD157" s="78">
        <v>21271</v>
      </c>
      <c r="HE157" s="78">
        <v>26732.333330000001</v>
      </c>
      <c r="HF157" s="78">
        <v>20081</v>
      </c>
      <c r="HG157" s="78">
        <v>20671</v>
      </c>
      <c r="HH157" s="78">
        <v>20809</v>
      </c>
      <c r="HI157" s="78">
        <v>20629</v>
      </c>
    </row>
    <row r="158" spans="1:217" ht="15.75" x14ac:dyDescent="0.3">
      <c r="A158" s="1" t="str">
        <f t="shared" si="80"/>
        <v>OberösterreichStellenandrangzifferGesamt</v>
      </c>
      <c r="B158" s="1">
        <v>158</v>
      </c>
      <c r="C158" s="77" t="s">
        <v>4</v>
      </c>
      <c r="D158" s="77" t="s">
        <v>129</v>
      </c>
      <c r="E158" s="77" t="s">
        <v>132</v>
      </c>
      <c r="F158" s="78">
        <v>3.328247700246</v>
      </c>
      <c r="G158" s="78">
        <v>2.8560853472669998</v>
      </c>
      <c r="H158" s="78">
        <v>1.9989487767580001</v>
      </c>
      <c r="I158" s="78">
        <v>1.8027705124469999</v>
      </c>
      <c r="J158" s="78">
        <v>1.5186357879500001</v>
      </c>
      <c r="K158" s="78">
        <v>1.413498430415</v>
      </c>
      <c r="L158" s="78">
        <v>1.8251296604359999</v>
      </c>
      <c r="M158" s="78">
        <v>1.808383233532</v>
      </c>
      <c r="N158" s="78">
        <v>1.7766238855680001</v>
      </c>
      <c r="O158" s="78">
        <v>2.0969670616370002</v>
      </c>
      <c r="P158" s="78">
        <v>2.9440116202289999</v>
      </c>
      <c r="Q158" s="78">
        <v>4.6360511480810001</v>
      </c>
      <c r="R158" s="78">
        <v>2.2291194839999999</v>
      </c>
      <c r="S158" s="78">
        <v>5.771985929005</v>
      </c>
      <c r="T158" s="78">
        <v>5.8269912186099999</v>
      </c>
      <c r="U158" s="78">
        <v>4.8353115727000002</v>
      </c>
      <c r="V158" s="78">
        <v>4.3642803315740002</v>
      </c>
      <c r="W158" s="78">
        <v>4.2623699968480002</v>
      </c>
      <c r="X158" s="78">
        <v>4.1691072272080003</v>
      </c>
      <c r="Y158" s="78">
        <v>4.7145705266649998</v>
      </c>
      <c r="Z158" s="78">
        <v>4.2094992107899998</v>
      </c>
      <c r="AA158" s="78">
        <v>3.7632415986719998</v>
      </c>
      <c r="AB158" s="78">
        <v>4.1565177478580004</v>
      </c>
      <c r="AC158" s="78">
        <v>5.1365073787769999</v>
      </c>
      <c r="AD158" s="78">
        <v>8.5178458289329999</v>
      </c>
      <c r="AE158" s="78">
        <v>4.8771168039999999</v>
      </c>
      <c r="AF158" s="78">
        <v>9.0378115758340005</v>
      </c>
      <c r="AG158" s="78">
        <v>7.7370058565150002</v>
      </c>
      <c r="AH158" s="78">
        <v>5.3210054434830001</v>
      </c>
      <c r="AI158" s="78">
        <v>4.0535635236829997</v>
      </c>
      <c r="AJ158" s="78">
        <v>3.5534438410970002</v>
      </c>
      <c r="AK158" s="78">
        <v>3.1754269826549999</v>
      </c>
      <c r="AL158" s="78">
        <v>3.1746468308529998</v>
      </c>
      <c r="AM158" s="78">
        <v>3.1381957773510001</v>
      </c>
      <c r="AN158" s="78">
        <v>2.88</v>
      </c>
      <c r="AO158" s="78">
        <v>2.9368152866239998</v>
      </c>
      <c r="AP158" s="78">
        <v>3.7425860023720001</v>
      </c>
      <c r="AQ158" s="78">
        <v>6.0841657114779997</v>
      </c>
      <c r="AR158" s="78">
        <v>4.280394899</v>
      </c>
      <c r="AS158" s="78">
        <v>6.0923221855860001</v>
      </c>
      <c r="AT158" s="78">
        <v>5.1478349613640004</v>
      </c>
      <c r="AU158" s="78">
        <v>3.5550045674009998</v>
      </c>
      <c r="AV158" s="78">
        <v>2.7431879312360001</v>
      </c>
      <c r="AW158" s="78">
        <v>2.5055174817050001</v>
      </c>
      <c r="AX158" s="78">
        <v>2.2998812992330002</v>
      </c>
      <c r="AY158" s="78">
        <v>2.5934225195090002</v>
      </c>
      <c r="AZ158" s="78">
        <v>2.9057163187850001</v>
      </c>
      <c r="BA158" s="78">
        <v>2.7374655977020002</v>
      </c>
      <c r="BB158" s="78">
        <v>2.8322025684510002</v>
      </c>
      <c r="BC158" s="78">
        <v>3.5363547893780001</v>
      </c>
      <c r="BD158" s="78">
        <v>5.4022428803300002</v>
      </c>
      <c r="BE158" s="78">
        <v>3.3972256320000001</v>
      </c>
      <c r="BF158" s="78">
        <v>6.5512170385389998</v>
      </c>
      <c r="BG158" s="78">
        <v>5.7645623665750003</v>
      </c>
      <c r="BH158" s="78">
        <v>3.6859145952830001</v>
      </c>
      <c r="BI158" s="78">
        <v>3.009543122987</v>
      </c>
      <c r="BJ158" s="78">
        <v>2.8521749815669999</v>
      </c>
      <c r="BK158" s="78">
        <v>2.8178580201419998</v>
      </c>
      <c r="BL158" s="78">
        <v>3.200198338911</v>
      </c>
      <c r="BM158" s="78">
        <v>3.1533595894489999</v>
      </c>
      <c r="BN158" s="78">
        <v>2.9580302849639999</v>
      </c>
      <c r="BO158" s="78">
        <v>3.5282114489179999</v>
      </c>
      <c r="BP158" s="78">
        <v>4.3198473282440002</v>
      </c>
      <c r="BQ158" s="78">
        <v>6.7258960121150002</v>
      </c>
      <c r="BR158" s="78">
        <v>3.882792099</v>
      </c>
      <c r="BS158" s="78">
        <v>8.3109457607199992</v>
      </c>
      <c r="BT158" s="78">
        <v>7.2981863442380002</v>
      </c>
      <c r="BU158" s="78">
        <v>5.0430815258040003</v>
      </c>
      <c r="BV158" s="78">
        <v>3.978995687856</v>
      </c>
      <c r="BW158" s="78">
        <v>3.8447880870560001</v>
      </c>
      <c r="BX158" s="78">
        <v>3.7354310709749998</v>
      </c>
      <c r="BY158" s="78">
        <v>4.2728823194989998</v>
      </c>
      <c r="BZ158" s="78">
        <v>4.1908264241769997</v>
      </c>
      <c r="CA158" s="78">
        <v>3.864603734168</v>
      </c>
      <c r="CB158" s="78">
        <v>4.4506938293470002</v>
      </c>
      <c r="CC158" s="78">
        <v>5.1601926662519997</v>
      </c>
      <c r="CD158" s="78">
        <v>7.5207956600359998</v>
      </c>
      <c r="CE158" s="78">
        <v>4.9816949910000003</v>
      </c>
      <c r="CF158" s="78">
        <v>8.8799175721240005</v>
      </c>
      <c r="CG158" s="78">
        <v>7.481056829511</v>
      </c>
      <c r="CH158" s="78">
        <v>5.5647514141109999</v>
      </c>
      <c r="CI158" s="78">
        <v>4.8753602305469999</v>
      </c>
      <c r="CJ158" s="78">
        <v>4.4332090067680001</v>
      </c>
      <c r="CK158" s="78">
        <v>4.5466306511230004</v>
      </c>
      <c r="CL158" s="78">
        <v>5.3526729559739996</v>
      </c>
      <c r="CM158" s="78">
        <v>5.0988136574069998</v>
      </c>
      <c r="CN158" s="78">
        <v>4.8031473533610001</v>
      </c>
      <c r="CO158" s="78">
        <v>5.3956218274110004</v>
      </c>
      <c r="CP158" s="78">
        <v>5.8052404537460003</v>
      </c>
      <c r="CQ158" s="78">
        <v>8.5369432314410005</v>
      </c>
      <c r="CR158" s="78">
        <v>5.7787042150000003</v>
      </c>
      <c r="CS158" s="79"/>
      <c r="CT158" s="79"/>
      <c r="CU158" s="79"/>
      <c r="CV158" s="79"/>
      <c r="CW158" s="79"/>
      <c r="CX158" s="79"/>
      <c r="CY158" s="79"/>
      <c r="CZ158" s="79"/>
      <c r="DA158" s="79"/>
      <c r="DB158" s="79"/>
      <c r="DC158" s="79"/>
      <c r="DD158" s="79"/>
      <c r="DE158" s="79"/>
      <c r="DF158" s="79"/>
      <c r="DG158" s="79"/>
      <c r="DH158" s="79"/>
      <c r="DI158" s="79"/>
      <c r="DJ158" s="79"/>
      <c r="DK158" s="79"/>
      <c r="DL158" s="79"/>
      <c r="DM158" s="79"/>
      <c r="DN158" s="79"/>
      <c r="DO158" s="79"/>
      <c r="DP158" s="79"/>
      <c r="DQ158" s="79"/>
      <c r="DR158" s="79"/>
      <c r="DS158" s="79"/>
      <c r="DT158" s="79"/>
      <c r="DU158" s="79"/>
      <c r="DV158" s="79"/>
      <c r="DW158" s="79"/>
      <c r="DX158" s="79"/>
      <c r="DY158" s="79"/>
      <c r="DZ158" s="79"/>
      <c r="EA158" s="79"/>
      <c r="EB158" s="79"/>
      <c r="EC158" s="79"/>
      <c r="ED158" s="79"/>
      <c r="EE158" s="79"/>
      <c r="EF158" s="79"/>
      <c r="EG158" s="79"/>
      <c r="EH158" s="79"/>
      <c r="EI158" s="79"/>
      <c r="EJ158" s="79"/>
      <c r="EK158" s="79"/>
      <c r="EL158" s="79"/>
      <c r="EM158" s="79"/>
      <c r="EN158" s="79"/>
      <c r="EO158" s="79"/>
      <c r="EP158" s="79"/>
      <c r="EQ158" s="79"/>
      <c r="ER158" s="79"/>
      <c r="ES158" s="79"/>
      <c r="ET158" s="79"/>
      <c r="EU158" s="79"/>
      <c r="EV158" s="79"/>
      <c r="EW158" s="79"/>
      <c r="EX158" s="79"/>
      <c r="EY158" s="79"/>
      <c r="EZ158" s="79"/>
      <c r="FA158" s="79"/>
      <c r="FB158" s="79"/>
      <c r="FC158" s="79"/>
      <c r="FD158" s="79"/>
      <c r="FE158" s="79"/>
      <c r="FF158" s="79"/>
      <c r="FG158" s="79"/>
      <c r="FH158" s="79"/>
      <c r="FI158" s="79"/>
      <c r="FJ158" s="79"/>
      <c r="FK158" s="79"/>
      <c r="FL158" s="79"/>
      <c r="FM158" s="79"/>
      <c r="FN158" s="79"/>
      <c r="FO158" s="79"/>
      <c r="FP158" s="79"/>
      <c r="FQ158" s="79"/>
      <c r="FR158" s="79"/>
      <c r="FS158" s="79"/>
      <c r="FT158" s="79"/>
      <c r="FU158" s="79"/>
      <c r="FV158" s="79"/>
      <c r="FW158" s="79"/>
      <c r="FX158" s="79"/>
      <c r="FY158" s="79"/>
      <c r="FZ158" s="79"/>
      <c r="GA158" s="79"/>
      <c r="GB158" s="79"/>
      <c r="GC158" s="79"/>
      <c r="GD158" s="79"/>
      <c r="GE158" s="79"/>
      <c r="GF158" s="79"/>
      <c r="GG158" s="79"/>
      <c r="GH158" s="79"/>
      <c r="GI158" s="79"/>
      <c r="GJ158" s="79"/>
      <c r="GK158" s="79"/>
      <c r="GL158" s="79"/>
      <c r="GM158" s="79"/>
      <c r="GN158" s="79"/>
      <c r="GO158" s="79"/>
      <c r="GP158" s="79"/>
      <c r="GQ158" s="79"/>
      <c r="GR158" s="79"/>
      <c r="GS158" s="79"/>
      <c r="GT158" s="79"/>
      <c r="GU158" s="79"/>
      <c r="GV158" s="79"/>
      <c r="GW158" s="79"/>
      <c r="GX158" s="79"/>
      <c r="GY158" s="79"/>
      <c r="GZ158" s="79"/>
      <c r="HA158" s="79"/>
      <c r="HB158" s="79"/>
      <c r="HC158" s="79"/>
      <c r="HD158" s="79"/>
      <c r="HE158" s="79"/>
      <c r="HF158" s="79"/>
      <c r="HG158" s="79"/>
      <c r="HH158" s="79"/>
      <c r="HI158" s="79"/>
    </row>
    <row r="159" spans="1:217" ht="15.75" x14ac:dyDescent="0.3">
      <c r="A159" s="1" t="str">
        <f t="shared" si="80"/>
        <v>OberösterreichLehrstellensuchendeGesamt</v>
      </c>
      <c r="B159" s="1">
        <v>159</v>
      </c>
      <c r="C159" s="77" t="s">
        <v>4</v>
      </c>
      <c r="D159" s="77" t="s">
        <v>130</v>
      </c>
      <c r="E159" s="77" t="s">
        <v>132</v>
      </c>
      <c r="F159" s="78">
        <v>561</v>
      </c>
      <c r="G159" s="78">
        <v>548</v>
      </c>
      <c r="H159" s="78">
        <v>528</v>
      </c>
      <c r="I159" s="78">
        <v>475</v>
      </c>
      <c r="J159" s="78">
        <v>467</v>
      </c>
      <c r="K159" s="78">
        <v>465</v>
      </c>
      <c r="L159" s="78">
        <v>1152</v>
      </c>
      <c r="M159" s="78">
        <v>1313</v>
      </c>
      <c r="N159" s="78">
        <v>832</v>
      </c>
      <c r="O159" s="78">
        <v>599</v>
      </c>
      <c r="P159" s="78">
        <v>541</v>
      </c>
      <c r="Q159" s="78">
        <v>631</v>
      </c>
      <c r="R159" s="78">
        <v>676</v>
      </c>
      <c r="S159" s="78">
        <v>633</v>
      </c>
      <c r="T159" s="78">
        <v>677</v>
      </c>
      <c r="U159" s="78">
        <v>618</v>
      </c>
      <c r="V159" s="78">
        <v>583</v>
      </c>
      <c r="W159" s="78">
        <v>535</v>
      </c>
      <c r="X159" s="78">
        <v>556</v>
      </c>
      <c r="Y159" s="78">
        <v>1396</v>
      </c>
      <c r="Z159" s="78">
        <v>1556</v>
      </c>
      <c r="AA159" s="78">
        <v>978</v>
      </c>
      <c r="AB159" s="78">
        <v>811</v>
      </c>
      <c r="AC159" s="78">
        <v>639</v>
      </c>
      <c r="AD159" s="78">
        <v>695</v>
      </c>
      <c r="AE159" s="78">
        <v>806.41666669999995</v>
      </c>
      <c r="AF159" s="78">
        <v>676</v>
      </c>
      <c r="AG159" s="78">
        <v>767</v>
      </c>
      <c r="AH159" s="78">
        <v>685</v>
      </c>
      <c r="AI159" s="78">
        <v>655</v>
      </c>
      <c r="AJ159" s="78">
        <v>634</v>
      </c>
      <c r="AK159" s="78">
        <v>637</v>
      </c>
      <c r="AL159" s="78">
        <v>1260</v>
      </c>
      <c r="AM159" s="78">
        <v>1476</v>
      </c>
      <c r="AN159" s="78">
        <v>1046</v>
      </c>
      <c r="AO159" s="78">
        <v>822</v>
      </c>
      <c r="AP159" s="78">
        <v>707</v>
      </c>
      <c r="AQ159" s="78">
        <v>772</v>
      </c>
      <c r="AR159" s="78">
        <v>844.75</v>
      </c>
      <c r="AS159" s="78">
        <v>701</v>
      </c>
      <c r="AT159" s="78">
        <v>643</v>
      </c>
      <c r="AU159" s="78">
        <v>704</v>
      </c>
      <c r="AV159" s="78">
        <v>591</v>
      </c>
      <c r="AW159" s="78">
        <v>525</v>
      </c>
      <c r="AX159" s="78">
        <v>542</v>
      </c>
      <c r="AY159" s="78">
        <v>1138</v>
      </c>
      <c r="AZ159" s="78">
        <v>1178</v>
      </c>
      <c r="BA159" s="78">
        <v>925</v>
      </c>
      <c r="BB159" s="78">
        <v>691</v>
      </c>
      <c r="BC159" s="78">
        <v>579</v>
      </c>
      <c r="BD159" s="78">
        <v>642</v>
      </c>
      <c r="BE159" s="78">
        <v>738.25</v>
      </c>
      <c r="BF159" s="78">
        <v>630</v>
      </c>
      <c r="BG159" s="78">
        <v>626</v>
      </c>
      <c r="BH159" s="78">
        <v>647</v>
      </c>
      <c r="BI159" s="78">
        <v>626</v>
      </c>
      <c r="BJ159" s="78">
        <v>562</v>
      </c>
      <c r="BK159" s="78">
        <v>541</v>
      </c>
      <c r="BL159" s="78">
        <v>1287</v>
      </c>
      <c r="BM159" s="78">
        <v>1153</v>
      </c>
      <c r="BN159" s="78">
        <v>729</v>
      </c>
      <c r="BO159" s="78">
        <v>606</v>
      </c>
      <c r="BP159" s="78">
        <v>513</v>
      </c>
      <c r="BQ159" s="78">
        <v>556</v>
      </c>
      <c r="BR159" s="78">
        <v>706.33333330000005</v>
      </c>
      <c r="BS159" s="78">
        <v>633</v>
      </c>
      <c r="BT159" s="78">
        <v>614</v>
      </c>
      <c r="BU159" s="78">
        <v>567</v>
      </c>
      <c r="BV159" s="78">
        <v>525</v>
      </c>
      <c r="BW159" s="78">
        <v>603</v>
      </c>
      <c r="BX159" s="78">
        <v>556</v>
      </c>
      <c r="BY159" s="78">
        <v>1202</v>
      </c>
      <c r="BZ159" s="78">
        <v>1242</v>
      </c>
      <c r="CA159" s="78">
        <v>743</v>
      </c>
      <c r="CB159" s="78">
        <v>670</v>
      </c>
      <c r="CC159" s="78">
        <v>613</v>
      </c>
      <c r="CD159" s="78">
        <v>638</v>
      </c>
      <c r="CE159" s="78">
        <v>717.16666669999995</v>
      </c>
      <c r="CF159" s="78">
        <v>568</v>
      </c>
      <c r="CG159" s="78">
        <v>543</v>
      </c>
      <c r="CH159" s="78">
        <v>494</v>
      </c>
      <c r="CI159" s="78">
        <v>452</v>
      </c>
      <c r="CJ159" s="78">
        <v>440</v>
      </c>
      <c r="CK159" s="78">
        <v>432</v>
      </c>
      <c r="CL159" s="78">
        <v>1004</v>
      </c>
      <c r="CM159" s="78">
        <v>1023</v>
      </c>
      <c r="CN159" s="78">
        <v>567</v>
      </c>
      <c r="CO159" s="78">
        <v>553</v>
      </c>
      <c r="CP159" s="78">
        <v>527</v>
      </c>
      <c r="CQ159" s="78">
        <v>513</v>
      </c>
      <c r="CR159" s="78">
        <v>593</v>
      </c>
      <c r="CS159" s="78">
        <v>528</v>
      </c>
      <c r="CT159" s="78">
        <v>514</v>
      </c>
      <c r="CU159" s="78">
        <v>479</v>
      </c>
      <c r="CV159" s="78">
        <v>408</v>
      </c>
      <c r="CW159" s="78">
        <v>407</v>
      </c>
      <c r="CX159" s="78">
        <v>406</v>
      </c>
      <c r="CY159" s="78">
        <v>917</v>
      </c>
      <c r="CZ159" s="78">
        <v>1004</v>
      </c>
      <c r="DA159" s="78">
        <v>499</v>
      </c>
      <c r="DB159" s="78">
        <v>454</v>
      </c>
      <c r="DC159" s="78">
        <v>512</v>
      </c>
      <c r="DD159" s="78">
        <v>527</v>
      </c>
      <c r="DE159" s="78">
        <v>554.58333330000005</v>
      </c>
      <c r="DF159" s="78">
        <v>532</v>
      </c>
      <c r="DG159" s="78">
        <v>537</v>
      </c>
      <c r="DH159" s="78">
        <v>527</v>
      </c>
      <c r="DI159" s="78">
        <v>471</v>
      </c>
      <c r="DJ159" s="78">
        <v>437</v>
      </c>
      <c r="DK159" s="78">
        <v>406</v>
      </c>
      <c r="DL159" s="78">
        <v>939</v>
      </c>
      <c r="DM159" s="78">
        <v>965</v>
      </c>
      <c r="DN159" s="78">
        <v>582</v>
      </c>
      <c r="DO159" s="78">
        <v>631</v>
      </c>
      <c r="DP159" s="78">
        <v>555</v>
      </c>
      <c r="DQ159" s="78">
        <v>606</v>
      </c>
      <c r="DR159" s="78">
        <v>599</v>
      </c>
      <c r="DS159" s="78">
        <v>542</v>
      </c>
      <c r="DT159" s="78">
        <v>529</v>
      </c>
      <c r="DU159" s="78">
        <v>487</v>
      </c>
      <c r="DV159" s="78">
        <v>502</v>
      </c>
      <c r="DW159" s="78">
        <v>409</v>
      </c>
      <c r="DX159" s="78">
        <v>359</v>
      </c>
      <c r="DY159" s="78">
        <v>1027</v>
      </c>
      <c r="DZ159" s="78">
        <v>1000</v>
      </c>
      <c r="EA159" s="78">
        <v>508</v>
      </c>
      <c r="EB159" s="78">
        <v>531</v>
      </c>
      <c r="EC159" s="78">
        <v>445</v>
      </c>
      <c r="ED159" s="78">
        <v>490</v>
      </c>
      <c r="EE159" s="78">
        <v>569.08333330000005</v>
      </c>
      <c r="EF159" s="78">
        <v>495</v>
      </c>
      <c r="EG159" s="78">
        <v>494</v>
      </c>
      <c r="EH159" s="78">
        <v>428</v>
      </c>
      <c r="EI159" s="78">
        <v>443</v>
      </c>
      <c r="EJ159" s="78">
        <v>412</v>
      </c>
      <c r="EK159" s="78">
        <v>426</v>
      </c>
      <c r="EL159" s="78">
        <v>820</v>
      </c>
      <c r="EM159" s="78">
        <v>888</v>
      </c>
      <c r="EN159" s="78">
        <v>491</v>
      </c>
      <c r="EO159" s="78">
        <v>528</v>
      </c>
      <c r="EP159" s="78">
        <v>460</v>
      </c>
      <c r="EQ159" s="78">
        <v>522</v>
      </c>
      <c r="ER159" s="78">
        <v>533.91666669999995</v>
      </c>
      <c r="ES159" s="78">
        <v>558</v>
      </c>
      <c r="ET159" s="78">
        <v>537</v>
      </c>
      <c r="EU159" s="78">
        <v>518</v>
      </c>
      <c r="EV159" s="78">
        <v>451</v>
      </c>
      <c r="EW159" s="78">
        <v>447</v>
      </c>
      <c r="EX159" s="78">
        <v>426</v>
      </c>
      <c r="EY159" s="78">
        <v>849</v>
      </c>
      <c r="EZ159" s="78">
        <v>914</v>
      </c>
      <c r="FA159" s="78">
        <v>619</v>
      </c>
      <c r="FB159" s="78">
        <v>626</v>
      </c>
      <c r="FC159" s="78">
        <v>609</v>
      </c>
      <c r="FD159" s="78">
        <v>707</v>
      </c>
      <c r="FE159" s="78">
        <v>605.08333330000005</v>
      </c>
      <c r="FF159" s="78">
        <v>608</v>
      </c>
      <c r="FG159" s="78">
        <v>576</v>
      </c>
      <c r="FH159" s="78">
        <v>705</v>
      </c>
      <c r="FI159" s="78">
        <v>719</v>
      </c>
      <c r="FJ159" s="78">
        <v>656</v>
      </c>
      <c r="FK159" s="78">
        <v>656</v>
      </c>
      <c r="FL159" s="78">
        <v>1567</v>
      </c>
      <c r="FM159" s="78">
        <v>1278</v>
      </c>
      <c r="FN159" s="78">
        <v>667</v>
      </c>
      <c r="FO159" s="78">
        <v>659</v>
      </c>
      <c r="FP159" s="78">
        <v>648</v>
      </c>
      <c r="FQ159" s="78">
        <v>663</v>
      </c>
      <c r="FR159" s="78">
        <v>783.5</v>
      </c>
      <c r="FS159" s="78">
        <v>593</v>
      </c>
      <c r="FT159" s="78">
        <v>546</v>
      </c>
      <c r="FU159" s="78">
        <v>545</v>
      </c>
      <c r="FV159" s="78">
        <v>517</v>
      </c>
      <c r="FW159" s="78">
        <v>458</v>
      </c>
      <c r="FX159" s="78">
        <v>392</v>
      </c>
      <c r="FY159" s="78">
        <v>1184</v>
      </c>
      <c r="FZ159" s="78">
        <v>961</v>
      </c>
      <c r="GA159" s="78">
        <v>499</v>
      </c>
      <c r="GB159" s="78">
        <v>475</v>
      </c>
      <c r="GC159" s="78">
        <v>464</v>
      </c>
      <c r="GD159" s="78">
        <v>456</v>
      </c>
      <c r="GE159" s="78">
        <v>590.83333330000005</v>
      </c>
      <c r="GF159" s="78">
        <v>447</v>
      </c>
      <c r="GG159" s="78">
        <v>421</v>
      </c>
      <c r="GH159" s="78">
        <v>384</v>
      </c>
      <c r="GI159" s="78">
        <v>352</v>
      </c>
      <c r="GJ159" s="78">
        <v>332</v>
      </c>
      <c r="GK159" s="78">
        <v>336</v>
      </c>
      <c r="GL159" s="78">
        <v>971</v>
      </c>
      <c r="GM159" s="78">
        <v>782</v>
      </c>
      <c r="GN159" s="78">
        <v>533</v>
      </c>
      <c r="GO159" s="78">
        <v>542</v>
      </c>
      <c r="GP159" s="78">
        <v>520</v>
      </c>
      <c r="GQ159" s="78">
        <v>620</v>
      </c>
      <c r="GR159" s="78">
        <v>520</v>
      </c>
      <c r="GS159" s="78">
        <v>533</v>
      </c>
      <c r="GT159" s="78">
        <v>468</v>
      </c>
      <c r="GU159" s="78">
        <v>433</v>
      </c>
      <c r="GV159" s="78">
        <v>464</v>
      </c>
      <c r="GW159" s="78">
        <v>491</v>
      </c>
      <c r="GX159" s="78">
        <v>406</v>
      </c>
      <c r="GY159" s="78">
        <v>906</v>
      </c>
      <c r="GZ159" s="78">
        <v>804</v>
      </c>
      <c r="HA159" s="78">
        <v>717</v>
      </c>
      <c r="HB159" s="78">
        <v>591</v>
      </c>
      <c r="HC159" s="78">
        <v>619</v>
      </c>
      <c r="HD159" s="78">
        <v>652</v>
      </c>
      <c r="HE159" s="78">
        <v>590.33333330000005</v>
      </c>
      <c r="HF159" s="78">
        <v>640</v>
      </c>
      <c r="HG159" s="78">
        <v>557</v>
      </c>
      <c r="HH159" s="78">
        <v>581</v>
      </c>
      <c r="HI159" s="78">
        <v>596</v>
      </c>
    </row>
    <row r="160" spans="1:217" ht="15.75" x14ac:dyDescent="0.3">
      <c r="A160" s="1" t="str">
        <f t="shared" si="80"/>
        <v>Oberösterreichoffene LehrstellenGesamt</v>
      </c>
      <c r="B160" s="1">
        <v>160</v>
      </c>
      <c r="C160" s="77" t="s">
        <v>4</v>
      </c>
      <c r="D160" s="77" t="s">
        <v>131</v>
      </c>
      <c r="E160" s="77" t="s">
        <v>132</v>
      </c>
      <c r="F160" s="78">
        <v>729</v>
      </c>
      <c r="G160" s="78">
        <v>762</v>
      </c>
      <c r="H160" s="78">
        <v>725</v>
      </c>
      <c r="I160" s="78">
        <v>642</v>
      </c>
      <c r="J160" s="78">
        <v>719</v>
      </c>
      <c r="K160" s="78">
        <v>645</v>
      </c>
      <c r="L160" s="78">
        <v>670</v>
      </c>
      <c r="M160" s="78">
        <v>1047</v>
      </c>
      <c r="N160" s="78">
        <v>1051</v>
      </c>
      <c r="O160" s="78">
        <v>866</v>
      </c>
      <c r="P160" s="78">
        <v>708</v>
      </c>
      <c r="Q160" s="78">
        <v>715</v>
      </c>
      <c r="R160" s="78">
        <v>773.25</v>
      </c>
      <c r="S160" s="78">
        <v>738</v>
      </c>
      <c r="T160" s="78">
        <v>734</v>
      </c>
      <c r="U160" s="78">
        <v>676</v>
      </c>
      <c r="V160" s="78">
        <v>652</v>
      </c>
      <c r="W160" s="78">
        <v>539</v>
      </c>
      <c r="X160" s="78">
        <v>488</v>
      </c>
      <c r="Y160" s="78">
        <v>469</v>
      </c>
      <c r="Z160" s="78">
        <v>704</v>
      </c>
      <c r="AA160" s="78">
        <v>882</v>
      </c>
      <c r="AB160" s="78">
        <v>739</v>
      </c>
      <c r="AC160" s="78">
        <v>630</v>
      </c>
      <c r="AD160" s="78">
        <v>503</v>
      </c>
      <c r="AE160" s="78">
        <v>646.16666669999995</v>
      </c>
      <c r="AF160" s="78">
        <v>494</v>
      </c>
      <c r="AG160" s="78">
        <v>496</v>
      </c>
      <c r="AH160" s="78">
        <v>480</v>
      </c>
      <c r="AI160" s="78">
        <v>415</v>
      </c>
      <c r="AJ160" s="78">
        <v>418</v>
      </c>
      <c r="AK160" s="78">
        <v>404</v>
      </c>
      <c r="AL160" s="78">
        <v>445</v>
      </c>
      <c r="AM160" s="78">
        <v>683</v>
      </c>
      <c r="AN160" s="78">
        <v>866</v>
      </c>
      <c r="AO160" s="78">
        <v>753</v>
      </c>
      <c r="AP160" s="78">
        <v>562</v>
      </c>
      <c r="AQ160" s="78">
        <v>489</v>
      </c>
      <c r="AR160" s="78">
        <v>542.08333330000005</v>
      </c>
      <c r="AS160" s="78">
        <v>539</v>
      </c>
      <c r="AT160" s="78">
        <v>534</v>
      </c>
      <c r="AU160" s="78">
        <v>536</v>
      </c>
      <c r="AV160" s="78">
        <v>577</v>
      </c>
      <c r="AW160" s="78">
        <v>489</v>
      </c>
      <c r="AX160" s="78">
        <v>391</v>
      </c>
      <c r="AY160" s="78">
        <v>417</v>
      </c>
      <c r="AZ160" s="78">
        <v>698</v>
      </c>
      <c r="BA160" s="78">
        <v>878</v>
      </c>
      <c r="BB160" s="78">
        <v>737</v>
      </c>
      <c r="BC160" s="78">
        <v>588</v>
      </c>
      <c r="BD160" s="78">
        <v>546</v>
      </c>
      <c r="BE160" s="78">
        <v>577.5</v>
      </c>
      <c r="BF160" s="78">
        <v>535</v>
      </c>
      <c r="BG160" s="78">
        <v>537</v>
      </c>
      <c r="BH160" s="78">
        <v>523</v>
      </c>
      <c r="BI160" s="78">
        <v>517</v>
      </c>
      <c r="BJ160" s="78">
        <v>470</v>
      </c>
      <c r="BK160" s="78">
        <v>448</v>
      </c>
      <c r="BL160" s="78">
        <v>478</v>
      </c>
      <c r="BM160" s="78">
        <v>777</v>
      </c>
      <c r="BN160" s="78">
        <v>903</v>
      </c>
      <c r="BO160" s="78">
        <v>753</v>
      </c>
      <c r="BP160" s="78">
        <v>602</v>
      </c>
      <c r="BQ160" s="78">
        <v>621</v>
      </c>
      <c r="BR160" s="78">
        <v>597</v>
      </c>
      <c r="BS160" s="78">
        <v>608</v>
      </c>
      <c r="BT160" s="78">
        <v>556</v>
      </c>
      <c r="BU160" s="78">
        <v>527</v>
      </c>
      <c r="BV160" s="78">
        <v>505</v>
      </c>
      <c r="BW160" s="78">
        <v>465</v>
      </c>
      <c r="BX160" s="78">
        <v>381</v>
      </c>
      <c r="BY160" s="78">
        <v>418</v>
      </c>
      <c r="BZ160" s="78">
        <v>690</v>
      </c>
      <c r="CA160" s="78">
        <v>1017</v>
      </c>
      <c r="CB160" s="78">
        <v>715</v>
      </c>
      <c r="CC160" s="78">
        <v>566</v>
      </c>
      <c r="CD160" s="78">
        <v>562</v>
      </c>
      <c r="CE160" s="78">
        <v>584.16666669999995</v>
      </c>
      <c r="CF160" s="78">
        <v>477</v>
      </c>
      <c r="CG160" s="78">
        <v>479</v>
      </c>
      <c r="CH160" s="78">
        <v>477</v>
      </c>
      <c r="CI160" s="78">
        <v>427</v>
      </c>
      <c r="CJ160" s="78">
        <v>412</v>
      </c>
      <c r="CK160" s="78">
        <v>353</v>
      </c>
      <c r="CL160" s="78">
        <v>404</v>
      </c>
      <c r="CM160" s="78">
        <v>662</v>
      </c>
      <c r="CN160" s="78">
        <v>874</v>
      </c>
      <c r="CO160" s="78">
        <v>668</v>
      </c>
      <c r="CP160" s="78">
        <v>556</v>
      </c>
      <c r="CQ160" s="78">
        <v>523</v>
      </c>
      <c r="CR160" s="78">
        <v>526</v>
      </c>
      <c r="CS160" s="78">
        <v>464</v>
      </c>
      <c r="CT160" s="78">
        <v>514</v>
      </c>
      <c r="CU160" s="78">
        <v>523</v>
      </c>
      <c r="CV160" s="78">
        <v>482</v>
      </c>
      <c r="CW160" s="78">
        <v>454</v>
      </c>
      <c r="CX160" s="78">
        <v>392</v>
      </c>
      <c r="CY160" s="78">
        <v>417</v>
      </c>
      <c r="CZ160" s="78">
        <v>710</v>
      </c>
      <c r="DA160" s="78">
        <v>1024</v>
      </c>
      <c r="DB160" s="78">
        <v>879</v>
      </c>
      <c r="DC160" s="78">
        <v>693</v>
      </c>
      <c r="DD160" s="78">
        <v>579</v>
      </c>
      <c r="DE160" s="78">
        <v>594.25</v>
      </c>
      <c r="DF160" s="78">
        <v>645</v>
      </c>
      <c r="DG160" s="78">
        <v>657</v>
      </c>
      <c r="DH160" s="78">
        <v>671</v>
      </c>
      <c r="DI160" s="78">
        <v>680</v>
      </c>
      <c r="DJ160" s="78">
        <v>641</v>
      </c>
      <c r="DK160" s="78">
        <v>606</v>
      </c>
      <c r="DL160" s="78">
        <v>583</v>
      </c>
      <c r="DM160" s="78">
        <v>814</v>
      </c>
      <c r="DN160" s="78">
        <v>1149</v>
      </c>
      <c r="DO160" s="78">
        <v>956</v>
      </c>
      <c r="DP160" s="78">
        <v>854</v>
      </c>
      <c r="DQ160" s="78">
        <v>764</v>
      </c>
      <c r="DR160" s="78">
        <v>751.66666669999995</v>
      </c>
      <c r="DS160" s="78">
        <v>766</v>
      </c>
      <c r="DT160" s="78">
        <v>832</v>
      </c>
      <c r="DU160" s="78">
        <v>796</v>
      </c>
      <c r="DV160" s="78">
        <v>800</v>
      </c>
      <c r="DW160" s="78">
        <v>735</v>
      </c>
      <c r="DX160" s="78">
        <v>702</v>
      </c>
      <c r="DY160" s="78">
        <v>694</v>
      </c>
      <c r="DZ160" s="78">
        <v>1113</v>
      </c>
      <c r="EA160" s="78">
        <v>1416</v>
      </c>
      <c r="EB160" s="78">
        <v>1074</v>
      </c>
      <c r="EC160" s="78">
        <v>1056</v>
      </c>
      <c r="ED160" s="78">
        <v>1033</v>
      </c>
      <c r="EE160" s="78">
        <v>918.08333330000005</v>
      </c>
      <c r="EF160" s="78">
        <v>1029</v>
      </c>
      <c r="EG160" s="78">
        <v>1024</v>
      </c>
      <c r="EH160" s="78">
        <v>1021</v>
      </c>
      <c r="EI160" s="78">
        <v>987</v>
      </c>
      <c r="EJ160" s="78">
        <v>950</v>
      </c>
      <c r="EK160" s="78">
        <v>929</v>
      </c>
      <c r="EL160" s="78">
        <v>928</v>
      </c>
      <c r="EM160" s="78">
        <v>1614</v>
      </c>
      <c r="EN160" s="78">
        <v>1873</v>
      </c>
      <c r="EO160" s="78">
        <v>1769</v>
      </c>
      <c r="EP160" s="78">
        <v>1524</v>
      </c>
      <c r="EQ160" s="78">
        <v>1406</v>
      </c>
      <c r="ER160" s="78">
        <v>1254.5</v>
      </c>
      <c r="ES160" s="78">
        <v>1387</v>
      </c>
      <c r="ET160" s="78">
        <v>1372</v>
      </c>
      <c r="EU160" s="78">
        <v>1390</v>
      </c>
      <c r="EV160" s="78">
        <v>1412</v>
      </c>
      <c r="EW160" s="78">
        <v>1356</v>
      </c>
      <c r="EX160" s="78">
        <v>1257</v>
      </c>
      <c r="EY160" s="78">
        <v>1189</v>
      </c>
      <c r="EZ160" s="78">
        <v>1798</v>
      </c>
      <c r="FA160" s="78">
        <v>2426</v>
      </c>
      <c r="FB160" s="78">
        <v>2070</v>
      </c>
      <c r="FC160" s="78">
        <v>1765</v>
      </c>
      <c r="FD160" s="78">
        <v>1598</v>
      </c>
      <c r="FE160" s="78">
        <v>1585</v>
      </c>
      <c r="FF160" s="78">
        <v>1653</v>
      </c>
      <c r="FG160" s="78">
        <v>1597</v>
      </c>
      <c r="FH160" s="78">
        <v>1364</v>
      </c>
      <c r="FI160" s="78">
        <v>1101</v>
      </c>
      <c r="FJ160" s="78">
        <v>1137</v>
      </c>
      <c r="FK160" s="78">
        <v>1160</v>
      </c>
      <c r="FL160" s="78">
        <v>1212</v>
      </c>
      <c r="FM160" s="78">
        <v>1782</v>
      </c>
      <c r="FN160" s="78">
        <v>2446</v>
      </c>
      <c r="FO160" s="78">
        <v>2044</v>
      </c>
      <c r="FP160" s="78">
        <v>1608</v>
      </c>
      <c r="FQ160" s="78">
        <v>1336</v>
      </c>
      <c r="FR160" s="78">
        <v>1536.666667</v>
      </c>
      <c r="FS160" s="78">
        <v>1385</v>
      </c>
      <c r="FT160" s="78">
        <v>1331</v>
      </c>
      <c r="FU160" s="78">
        <v>1354</v>
      </c>
      <c r="FV160" s="78">
        <v>1350</v>
      </c>
      <c r="FW160" s="78">
        <v>1375</v>
      </c>
      <c r="FX160" s="78">
        <v>1359</v>
      </c>
      <c r="FY160" s="78">
        <v>1418</v>
      </c>
      <c r="FZ160" s="78">
        <v>2055</v>
      </c>
      <c r="GA160" s="78">
        <v>2804</v>
      </c>
      <c r="GB160" s="78">
        <v>2269</v>
      </c>
      <c r="GC160" s="78">
        <v>1768</v>
      </c>
      <c r="GD160" s="78">
        <v>1566</v>
      </c>
      <c r="GE160" s="78">
        <v>1669.5</v>
      </c>
      <c r="GF160" s="78">
        <v>1673</v>
      </c>
      <c r="GG160" s="78">
        <v>1771</v>
      </c>
      <c r="GH160" s="78">
        <v>1804</v>
      </c>
      <c r="GI160" s="78">
        <v>1764</v>
      </c>
      <c r="GJ160" s="78">
        <v>1732</v>
      </c>
      <c r="GK160" s="78">
        <v>1674</v>
      </c>
      <c r="GL160" s="78">
        <v>1713</v>
      </c>
      <c r="GM160" s="78">
        <v>2315</v>
      </c>
      <c r="GN160" s="78">
        <v>2698</v>
      </c>
      <c r="GO160" s="78">
        <v>2326</v>
      </c>
      <c r="GP160" s="78">
        <v>2141</v>
      </c>
      <c r="GQ160" s="78">
        <v>1892</v>
      </c>
      <c r="GR160" s="78">
        <v>1958.583333</v>
      </c>
      <c r="GS160" s="78">
        <v>1791</v>
      </c>
      <c r="GT160" s="78">
        <v>1887</v>
      </c>
      <c r="GU160" s="78">
        <v>1762</v>
      </c>
      <c r="GV160" s="78">
        <v>1762</v>
      </c>
      <c r="GW160" s="78">
        <v>1696</v>
      </c>
      <c r="GX160" s="78">
        <v>1609</v>
      </c>
      <c r="GY160" s="78">
        <v>1662</v>
      </c>
      <c r="GZ160" s="78">
        <v>2092</v>
      </c>
      <c r="HA160" s="78">
        <v>2510</v>
      </c>
      <c r="HB160" s="78">
        <v>2158</v>
      </c>
      <c r="HC160" s="78">
        <v>1847</v>
      </c>
      <c r="HD160" s="78">
        <v>1755</v>
      </c>
      <c r="HE160" s="78">
        <v>1877.583333</v>
      </c>
      <c r="HF160" s="78">
        <v>1566</v>
      </c>
      <c r="HG160" s="78">
        <v>1555</v>
      </c>
      <c r="HH160" s="78">
        <v>1525</v>
      </c>
      <c r="HI160" s="78">
        <v>1548</v>
      </c>
    </row>
    <row r="161" spans="1:217" ht="15.75" x14ac:dyDescent="0.3">
      <c r="A161" s="1" t="str">
        <f t="shared" si="80"/>
        <v>SalzburgArbeitskräftepotentialFrauen</v>
      </c>
      <c r="B161" s="1">
        <v>161</v>
      </c>
      <c r="C161" s="77" t="s">
        <v>5</v>
      </c>
      <c r="D161" s="77" t="s">
        <v>118</v>
      </c>
      <c r="E161" s="77" t="s">
        <v>119</v>
      </c>
      <c r="F161" s="78">
        <v>115843</v>
      </c>
      <c r="G161" s="78">
        <v>116195</v>
      </c>
      <c r="H161" s="78">
        <v>114742</v>
      </c>
      <c r="I161" s="78">
        <v>111777</v>
      </c>
      <c r="J161" s="78">
        <v>112625</v>
      </c>
      <c r="K161" s="78">
        <v>114050</v>
      </c>
      <c r="L161" s="78">
        <v>117564</v>
      </c>
      <c r="M161" s="78">
        <v>116034</v>
      </c>
      <c r="N161" s="78">
        <v>114402</v>
      </c>
      <c r="O161" s="78">
        <v>113780</v>
      </c>
      <c r="P161" s="78">
        <v>114232</v>
      </c>
      <c r="Q161" s="78">
        <v>118785</v>
      </c>
      <c r="R161" s="78">
        <v>115002.4167</v>
      </c>
      <c r="S161" s="78">
        <v>118488</v>
      </c>
      <c r="T161" s="78">
        <v>118393</v>
      </c>
      <c r="U161" s="78">
        <v>116430</v>
      </c>
      <c r="V161" s="78">
        <v>111779</v>
      </c>
      <c r="W161" s="78">
        <v>113601</v>
      </c>
      <c r="X161" s="78">
        <v>114920</v>
      </c>
      <c r="Y161" s="78">
        <v>118011</v>
      </c>
      <c r="Z161" s="78">
        <v>116684</v>
      </c>
      <c r="AA161" s="78">
        <v>114843</v>
      </c>
      <c r="AB161" s="78">
        <v>113656</v>
      </c>
      <c r="AC161" s="78">
        <v>114677</v>
      </c>
      <c r="AD161" s="78">
        <v>119304</v>
      </c>
      <c r="AE161" s="78">
        <v>115898.8333</v>
      </c>
      <c r="AF161" s="78">
        <v>118559</v>
      </c>
      <c r="AG161" s="78">
        <v>118551</v>
      </c>
      <c r="AH161" s="78">
        <v>117775</v>
      </c>
      <c r="AI161" s="78">
        <v>113378</v>
      </c>
      <c r="AJ161" s="78">
        <v>114331</v>
      </c>
      <c r="AK161" s="78">
        <v>115398</v>
      </c>
      <c r="AL161" s="78">
        <v>118787</v>
      </c>
      <c r="AM161" s="78">
        <v>117831</v>
      </c>
      <c r="AN161" s="78">
        <v>115705</v>
      </c>
      <c r="AO161" s="78">
        <v>114909</v>
      </c>
      <c r="AP161" s="78">
        <v>116077</v>
      </c>
      <c r="AQ161" s="78">
        <v>121032</v>
      </c>
      <c r="AR161" s="78">
        <v>116861.0833</v>
      </c>
      <c r="AS161" s="78">
        <v>120209</v>
      </c>
      <c r="AT161" s="78">
        <v>120257</v>
      </c>
      <c r="AU161" s="78">
        <v>117512</v>
      </c>
      <c r="AV161" s="78">
        <v>115094</v>
      </c>
      <c r="AW161" s="78">
        <v>116013</v>
      </c>
      <c r="AX161" s="78">
        <v>117548</v>
      </c>
      <c r="AY161" s="78">
        <v>120855</v>
      </c>
      <c r="AZ161" s="78">
        <v>120156</v>
      </c>
      <c r="BA161" s="78">
        <v>117824</v>
      </c>
      <c r="BB161" s="78">
        <v>117023</v>
      </c>
      <c r="BC161" s="78">
        <v>118069</v>
      </c>
      <c r="BD161" s="78">
        <v>123245</v>
      </c>
      <c r="BE161" s="78">
        <v>118650.4167</v>
      </c>
      <c r="BF161" s="78">
        <v>122513</v>
      </c>
      <c r="BG161" s="78">
        <v>122650</v>
      </c>
      <c r="BH161" s="78">
        <v>121002</v>
      </c>
      <c r="BI161" s="78">
        <v>117118</v>
      </c>
      <c r="BJ161" s="78">
        <v>118273</v>
      </c>
      <c r="BK161" s="78">
        <v>119584</v>
      </c>
      <c r="BL161" s="78">
        <v>123434</v>
      </c>
      <c r="BM161" s="78">
        <v>122398</v>
      </c>
      <c r="BN161" s="78">
        <v>119531</v>
      </c>
      <c r="BO161" s="78">
        <v>118906</v>
      </c>
      <c r="BP161" s="78">
        <v>119966</v>
      </c>
      <c r="BQ161" s="78">
        <v>125115</v>
      </c>
      <c r="BR161" s="78">
        <v>120874.1667</v>
      </c>
      <c r="BS161" s="78">
        <v>124302</v>
      </c>
      <c r="BT161" s="78">
        <v>124182</v>
      </c>
      <c r="BU161" s="78">
        <v>122951</v>
      </c>
      <c r="BV161" s="78">
        <v>118559</v>
      </c>
      <c r="BW161" s="78">
        <v>119628</v>
      </c>
      <c r="BX161" s="78">
        <v>120720</v>
      </c>
      <c r="BY161" s="78">
        <v>124853</v>
      </c>
      <c r="BZ161" s="78">
        <v>123189</v>
      </c>
      <c r="CA161" s="78">
        <v>120802</v>
      </c>
      <c r="CB161" s="78">
        <v>119764</v>
      </c>
      <c r="CC161" s="78">
        <v>120583</v>
      </c>
      <c r="CD161" s="78">
        <v>126326</v>
      </c>
      <c r="CE161" s="78">
        <v>122154.9167</v>
      </c>
      <c r="CF161" s="78">
        <v>125459</v>
      </c>
      <c r="CG161" s="78">
        <v>125794</v>
      </c>
      <c r="CH161" s="78">
        <v>122440</v>
      </c>
      <c r="CI161" s="78">
        <v>120130</v>
      </c>
      <c r="CJ161" s="78">
        <v>120800</v>
      </c>
      <c r="CK161" s="78">
        <v>122312</v>
      </c>
      <c r="CL161" s="78">
        <v>126009</v>
      </c>
      <c r="CM161" s="78">
        <v>124285</v>
      </c>
      <c r="CN161" s="78">
        <v>122096</v>
      </c>
      <c r="CO161" s="78">
        <v>121356</v>
      </c>
      <c r="CP161" s="78">
        <v>122203</v>
      </c>
      <c r="CQ161" s="78">
        <v>127603</v>
      </c>
      <c r="CR161" s="78">
        <v>123373.9167</v>
      </c>
      <c r="CS161" s="78">
        <v>126757</v>
      </c>
      <c r="CT161" s="78">
        <v>126808</v>
      </c>
      <c r="CU161" s="78">
        <v>125553</v>
      </c>
      <c r="CV161" s="78">
        <v>121079</v>
      </c>
      <c r="CW161" s="78">
        <v>122081</v>
      </c>
      <c r="CX161" s="78">
        <v>123860</v>
      </c>
      <c r="CY161" s="78">
        <v>127643</v>
      </c>
      <c r="CZ161" s="78">
        <v>125885</v>
      </c>
      <c r="DA161" s="78">
        <v>123535</v>
      </c>
      <c r="DB161" s="78">
        <v>122562</v>
      </c>
      <c r="DC161" s="78">
        <v>123848</v>
      </c>
      <c r="DD161" s="78">
        <v>129067</v>
      </c>
      <c r="DE161" s="78">
        <v>124889.8333</v>
      </c>
      <c r="DF161" s="78">
        <v>128077</v>
      </c>
      <c r="DG161" s="78">
        <v>128144</v>
      </c>
      <c r="DH161" s="78">
        <v>126634</v>
      </c>
      <c r="DI161" s="78">
        <v>122269</v>
      </c>
      <c r="DJ161" s="78">
        <v>123326</v>
      </c>
      <c r="DK161" s="78">
        <v>124995</v>
      </c>
      <c r="DL161" s="78">
        <v>128405</v>
      </c>
      <c r="DM161" s="78">
        <v>127403</v>
      </c>
      <c r="DN161" s="78">
        <v>124909</v>
      </c>
      <c r="DO161" s="78">
        <v>123875</v>
      </c>
      <c r="DP161" s="78">
        <v>124741</v>
      </c>
      <c r="DQ161" s="78">
        <v>130125</v>
      </c>
      <c r="DR161" s="78">
        <v>126075.25</v>
      </c>
      <c r="DS161" s="78">
        <v>129546</v>
      </c>
      <c r="DT161" s="78">
        <v>129889</v>
      </c>
      <c r="DU161" s="78">
        <v>127121</v>
      </c>
      <c r="DV161" s="78">
        <v>123280</v>
      </c>
      <c r="DW161" s="78">
        <v>124662</v>
      </c>
      <c r="DX161" s="78">
        <v>126625</v>
      </c>
      <c r="DY161" s="78">
        <v>130179</v>
      </c>
      <c r="DZ161" s="78">
        <v>128893</v>
      </c>
      <c r="EA161" s="78">
        <v>126283</v>
      </c>
      <c r="EB161" s="78">
        <v>125534</v>
      </c>
      <c r="EC161" s="78">
        <v>126392</v>
      </c>
      <c r="ED161" s="78">
        <v>131674</v>
      </c>
      <c r="EE161" s="78">
        <v>127506.5</v>
      </c>
      <c r="EF161" s="78">
        <v>131453</v>
      </c>
      <c r="EG161" s="78">
        <v>131714</v>
      </c>
      <c r="EH161" s="78">
        <v>130426</v>
      </c>
      <c r="EI161" s="78">
        <v>125367</v>
      </c>
      <c r="EJ161" s="78">
        <v>126465</v>
      </c>
      <c r="EK161" s="78">
        <v>128338</v>
      </c>
      <c r="EL161" s="78">
        <v>131930</v>
      </c>
      <c r="EM161" s="78">
        <v>130493</v>
      </c>
      <c r="EN161" s="78">
        <v>127736</v>
      </c>
      <c r="EO161" s="78">
        <v>126948</v>
      </c>
      <c r="EP161" s="78">
        <v>127656</v>
      </c>
      <c r="EQ161" s="78">
        <v>133205</v>
      </c>
      <c r="ER161" s="78">
        <v>129310.9167</v>
      </c>
      <c r="ES161" s="78">
        <v>132794</v>
      </c>
      <c r="ET161" s="78">
        <v>133054</v>
      </c>
      <c r="EU161" s="78">
        <v>130203</v>
      </c>
      <c r="EV161" s="78">
        <v>126476</v>
      </c>
      <c r="EW161" s="78">
        <v>127340</v>
      </c>
      <c r="EX161" s="78">
        <v>129283</v>
      </c>
      <c r="EY161" s="78">
        <v>133027</v>
      </c>
      <c r="EZ161" s="78">
        <v>130945</v>
      </c>
      <c r="FA161" s="78">
        <v>128155</v>
      </c>
      <c r="FB161" s="78">
        <v>127356</v>
      </c>
      <c r="FC161" s="78">
        <v>128202</v>
      </c>
      <c r="FD161" s="78">
        <v>133941</v>
      </c>
      <c r="FE161" s="78">
        <v>130064.6667</v>
      </c>
      <c r="FF161" s="78">
        <v>133594</v>
      </c>
      <c r="FG161" s="78">
        <v>133656</v>
      </c>
      <c r="FH161" s="78">
        <v>128179</v>
      </c>
      <c r="FI161" s="78">
        <v>127459</v>
      </c>
      <c r="FJ161" s="78">
        <v>127300</v>
      </c>
      <c r="FK161" s="78">
        <v>128652</v>
      </c>
      <c r="FL161" s="78">
        <v>131995</v>
      </c>
      <c r="FM161" s="78">
        <v>131077</v>
      </c>
      <c r="FN161" s="78">
        <v>128650</v>
      </c>
      <c r="FO161" s="78">
        <v>127381</v>
      </c>
      <c r="FP161" s="78">
        <v>127600</v>
      </c>
      <c r="FQ161" s="78">
        <v>127602</v>
      </c>
      <c r="FR161" s="78">
        <v>129428.75</v>
      </c>
      <c r="FS161" s="78">
        <v>126913</v>
      </c>
      <c r="FT161" s="78">
        <v>126835</v>
      </c>
      <c r="FU161" s="78">
        <v>126713</v>
      </c>
      <c r="FV161" s="78">
        <v>126342</v>
      </c>
      <c r="FW161" s="78">
        <v>127448</v>
      </c>
      <c r="FX161" s="78">
        <v>129096</v>
      </c>
      <c r="FY161" s="78">
        <v>132296</v>
      </c>
      <c r="FZ161" s="78">
        <v>131333</v>
      </c>
      <c r="GA161" s="78">
        <v>128942</v>
      </c>
      <c r="GB161" s="78">
        <v>127933</v>
      </c>
      <c r="GC161" s="78">
        <v>127905</v>
      </c>
      <c r="GD161" s="78">
        <v>132738</v>
      </c>
      <c r="GE161" s="78">
        <v>128707.8333</v>
      </c>
      <c r="GF161" s="78">
        <v>132427</v>
      </c>
      <c r="GG161" s="78">
        <v>132918</v>
      </c>
      <c r="GH161" s="78">
        <v>131159</v>
      </c>
      <c r="GI161" s="78">
        <v>127385</v>
      </c>
      <c r="GJ161" s="78">
        <v>128903</v>
      </c>
      <c r="GK161" s="78">
        <v>130941</v>
      </c>
      <c r="GL161" s="78">
        <v>134295</v>
      </c>
      <c r="GM161" s="78">
        <v>132842</v>
      </c>
      <c r="GN161" s="78">
        <v>130318</v>
      </c>
      <c r="GO161" s="78">
        <v>129406</v>
      </c>
      <c r="GP161" s="78">
        <v>130310</v>
      </c>
      <c r="GQ161" s="78">
        <v>135999</v>
      </c>
      <c r="GR161" s="78">
        <v>131408.5833</v>
      </c>
      <c r="GS161" s="78">
        <v>135714</v>
      </c>
      <c r="GT161" s="78">
        <v>136169</v>
      </c>
      <c r="GU161" s="78">
        <v>133057</v>
      </c>
      <c r="GV161" s="78">
        <v>129248</v>
      </c>
      <c r="GW161" s="78">
        <v>130787</v>
      </c>
      <c r="GX161" s="78">
        <v>132859</v>
      </c>
      <c r="GY161" s="78">
        <v>136678</v>
      </c>
      <c r="GZ161" s="78">
        <v>134761</v>
      </c>
      <c r="HA161" s="78">
        <v>131959</v>
      </c>
      <c r="HB161" s="78">
        <v>131177</v>
      </c>
      <c r="HC161" s="78">
        <v>131732</v>
      </c>
      <c r="HD161" s="78">
        <v>137768</v>
      </c>
      <c r="HE161" s="78">
        <v>133492.4167</v>
      </c>
      <c r="HF161" s="78">
        <v>137367</v>
      </c>
      <c r="HG161" s="78">
        <v>137586</v>
      </c>
      <c r="HH161" s="78">
        <v>135605</v>
      </c>
      <c r="HI161" s="78">
        <v>6689</v>
      </c>
    </row>
    <row r="162" spans="1:217" ht="30.75" x14ac:dyDescent="0.3">
      <c r="A162" s="1" t="str">
        <f t="shared" si="80"/>
        <v>SalzburgUnselbständig BeschäftigteFrauen</v>
      </c>
      <c r="B162" s="1">
        <v>162</v>
      </c>
      <c r="C162" s="77" t="s">
        <v>5</v>
      </c>
      <c r="D162" s="77" t="s">
        <v>120</v>
      </c>
      <c r="E162" s="77" t="s">
        <v>119</v>
      </c>
      <c r="F162" s="78">
        <v>112525</v>
      </c>
      <c r="G162" s="78">
        <v>112916</v>
      </c>
      <c r="H162" s="78">
        <v>111386</v>
      </c>
      <c r="I162" s="78">
        <v>105451</v>
      </c>
      <c r="J162" s="78">
        <v>107270</v>
      </c>
      <c r="K162" s="78">
        <v>110113</v>
      </c>
      <c r="L162" s="78">
        <v>113830</v>
      </c>
      <c r="M162" s="78">
        <v>112170</v>
      </c>
      <c r="N162" s="78">
        <v>110069</v>
      </c>
      <c r="O162" s="78">
        <v>107239</v>
      </c>
      <c r="P162" s="78">
        <v>106832</v>
      </c>
      <c r="Q162" s="78">
        <v>114926</v>
      </c>
      <c r="R162" s="78">
        <v>110393.9167</v>
      </c>
      <c r="S162" s="78">
        <v>114415</v>
      </c>
      <c r="T162" s="78">
        <v>114149</v>
      </c>
      <c r="U162" s="78">
        <v>111592</v>
      </c>
      <c r="V162" s="78">
        <v>104611</v>
      </c>
      <c r="W162" s="78">
        <v>107020</v>
      </c>
      <c r="X162" s="78">
        <v>109668</v>
      </c>
      <c r="Y162" s="78">
        <v>113080</v>
      </c>
      <c r="Z162" s="78">
        <v>111651</v>
      </c>
      <c r="AA162" s="78">
        <v>109573</v>
      </c>
      <c r="AB162" s="78">
        <v>106707</v>
      </c>
      <c r="AC162" s="78">
        <v>106951</v>
      </c>
      <c r="AD162" s="78">
        <v>115281</v>
      </c>
      <c r="AE162" s="78">
        <v>110391.5</v>
      </c>
      <c r="AF162" s="78">
        <v>114444</v>
      </c>
      <c r="AG162" s="78">
        <v>114456</v>
      </c>
      <c r="AH162" s="78">
        <v>113524</v>
      </c>
      <c r="AI162" s="78">
        <v>106448</v>
      </c>
      <c r="AJ162" s="78">
        <v>108357</v>
      </c>
      <c r="AK162" s="78">
        <v>110717</v>
      </c>
      <c r="AL162" s="78">
        <v>114579</v>
      </c>
      <c r="AM162" s="78">
        <v>113322</v>
      </c>
      <c r="AN162" s="78">
        <v>110786</v>
      </c>
      <c r="AO162" s="78">
        <v>108246</v>
      </c>
      <c r="AP162" s="78">
        <v>108751</v>
      </c>
      <c r="AQ162" s="78">
        <v>117128</v>
      </c>
      <c r="AR162" s="78">
        <v>111729.8333</v>
      </c>
      <c r="AS162" s="78">
        <v>116272</v>
      </c>
      <c r="AT162" s="78">
        <v>116365</v>
      </c>
      <c r="AU162" s="78">
        <v>113005</v>
      </c>
      <c r="AV162" s="78">
        <v>108634</v>
      </c>
      <c r="AW162" s="78">
        <v>109899</v>
      </c>
      <c r="AX162" s="78">
        <v>113071</v>
      </c>
      <c r="AY162" s="78">
        <v>116585</v>
      </c>
      <c r="AZ162" s="78">
        <v>115468</v>
      </c>
      <c r="BA162" s="78">
        <v>112834</v>
      </c>
      <c r="BB162" s="78">
        <v>110252</v>
      </c>
      <c r="BC162" s="78">
        <v>110468</v>
      </c>
      <c r="BD162" s="78">
        <v>119277</v>
      </c>
      <c r="BE162" s="78">
        <v>113510.8333</v>
      </c>
      <c r="BF162" s="78">
        <v>118374</v>
      </c>
      <c r="BG162" s="78">
        <v>118518</v>
      </c>
      <c r="BH162" s="78">
        <v>116460</v>
      </c>
      <c r="BI162" s="78">
        <v>110108</v>
      </c>
      <c r="BJ162" s="78">
        <v>112350</v>
      </c>
      <c r="BK162" s="78">
        <v>114949</v>
      </c>
      <c r="BL162" s="78">
        <v>118902</v>
      </c>
      <c r="BM162" s="78">
        <v>117624</v>
      </c>
      <c r="BN162" s="78">
        <v>114410</v>
      </c>
      <c r="BO162" s="78">
        <v>111839</v>
      </c>
      <c r="BP162" s="78">
        <v>112202</v>
      </c>
      <c r="BQ162" s="78">
        <v>120930</v>
      </c>
      <c r="BR162" s="78">
        <v>115555.5</v>
      </c>
      <c r="BS162" s="78">
        <v>120011</v>
      </c>
      <c r="BT162" s="78">
        <v>120003</v>
      </c>
      <c r="BU162" s="78">
        <v>118504</v>
      </c>
      <c r="BV162" s="78">
        <v>110968</v>
      </c>
      <c r="BW162" s="78">
        <v>113407</v>
      </c>
      <c r="BX162" s="78">
        <v>115607</v>
      </c>
      <c r="BY162" s="78">
        <v>119706</v>
      </c>
      <c r="BZ162" s="78">
        <v>117804</v>
      </c>
      <c r="CA162" s="78">
        <v>115144</v>
      </c>
      <c r="CB162" s="78">
        <v>112142</v>
      </c>
      <c r="CC162" s="78">
        <v>112430</v>
      </c>
      <c r="CD162" s="78">
        <v>121386</v>
      </c>
      <c r="CE162" s="78">
        <v>116426</v>
      </c>
      <c r="CF162" s="78">
        <v>120395</v>
      </c>
      <c r="CG162" s="78">
        <v>120761</v>
      </c>
      <c r="CH162" s="78">
        <v>116575</v>
      </c>
      <c r="CI162" s="78">
        <v>111941</v>
      </c>
      <c r="CJ162" s="78">
        <v>113748</v>
      </c>
      <c r="CK162" s="78">
        <v>116588</v>
      </c>
      <c r="CL162" s="78">
        <v>120463</v>
      </c>
      <c r="CM162" s="78">
        <v>118497</v>
      </c>
      <c r="CN162" s="78">
        <v>115798</v>
      </c>
      <c r="CO162" s="78">
        <v>113230</v>
      </c>
      <c r="CP162" s="78">
        <v>113340</v>
      </c>
      <c r="CQ162" s="78">
        <v>122235</v>
      </c>
      <c r="CR162" s="78">
        <v>116964.25</v>
      </c>
      <c r="CS162" s="78">
        <v>121314</v>
      </c>
      <c r="CT162" s="78">
        <v>121366</v>
      </c>
      <c r="CU162" s="78">
        <v>119782</v>
      </c>
      <c r="CV162" s="78">
        <v>112639</v>
      </c>
      <c r="CW162" s="78">
        <v>114811</v>
      </c>
      <c r="CX162" s="78">
        <v>117784</v>
      </c>
      <c r="CY162" s="78">
        <v>121924</v>
      </c>
      <c r="CZ162" s="78">
        <v>119948</v>
      </c>
      <c r="DA162" s="78">
        <v>117139</v>
      </c>
      <c r="DB162" s="78">
        <v>114274</v>
      </c>
      <c r="DC162" s="78">
        <v>114883</v>
      </c>
      <c r="DD162" s="78">
        <v>123540</v>
      </c>
      <c r="DE162" s="78">
        <v>118283.6667</v>
      </c>
      <c r="DF162" s="78">
        <v>122693</v>
      </c>
      <c r="DG162" s="78">
        <v>122731</v>
      </c>
      <c r="DH162" s="78">
        <v>121174</v>
      </c>
      <c r="DI162" s="78">
        <v>113835</v>
      </c>
      <c r="DJ162" s="78">
        <v>116294</v>
      </c>
      <c r="DK162" s="78">
        <v>119121</v>
      </c>
      <c r="DL162" s="78">
        <v>122770</v>
      </c>
      <c r="DM162" s="78">
        <v>121552</v>
      </c>
      <c r="DN162" s="78">
        <v>118764</v>
      </c>
      <c r="DO162" s="78">
        <v>115799</v>
      </c>
      <c r="DP162" s="78">
        <v>116147</v>
      </c>
      <c r="DQ162" s="78">
        <v>124748</v>
      </c>
      <c r="DR162" s="78">
        <v>119635.6667</v>
      </c>
      <c r="DS162" s="78">
        <v>124137</v>
      </c>
      <c r="DT162" s="78">
        <v>124562</v>
      </c>
      <c r="DU162" s="78">
        <v>121277</v>
      </c>
      <c r="DV162" s="78">
        <v>115461</v>
      </c>
      <c r="DW162" s="78">
        <v>117692</v>
      </c>
      <c r="DX162" s="78">
        <v>121044</v>
      </c>
      <c r="DY162" s="78">
        <v>124556</v>
      </c>
      <c r="DZ162" s="78">
        <v>123102</v>
      </c>
      <c r="EA162" s="78">
        <v>120204</v>
      </c>
      <c r="EB162" s="78">
        <v>117754</v>
      </c>
      <c r="EC162" s="78">
        <v>117994</v>
      </c>
      <c r="ED162" s="78">
        <v>126551</v>
      </c>
      <c r="EE162" s="78">
        <v>121194.5</v>
      </c>
      <c r="EF162" s="78">
        <v>126370</v>
      </c>
      <c r="EG162" s="78">
        <v>126747</v>
      </c>
      <c r="EH162" s="78">
        <v>125307</v>
      </c>
      <c r="EI162" s="78">
        <v>117286</v>
      </c>
      <c r="EJ162" s="78">
        <v>119850</v>
      </c>
      <c r="EK162" s="78">
        <v>122895</v>
      </c>
      <c r="EL162" s="78">
        <v>126534</v>
      </c>
      <c r="EM162" s="78">
        <v>124820</v>
      </c>
      <c r="EN162" s="78">
        <v>121858</v>
      </c>
      <c r="EO162" s="78">
        <v>119050</v>
      </c>
      <c r="EP162" s="78">
        <v>119472</v>
      </c>
      <c r="EQ162" s="78">
        <v>128172</v>
      </c>
      <c r="ER162" s="78">
        <v>123196.75</v>
      </c>
      <c r="ES162" s="78">
        <v>127786</v>
      </c>
      <c r="ET162" s="78">
        <v>128214</v>
      </c>
      <c r="EU162" s="78">
        <v>124946</v>
      </c>
      <c r="EV162" s="78">
        <v>118982</v>
      </c>
      <c r="EW162" s="78">
        <v>120893</v>
      </c>
      <c r="EX162" s="78">
        <v>124412</v>
      </c>
      <c r="EY162" s="78">
        <v>128171</v>
      </c>
      <c r="EZ162" s="78">
        <v>125879</v>
      </c>
      <c r="FA162" s="78">
        <v>122970</v>
      </c>
      <c r="FB162" s="78">
        <v>120359</v>
      </c>
      <c r="FC162" s="78">
        <v>120669</v>
      </c>
      <c r="FD162" s="78">
        <v>129343</v>
      </c>
      <c r="FE162" s="78">
        <v>124385.3333</v>
      </c>
      <c r="FF162" s="78">
        <v>128996</v>
      </c>
      <c r="FG162" s="78">
        <v>129170</v>
      </c>
      <c r="FH162" s="78">
        <v>115086</v>
      </c>
      <c r="FI162" s="78">
        <v>112574</v>
      </c>
      <c r="FJ162" s="78">
        <v>114266</v>
      </c>
      <c r="FK162" s="78">
        <v>118760</v>
      </c>
      <c r="FL162" s="78">
        <v>124243</v>
      </c>
      <c r="FM162" s="78">
        <v>123729</v>
      </c>
      <c r="FN162" s="78">
        <v>121697</v>
      </c>
      <c r="FO162" s="78">
        <v>118680</v>
      </c>
      <c r="FP162" s="78">
        <v>117068</v>
      </c>
      <c r="FQ162" s="78">
        <v>116608</v>
      </c>
      <c r="FR162" s="78">
        <v>120073.0833</v>
      </c>
      <c r="FS162" s="78">
        <v>116122</v>
      </c>
      <c r="FT162" s="78">
        <v>116359</v>
      </c>
      <c r="FU162" s="78">
        <v>116934</v>
      </c>
      <c r="FV162" s="78">
        <v>116973</v>
      </c>
      <c r="FW162" s="78">
        <v>120398</v>
      </c>
      <c r="FX162" s="78">
        <v>123781</v>
      </c>
      <c r="FY162" s="78">
        <v>127242</v>
      </c>
      <c r="FZ162" s="78">
        <v>126208</v>
      </c>
      <c r="GA162" s="78">
        <v>124236</v>
      </c>
      <c r="GB162" s="78">
        <v>122269</v>
      </c>
      <c r="GC162" s="78">
        <v>120949</v>
      </c>
      <c r="GD162" s="78">
        <v>128263</v>
      </c>
      <c r="GE162" s="78">
        <v>121644.5</v>
      </c>
      <c r="GF162" s="78">
        <v>128301</v>
      </c>
      <c r="GG162" s="78">
        <v>129120</v>
      </c>
      <c r="GH162" s="78">
        <v>127179</v>
      </c>
      <c r="GI162" s="78">
        <v>121796</v>
      </c>
      <c r="GJ162" s="78">
        <v>124301</v>
      </c>
      <c r="GK162" s="78">
        <v>127222</v>
      </c>
      <c r="GL162" s="78">
        <v>130398</v>
      </c>
      <c r="GM162" s="78">
        <v>128598</v>
      </c>
      <c r="GN162" s="78">
        <v>126090</v>
      </c>
      <c r="GO162" s="78">
        <v>123921</v>
      </c>
      <c r="GP162" s="78">
        <v>124185</v>
      </c>
      <c r="GQ162" s="78">
        <v>132024</v>
      </c>
      <c r="GR162" s="78">
        <v>126927.9167</v>
      </c>
      <c r="GS162" s="78">
        <v>131869</v>
      </c>
      <c r="GT162" s="78">
        <v>132299</v>
      </c>
      <c r="GU162" s="78">
        <v>129039</v>
      </c>
      <c r="GV162" s="78">
        <v>123216</v>
      </c>
      <c r="GW162" s="78">
        <v>125994</v>
      </c>
      <c r="GX162" s="78">
        <v>128956</v>
      </c>
      <c r="GY162" s="78">
        <v>132636</v>
      </c>
      <c r="GZ162" s="78">
        <v>130398</v>
      </c>
      <c r="HA162" s="78">
        <v>127523</v>
      </c>
      <c r="HB162" s="78">
        <v>125377</v>
      </c>
      <c r="HC162" s="78">
        <v>125435</v>
      </c>
      <c r="HD162" s="78">
        <v>133500</v>
      </c>
      <c r="HE162" s="78">
        <v>128853.5</v>
      </c>
      <c r="HF162" s="78">
        <v>133202</v>
      </c>
      <c r="HG162" s="78">
        <v>133405</v>
      </c>
      <c r="HH162" s="78">
        <v>131058</v>
      </c>
      <c r="HI162" s="78">
        <v>0</v>
      </c>
    </row>
    <row r="163" spans="1:217" ht="30.75" x14ac:dyDescent="0.3">
      <c r="A163" s="1" t="str">
        <f t="shared" si="80"/>
        <v>Salzburgdarunter UB AusländerInnenFrauen</v>
      </c>
      <c r="B163" s="1">
        <v>163</v>
      </c>
      <c r="C163" s="77" t="s">
        <v>5</v>
      </c>
      <c r="D163" s="77" t="s">
        <v>121</v>
      </c>
      <c r="E163" s="77" t="s">
        <v>119</v>
      </c>
      <c r="F163" s="78">
        <v>16896</v>
      </c>
      <c r="G163" s="78">
        <v>17074</v>
      </c>
      <c r="H163" s="78">
        <v>16381</v>
      </c>
      <c r="I163" s="78">
        <v>13534</v>
      </c>
      <c r="J163" s="78">
        <v>14338</v>
      </c>
      <c r="K163" s="78">
        <v>15076</v>
      </c>
      <c r="L163" s="78">
        <v>15563</v>
      </c>
      <c r="M163" s="78">
        <v>15374</v>
      </c>
      <c r="N163" s="78">
        <v>15003</v>
      </c>
      <c r="O163" s="78">
        <v>13917</v>
      </c>
      <c r="P163" s="78">
        <v>13830</v>
      </c>
      <c r="Q163" s="78">
        <v>17432</v>
      </c>
      <c r="R163" s="78">
        <v>15368.166670000001</v>
      </c>
      <c r="S163" s="78">
        <v>17613</v>
      </c>
      <c r="T163" s="78">
        <v>17645</v>
      </c>
      <c r="U163" s="78">
        <v>16282</v>
      </c>
      <c r="V163" s="78">
        <v>12922</v>
      </c>
      <c r="W163" s="78">
        <v>14309</v>
      </c>
      <c r="X163" s="78">
        <v>15090</v>
      </c>
      <c r="Y163" s="78">
        <v>15561</v>
      </c>
      <c r="Z163" s="78">
        <v>15465</v>
      </c>
      <c r="AA163" s="78">
        <v>15101</v>
      </c>
      <c r="AB163" s="78">
        <v>14016</v>
      </c>
      <c r="AC163" s="78">
        <v>14249</v>
      </c>
      <c r="AD163" s="78">
        <v>18228</v>
      </c>
      <c r="AE163" s="78">
        <v>15540.083329999999</v>
      </c>
      <c r="AF163" s="78">
        <v>18163</v>
      </c>
      <c r="AG163" s="78">
        <v>18161</v>
      </c>
      <c r="AH163" s="78">
        <v>17459</v>
      </c>
      <c r="AI163" s="78">
        <v>14116</v>
      </c>
      <c r="AJ163" s="78">
        <v>15109</v>
      </c>
      <c r="AK163" s="78">
        <v>15792</v>
      </c>
      <c r="AL163" s="78">
        <v>16492</v>
      </c>
      <c r="AM163" s="78">
        <v>16323</v>
      </c>
      <c r="AN163" s="78">
        <v>15835</v>
      </c>
      <c r="AO163" s="78">
        <v>14856</v>
      </c>
      <c r="AP163" s="78">
        <v>15209</v>
      </c>
      <c r="AQ163" s="78">
        <v>19368</v>
      </c>
      <c r="AR163" s="78">
        <v>16406.916669999999</v>
      </c>
      <c r="AS163" s="78">
        <v>19236</v>
      </c>
      <c r="AT163" s="78">
        <v>19314</v>
      </c>
      <c r="AU163" s="78">
        <v>17483</v>
      </c>
      <c r="AV163" s="78">
        <v>15307</v>
      </c>
      <c r="AW163" s="78">
        <v>16036</v>
      </c>
      <c r="AX163" s="78">
        <v>17164</v>
      </c>
      <c r="AY163" s="78">
        <v>17782</v>
      </c>
      <c r="AZ163" s="78">
        <v>17672</v>
      </c>
      <c r="BA163" s="78">
        <v>17074</v>
      </c>
      <c r="BB163" s="78">
        <v>16077</v>
      </c>
      <c r="BC163" s="78">
        <v>16244</v>
      </c>
      <c r="BD163" s="78">
        <v>20781</v>
      </c>
      <c r="BE163" s="78">
        <v>17514.166669999999</v>
      </c>
      <c r="BF163" s="78">
        <v>20748</v>
      </c>
      <c r="BG163" s="78">
        <v>20938</v>
      </c>
      <c r="BH163" s="78">
        <v>19671</v>
      </c>
      <c r="BI163" s="78">
        <v>16159</v>
      </c>
      <c r="BJ163" s="78">
        <v>17308</v>
      </c>
      <c r="BK163" s="78">
        <v>18193</v>
      </c>
      <c r="BL163" s="78">
        <v>18854</v>
      </c>
      <c r="BM163" s="78">
        <v>18685</v>
      </c>
      <c r="BN163" s="78">
        <v>17860</v>
      </c>
      <c r="BO163" s="78">
        <v>16765</v>
      </c>
      <c r="BP163" s="78">
        <v>17154</v>
      </c>
      <c r="BQ163" s="78">
        <v>21978</v>
      </c>
      <c r="BR163" s="78">
        <v>18692.75</v>
      </c>
      <c r="BS163" s="78">
        <v>21825</v>
      </c>
      <c r="BT163" s="78">
        <v>21938</v>
      </c>
      <c r="BU163" s="78">
        <v>20941</v>
      </c>
      <c r="BV163" s="78">
        <v>16927</v>
      </c>
      <c r="BW163" s="78">
        <v>18300</v>
      </c>
      <c r="BX163" s="78">
        <v>19196</v>
      </c>
      <c r="BY163" s="78">
        <v>20031</v>
      </c>
      <c r="BZ163" s="78">
        <v>19751</v>
      </c>
      <c r="CA163" s="78">
        <v>18799</v>
      </c>
      <c r="CB163" s="78">
        <v>17456</v>
      </c>
      <c r="CC163" s="78">
        <v>17719</v>
      </c>
      <c r="CD163" s="78">
        <v>22844</v>
      </c>
      <c r="CE163" s="78">
        <v>19643.916669999999</v>
      </c>
      <c r="CF163" s="78">
        <v>22761</v>
      </c>
      <c r="CG163" s="78">
        <v>22969</v>
      </c>
      <c r="CH163" s="78">
        <v>20303</v>
      </c>
      <c r="CI163" s="78">
        <v>17737</v>
      </c>
      <c r="CJ163" s="78">
        <v>18849</v>
      </c>
      <c r="CK163" s="78">
        <v>20051</v>
      </c>
      <c r="CL163" s="78">
        <v>20948</v>
      </c>
      <c r="CM163" s="78">
        <v>20638</v>
      </c>
      <c r="CN163" s="78">
        <v>19687</v>
      </c>
      <c r="CO163" s="78">
        <v>18465</v>
      </c>
      <c r="CP163" s="78">
        <v>18699</v>
      </c>
      <c r="CQ163" s="78">
        <v>23686</v>
      </c>
      <c r="CR163" s="78">
        <v>20399.416669999999</v>
      </c>
      <c r="CS163" s="78">
        <v>23510</v>
      </c>
      <c r="CT163" s="78">
        <v>23573</v>
      </c>
      <c r="CU163" s="78">
        <v>22391</v>
      </c>
      <c r="CV163" s="78">
        <v>18470</v>
      </c>
      <c r="CW163" s="78">
        <v>19648</v>
      </c>
      <c r="CX163" s="78">
        <v>20951</v>
      </c>
      <c r="CY163" s="78">
        <v>22021</v>
      </c>
      <c r="CZ163" s="78">
        <v>21643</v>
      </c>
      <c r="DA163" s="78">
        <v>0</v>
      </c>
      <c r="DB163" s="78">
        <v>19147</v>
      </c>
      <c r="DC163" s="78">
        <v>19586</v>
      </c>
      <c r="DD163" s="78">
        <v>24671</v>
      </c>
      <c r="DE163" s="78">
        <v>21351.583330000001</v>
      </c>
      <c r="DF163" s="78">
        <v>24464</v>
      </c>
      <c r="DG163" s="78">
        <v>24590</v>
      </c>
      <c r="DH163" s="78">
        <v>23442</v>
      </c>
      <c r="DI163" s="78">
        <v>19198</v>
      </c>
      <c r="DJ163" s="78">
        <v>20588</v>
      </c>
      <c r="DK163" s="78">
        <v>21909</v>
      </c>
      <c r="DL163" s="78">
        <v>22884</v>
      </c>
      <c r="DM163" s="78">
        <v>22630</v>
      </c>
      <c r="DN163" s="78">
        <v>21558</v>
      </c>
      <c r="DO163" s="78">
        <v>20081</v>
      </c>
      <c r="DP163" s="78">
        <v>20444</v>
      </c>
      <c r="DQ163" s="78">
        <v>25586</v>
      </c>
      <c r="DR163" s="78">
        <v>22281.166669999999</v>
      </c>
      <c r="DS163" s="78">
        <v>25617</v>
      </c>
      <c r="DT163" s="78">
        <v>25876</v>
      </c>
      <c r="DU163" s="78">
        <v>23609</v>
      </c>
      <c r="DV163" s="78">
        <v>20176</v>
      </c>
      <c r="DW163" s="78">
        <v>21518</v>
      </c>
      <c r="DX163" s="78">
        <v>23157</v>
      </c>
      <c r="DY163" s="78">
        <v>24085</v>
      </c>
      <c r="DZ163" s="78">
        <v>23741</v>
      </c>
      <c r="EA163" s="78">
        <v>22557</v>
      </c>
      <c r="EB163" s="78">
        <v>21266</v>
      </c>
      <c r="EC163" s="78">
        <v>21451</v>
      </c>
      <c r="ED163" s="78">
        <v>26755</v>
      </c>
      <c r="EE163" s="78">
        <v>23317.333330000001</v>
      </c>
      <c r="EF163" s="78">
        <v>26819</v>
      </c>
      <c r="EG163" s="78">
        <v>27166</v>
      </c>
      <c r="EH163" s="78">
        <v>26094</v>
      </c>
      <c r="EI163" s="78">
        <v>21295</v>
      </c>
      <c r="EJ163" s="78">
        <v>23002</v>
      </c>
      <c r="EK163" s="78">
        <v>24487</v>
      </c>
      <c r="EL163" s="78">
        <v>25377</v>
      </c>
      <c r="EM163" s="78">
        <v>24995</v>
      </c>
      <c r="EN163" s="78">
        <v>23866</v>
      </c>
      <c r="EO163" s="78">
        <v>22371</v>
      </c>
      <c r="EP163" s="78">
        <v>22772</v>
      </c>
      <c r="EQ163" s="78">
        <v>28192</v>
      </c>
      <c r="ER163" s="78">
        <v>24703</v>
      </c>
      <c r="ES163" s="78">
        <v>28195</v>
      </c>
      <c r="ET163" s="78">
        <v>28552</v>
      </c>
      <c r="EU163" s="78">
        <v>26323</v>
      </c>
      <c r="EV163" s="78">
        <v>22737</v>
      </c>
      <c r="EW163" s="78">
        <v>24051</v>
      </c>
      <c r="EX163" s="78">
        <v>25894</v>
      </c>
      <c r="EY163" s="78">
        <v>26837</v>
      </c>
      <c r="EZ163" s="78">
        <v>26382</v>
      </c>
      <c r="FA163" s="78">
        <v>25202</v>
      </c>
      <c r="FB163" s="78">
        <v>23796</v>
      </c>
      <c r="FC163" s="78">
        <v>24055</v>
      </c>
      <c r="FD163" s="78">
        <v>29703</v>
      </c>
      <c r="FE163" s="78">
        <v>25977.25</v>
      </c>
      <c r="FF163" s="78">
        <v>29886</v>
      </c>
      <c r="FG163" s="78">
        <v>30051</v>
      </c>
      <c r="FH163" s="78">
        <v>21654</v>
      </c>
      <c r="FI163" s="78">
        <v>20729</v>
      </c>
      <c r="FJ163" s="78">
        <v>21435</v>
      </c>
      <c r="FK163" s="78">
        <v>23579</v>
      </c>
      <c r="FL163" s="78">
        <v>25698</v>
      </c>
      <c r="FM163" s="78">
        <v>25825</v>
      </c>
      <c r="FN163" s="78">
        <v>25109</v>
      </c>
      <c r="FO163" s="78">
        <v>23525</v>
      </c>
      <c r="FP163" s="78">
        <v>22599</v>
      </c>
      <c r="FQ163" s="78">
        <v>22443</v>
      </c>
      <c r="FR163" s="78">
        <v>24377.75</v>
      </c>
      <c r="FS163" s="78">
        <v>22350</v>
      </c>
      <c r="FT163" s="78">
        <v>22444</v>
      </c>
      <c r="FU163" s="78">
        <v>22755</v>
      </c>
      <c r="FV163" s="78">
        <v>22831</v>
      </c>
      <c r="FW163" s="78">
        <v>24801</v>
      </c>
      <c r="FX163" s="78">
        <v>26671</v>
      </c>
      <c r="FY163" s="78">
        <v>27792</v>
      </c>
      <c r="FZ163" s="78">
        <v>27836</v>
      </c>
      <c r="GA163" s="78">
        <v>27238</v>
      </c>
      <c r="GB163" s="78">
        <v>26202</v>
      </c>
      <c r="GC163" s="78">
        <v>25515</v>
      </c>
      <c r="GD163" s="78">
        <v>30454</v>
      </c>
      <c r="GE163" s="78">
        <v>25574.083330000001</v>
      </c>
      <c r="GF163" s="78">
        <v>30713</v>
      </c>
      <c r="GG163" s="78">
        <v>31435</v>
      </c>
      <c r="GH163" s="78">
        <v>29948</v>
      </c>
      <c r="GI163" s="78">
        <v>26470</v>
      </c>
      <c r="GJ163" s="78">
        <v>28406</v>
      </c>
      <c r="GK163" s="78">
        <v>30138</v>
      </c>
      <c r="GL163" s="78">
        <v>30991</v>
      </c>
      <c r="GM163" s="78">
        <v>30628</v>
      </c>
      <c r="GN163" s="78">
        <v>29831</v>
      </c>
      <c r="GO163" s="78">
        <v>28442</v>
      </c>
      <c r="GP163" s="78">
        <v>28735</v>
      </c>
      <c r="GQ163" s="78">
        <v>34454</v>
      </c>
      <c r="GR163" s="78">
        <v>30015.916669999999</v>
      </c>
      <c r="GS163" s="78">
        <v>34694</v>
      </c>
      <c r="GT163" s="78">
        <v>35138</v>
      </c>
      <c r="GU163" s="78">
        <v>32604</v>
      </c>
      <c r="GV163" s="78">
        <v>28605</v>
      </c>
      <c r="GW163" s="78">
        <v>30735</v>
      </c>
      <c r="GX163" s="78">
        <v>32638</v>
      </c>
      <c r="GY163" s="78">
        <v>33611</v>
      </c>
      <c r="GZ163" s="78">
        <v>33056</v>
      </c>
      <c r="HA163" s="78">
        <v>31766</v>
      </c>
      <c r="HB163" s="78">
        <v>30324</v>
      </c>
      <c r="HC163" s="78">
        <v>30617</v>
      </c>
      <c r="HD163" s="78">
        <v>36765</v>
      </c>
      <c r="HE163" s="78">
        <v>32546.083330000001</v>
      </c>
      <c r="HF163" s="78">
        <v>36774</v>
      </c>
      <c r="HG163" s="78">
        <v>36935</v>
      </c>
      <c r="HH163" s="78">
        <v>34881</v>
      </c>
      <c r="HI163" s="78">
        <v>0</v>
      </c>
    </row>
    <row r="164" spans="1:217" ht="15.75" x14ac:dyDescent="0.3">
      <c r="A164" s="1" t="str">
        <f t="shared" si="80"/>
        <v>SalzburgGeringfügig BeschäftigteFrauen</v>
      </c>
      <c r="B164" s="1">
        <v>164</v>
      </c>
      <c r="C164" s="77" t="s">
        <v>5</v>
      </c>
      <c r="D164" s="77" t="s">
        <v>122</v>
      </c>
      <c r="E164" s="77" t="s">
        <v>119</v>
      </c>
      <c r="F164" s="78">
        <v>16564</v>
      </c>
      <c r="G164" s="78">
        <v>17000</v>
      </c>
      <c r="H164" s="78">
        <v>17093</v>
      </c>
      <c r="I164" s="78">
        <v>16462</v>
      </c>
      <c r="J164" s="78">
        <v>16333</v>
      </c>
      <c r="K164" s="78">
        <v>16765</v>
      </c>
      <c r="L164" s="78">
        <v>16499</v>
      </c>
      <c r="M164" s="78">
        <v>16071</v>
      </c>
      <c r="N164" s="78">
        <v>16161</v>
      </c>
      <c r="O164" s="78">
        <v>16354</v>
      </c>
      <c r="P164" s="78">
        <v>16512</v>
      </c>
      <c r="Q164" s="78">
        <v>17406</v>
      </c>
      <c r="R164" s="78">
        <v>16601.666669999999</v>
      </c>
      <c r="S164" s="78">
        <v>17343</v>
      </c>
      <c r="T164" s="78">
        <v>17266</v>
      </c>
      <c r="U164" s="78">
        <v>17113</v>
      </c>
      <c r="V164" s="78">
        <v>16125</v>
      </c>
      <c r="W164" s="78">
        <v>16419</v>
      </c>
      <c r="X164" s="78">
        <v>16468</v>
      </c>
      <c r="Y164" s="78">
        <v>16511</v>
      </c>
      <c r="Z164" s="78">
        <v>16173</v>
      </c>
      <c r="AA164" s="78">
        <v>16147</v>
      </c>
      <c r="AB164" s="78">
        <v>16376</v>
      </c>
      <c r="AC164" s="78">
        <v>16607</v>
      </c>
      <c r="AD164" s="78">
        <v>17677</v>
      </c>
      <c r="AE164" s="78">
        <v>16685.416669999999</v>
      </c>
      <c r="AF164" s="78">
        <v>17425</v>
      </c>
      <c r="AG164" s="78">
        <v>17623</v>
      </c>
      <c r="AH164" s="78">
        <v>17586</v>
      </c>
      <c r="AI164" s="78">
        <v>16566</v>
      </c>
      <c r="AJ164" s="78">
        <v>16746</v>
      </c>
      <c r="AK164" s="78">
        <v>16756</v>
      </c>
      <c r="AL164" s="78">
        <v>16702</v>
      </c>
      <c r="AM164" s="78">
        <v>16361</v>
      </c>
      <c r="AN164" s="78">
        <v>16343</v>
      </c>
      <c r="AO164" s="78">
        <v>16589</v>
      </c>
      <c r="AP164" s="78">
        <v>17036</v>
      </c>
      <c r="AQ164" s="78">
        <v>17954</v>
      </c>
      <c r="AR164" s="78">
        <v>16973.916669999999</v>
      </c>
      <c r="AS164" s="78">
        <v>17823</v>
      </c>
      <c r="AT164" s="78">
        <v>18069</v>
      </c>
      <c r="AU164" s="78">
        <v>17657</v>
      </c>
      <c r="AV164" s="78">
        <v>16854</v>
      </c>
      <c r="AW164" s="78">
        <v>16975</v>
      </c>
      <c r="AX164" s="78">
        <v>16990</v>
      </c>
      <c r="AY164" s="78">
        <v>17082</v>
      </c>
      <c r="AZ164" s="78">
        <v>16765</v>
      </c>
      <c r="BA164" s="78">
        <v>16709</v>
      </c>
      <c r="BB164" s="78">
        <v>16813</v>
      </c>
      <c r="BC164" s="78">
        <v>17331</v>
      </c>
      <c r="BD164" s="78">
        <v>18379</v>
      </c>
      <c r="BE164" s="78">
        <v>17287.25</v>
      </c>
      <c r="BF164" s="78">
        <v>18345</v>
      </c>
      <c r="BG164" s="78">
        <v>18727</v>
      </c>
      <c r="BH164" s="78">
        <v>18317</v>
      </c>
      <c r="BI164" s="78">
        <v>17304</v>
      </c>
      <c r="BJ164" s="78">
        <v>17445</v>
      </c>
      <c r="BK164" s="78">
        <v>17349</v>
      </c>
      <c r="BL164" s="78">
        <v>17482</v>
      </c>
      <c r="BM164" s="78">
        <v>17134</v>
      </c>
      <c r="BN164" s="78">
        <v>16959</v>
      </c>
      <c r="BO164" s="78">
        <v>17202</v>
      </c>
      <c r="BP164" s="78">
        <v>17679</v>
      </c>
      <c r="BQ164" s="78">
        <v>18791</v>
      </c>
      <c r="BR164" s="78">
        <v>17727.833330000001</v>
      </c>
      <c r="BS164" s="78">
        <v>18714</v>
      </c>
      <c r="BT164" s="78">
        <v>18878</v>
      </c>
      <c r="BU164" s="78">
        <v>18540</v>
      </c>
      <c r="BV164" s="78">
        <v>17433</v>
      </c>
      <c r="BW164" s="78">
        <v>17594</v>
      </c>
      <c r="BX164" s="78">
        <v>17381</v>
      </c>
      <c r="BY164" s="78">
        <v>17542</v>
      </c>
      <c r="BZ164" s="78">
        <v>17156</v>
      </c>
      <c r="CA164" s="78">
        <v>17110</v>
      </c>
      <c r="CB164" s="78">
        <v>17334</v>
      </c>
      <c r="CC164" s="78">
        <v>17536</v>
      </c>
      <c r="CD164" s="78">
        <v>18631</v>
      </c>
      <c r="CE164" s="78">
        <v>17820.75</v>
      </c>
      <c r="CF164" s="78">
        <v>18580</v>
      </c>
      <c r="CG164" s="78">
        <v>18921</v>
      </c>
      <c r="CH164" s="78">
        <v>18320</v>
      </c>
      <c r="CI164" s="78">
        <v>17391</v>
      </c>
      <c r="CJ164" s="78">
        <v>17511</v>
      </c>
      <c r="CK164" s="78">
        <v>17597</v>
      </c>
      <c r="CL164" s="78">
        <v>17490</v>
      </c>
      <c r="CM164" s="78">
        <v>17209</v>
      </c>
      <c r="CN164" s="78">
        <v>17228</v>
      </c>
      <c r="CO164" s="78">
        <v>17439</v>
      </c>
      <c r="CP164" s="78">
        <v>17627</v>
      </c>
      <c r="CQ164" s="78">
        <v>18800</v>
      </c>
      <c r="CR164" s="78">
        <v>17842.75</v>
      </c>
      <c r="CS164" s="78">
        <v>18540</v>
      </c>
      <c r="CT164" s="78">
        <v>18883</v>
      </c>
      <c r="CU164" s="78">
        <v>18487</v>
      </c>
      <c r="CV164" s="78">
        <v>17299</v>
      </c>
      <c r="CW164" s="78">
        <v>17543</v>
      </c>
      <c r="CX164" s="78">
        <v>17634</v>
      </c>
      <c r="CY164" s="78">
        <v>17690</v>
      </c>
      <c r="CZ164" s="78">
        <v>17266</v>
      </c>
      <c r="DA164" s="78">
        <v>17033</v>
      </c>
      <c r="DB164" s="78">
        <v>17284</v>
      </c>
      <c r="DC164" s="78">
        <v>17531</v>
      </c>
      <c r="DD164" s="78">
        <v>18403</v>
      </c>
      <c r="DE164" s="78">
        <v>17799.416669999999</v>
      </c>
      <c r="DF164" s="78">
        <v>18572</v>
      </c>
      <c r="DG164" s="78">
        <v>18879</v>
      </c>
      <c r="DH164" s="78">
        <v>18529</v>
      </c>
      <c r="DI164" s="78">
        <v>17332</v>
      </c>
      <c r="DJ164" s="78">
        <v>17515</v>
      </c>
      <c r="DK164" s="78">
        <v>17706</v>
      </c>
      <c r="DL164" s="78">
        <v>17512</v>
      </c>
      <c r="DM164" s="78">
        <v>17177</v>
      </c>
      <c r="DN164" s="78">
        <v>16958</v>
      </c>
      <c r="DO164" s="78">
        <v>17199</v>
      </c>
      <c r="DP164" s="78">
        <v>17815</v>
      </c>
      <c r="DQ164" s="78">
        <v>18587</v>
      </c>
      <c r="DR164" s="78">
        <v>17815.083330000001</v>
      </c>
      <c r="DS164" s="78">
        <v>18587</v>
      </c>
      <c r="DT164" s="78">
        <v>19079</v>
      </c>
      <c r="DU164" s="78">
        <v>18236</v>
      </c>
      <c r="DV164" s="78">
        <v>17351</v>
      </c>
      <c r="DW164" s="78">
        <v>17536</v>
      </c>
      <c r="DX164" s="78">
        <v>17790</v>
      </c>
      <c r="DY164" s="78">
        <v>17858</v>
      </c>
      <c r="DZ164" s="78">
        <v>17223</v>
      </c>
      <c r="EA164" s="78">
        <v>17128</v>
      </c>
      <c r="EB164" s="78">
        <v>17236</v>
      </c>
      <c r="EC164" s="78">
        <v>17677</v>
      </c>
      <c r="ED164" s="78">
        <v>18899</v>
      </c>
      <c r="EE164" s="78">
        <v>17883.333330000001</v>
      </c>
      <c r="EF164" s="78">
        <v>18535</v>
      </c>
      <c r="EG164" s="78">
        <v>19099</v>
      </c>
      <c r="EH164" s="78">
        <v>18983</v>
      </c>
      <c r="EI164" s="78">
        <v>17363</v>
      </c>
      <c r="EJ164" s="78">
        <v>17537</v>
      </c>
      <c r="EK164" s="78">
        <v>17594</v>
      </c>
      <c r="EL164" s="78">
        <v>17463</v>
      </c>
      <c r="EM164" s="78">
        <v>17066</v>
      </c>
      <c r="EN164" s="78">
        <v>16676</v>
      </c>
      <c r="EO164" s="78">
        <v>17041</v>
      </c>
      <c r="EP164" s="78">
        <v>17666</v>
      </c>
      <c r="EQ164" s="78">
        <v>19057</v>
      </c>
      <c r="ER164" s="78">
        <v>17840</v>
      </c>
      <c r="ES164" s="78">
        <v>18445</v>
      </c>
      <c r="ET164" s="78">
        <v>19170</v>
      </c>
      <c r="EU164" s="78">
        <v>18518</v>
      </c>
      <c r="EV164" s="78">
        <v>17451</v>
      </c>
      <c r="EW164" s="78">
        <v>17558</v>
      </c>
      <c r="EX164" s="78">
        <v>17648</v>
      </c>
      <c r="EY164" s="78">
        <v>17550</v>
      </c>
      <c r="EZ164" s="78">
        <v>16895</v>
      </c>
      <c r="FA164" s="78">
        <v>16595</v>
      </c>
      <c r="FB164" s="78">
        <v>16888</v>
      </c>
      <c r="FC164" s="78">
        <v>17501</v>
      </c>
      <c r="FD164" s="78">
        <v>18826</v>
      </c>
      <c r="FE164" s="78">
        <v>17753.75</v>
      </c>
      <c r="FF164" s="78">
        <v>18687</v>
      </c>
      <c r="FG164" s="78">
        <v>18990</v>
      </c>
      <c r="FH164" s="78">
        <v>14769</v>
      </c>
      <c r="FI164" s="78">
        <v>13359</v>
      </c>
      <c r="FJ164" s="78">
        <v>14481</v>
      </c>
      <c r="FK164" s="78">
        <v>15429</v>
      </c>
      <c r="FL164" s="78">
        <v>15978</v>
      </c>
      <c r="FM164" s="78">
        <v>15657</v>
      </c>
      <c r="FN164" s="78">
        <v>15450</v>
      </c>
      <c r="FO164" s="78">
        <v>15347</v>
      </c>
      <c r="FP164" s="78">
        <v>14848</v>
      </c>
      <c r="FQ164" s="78">
        <v>15054</v>
      </c>
      <c r="FR164" s="78">
        <v>15670.75</v>
      </c>
      <c r="FS164" s="78">
        <v>14601</v>
      </c>
      <c r="FT164" s="78">
        <v>14728</v>
      </c>
      <c r="FU164" s="78">
        <v>15012</v>
      </c>
      <c r="FV164" s="78">
        <v>14906</v>
      </c>
      <c r="FW164" s="78">
        <v>15467</v>
      </c>
      <c r="FX164" s="78">
        <v>16003</v>
      </c>
      <c r="FY164" s="78">
        <v>16441</v>
      </c>
      <c r="FZ164" s="78">
        <v>16075</v>
      </c>
      <c r="GA164" s="78">
        <v>15797</v>
      </c>
      <c r="GB164" s="78">
        <v>16123</v>
      </c>
      <c r="GC164" s="78">
        <v>15535</v>
      </c>
      <c r="GD164" s="78">
        <v>16597</v>
      </c>
      <c r="GE164" s="78">
        <v>15607.083329999999</v>
      </c>
      <c r="GF164" s="78">
        <v>16768</v>
      </c>
      <c r="GG164" s="78">
        <v>17472</v>
      </c>
      <c r="GH164" s="78">
        <v>17095</v>
      </c>
      <c r="GI164" s="78">
        <v>16315</v>
      </c>
      <c r="GJ164" s="78">
        <v>16614</v>
      </c>
      <c r="GK164" s="78">
        <v>16754</v>
      </c>
      <c r="GL164" s="78">
        <v>16643</v>
      </c>
      <c r="GM164" s="78">
        <v>15942</v>
      </c>
      <c r="GN164" s="78">
        <v>15831</v>
      </c>
      <c r="GO164" s="78">
        <v>16079</v>
      </c>
      <c r="GP164" s="78">
        <v>16508</v>
      </c>
      <c r="GQ164" s="78">
        <v>17683</v>
      </c>
      <c r="GR164" s="78">
        <v>16642</v>
      </c>
      <c r="GS164" s="78">
        <v>17593</v>
      </c>
      <c r="GT164" s="78">
        <v>18030</v>
      </c>
      <c r="GU164" s="78">
        <v>17483</v>
      </c>
      <c r="GV164" s="78">
        <v>16454</v>
      </c>
      <c r="GW164" s="78">
        <v>16680</v>
      </c>
      <c r="GX164" s="78">
        <v>16982</v>
      </c>
      <c r="GY164" s="78">
        <v>16664</v>
      </c>
      <c r="GZ164" s="78">
        <v>15994</v>
      </c>
      <c r="HA164" s="78">
        <v>16085</v>
      </c>
      <c r="HB164" s="78">
        <v>16124</v>
      </c>
      <c r="HC164" s="78">
        <v>16537</v>
      </c>
      <c r="HD164" s="78">
        <v>17662</v>
      </c>
      <c r="HE164" s="78">
        <v>16857.333330000001</v>
      </c>
      <c r="HF164" s="78">
        <v>17186</v>
      </c>
      <c r="HG164" s="78">
        <v>17416</v>
      </c>
      <c r="HH164" s="78">
        <v>17037</v>
      </c>
      <c r="HI164" s="78">
        <v>0</v>
      </c>
    </row>
    <row r="165" spans="1:217" ht="15.75" x14ac:dyDescent="0.3">
      <c r="A165" s="1" t="str">
        <f t="shared" si="80"/>
        <v>SalzburgArbeitslosenquote in %Frauen</v>
      </c>
      <c r="B165" s="1">
        <v>165</v>
      </c>
      <c r="C165" s="77" t="s">
        <v>5</v>
      </c>
      <c r="D165" s="77" t="s">
        <v>123</v>
      </c>
      <c r="E165" s="77" t="s">
        <v>119</v>
      </c>
      <c r="F165" s="78">
        <v>2.8642214031E-2</v>
      </c>
      <c r="G165" s="78">
        <v>2.8219802916999999E-2</v>
      </c>
      <c r="H165" s="78">
        <v>2.9248226455000002E-2</v>
      </c>
      <c r="I165" s="78">
        <v>5.6594827200000003E-2</v>
      </c>
      <c r="J165" s="78">
        <v>4.7547169810999997E-2</v>
      </c>
      <c r="K165" s="78">
        <v>3.4519947390999998E-2</v>
      </c>
      <c r="L165" s="78">
        <v>3.1761423565000002E-2</v>
      </c>
      <c r="M165" s="78">
        <v>3.3300584310999998E-2</v>
      </c>
      <c r="N165" s="78">
        <v>3.7875211971000002E-2</v>
      </c>
      <c r="O165" s="78">
        <v>5.7488134997E-2</v>
      </c>
      <c r="P165" s="78">
        <v>6.4780446810000003E-2</v>
      </c>
      <c r="Q165" s="78">
        <v>3.248726691E-2</v>
      </c>
      <c r="R165" s="78">
        <v>4.0073071000000002E-2</v>
      </c>
      <c r="S165" s="78">
        <v>3.4374789007999999E-2</v>
      </c>
      <c r="T165" s="78">
        <v>3.5846713910000001E-2</v>
      </c>
      <c r="U165" s="78">
        <v>4.1552864382000003E-2</v>
      </c>
      <c r="V165" s="78">
        <v>6.4126535395000003E-2</v>
      </c>
      <c r="W165" s="78">
        <v>5.7930828072999999E-2</v>
      </c>
      <c r="X165" s="78">
        <v>4.5701357466E-2</v>
      </c>
      <c r="Y165" s="78">
        <v>4.1784240452E-2</v>
      </c>
      <c r="Z165" s="78">
        <v>4.3133591579999998E-2</v>
      </c>
      <c r="AA165" s="78">
        <v>4.5888735054999998E-2</v>
      </c>
      <c r="AB165" s="78">
        <v>6.1140634898E-2</v>
      </c>
      <c r="AC165" s="78">
        <v>6.7371835677000003E-2</v>
      </c>
      <c r="AD165" s="78">
        <v>3.3720579360000003E-2</v>
      </c>
      <c r="AE165" s="78">
        <v>4.7518454000000002E-2</v>
      </c>
      <c r="AF165" s="78">
        <v>3.4708457392E-2</v>
      </c>
      <c r="AG165" s="78">
        <v>3.4542095805999998E-2</v>
      </c>
      <c r="AH165" s="78">
        <v>3.6094247505000003E-2</v>
      </c>
      <c r="AI165" s="78">
        <v>6.1122969181999998E-2</v>
      </c>
      <c r="AJ165" s="78">
        <v>5.2251795226E-2</v>
      </c>
      <c r="AK165" s="78">
        <v>4.0563961246999999E-2</v>
      </c>
      <c r="AL165" s="78">
        <v>3.5424751865999998E-2</v>
      </c>
      <c r="AM165" s="78">
        <v>3.8266670060999999E-2</v>
      </c>
      <c r="AN165" s="78">
        <v>4.2513288103000001E-2</v>
      </c>
      <c r="AO165" s="78">
        <v>5.7985014228000002E-2</v>
      </c>
      <c r="AP165" s="78">
        <v>6.3113278253999996E-2</v>
      </c>
      <c r="AQ165" s="78">
        <v>3.2255932314999999E-2</v>
      </c>
      <c r="AR165" s="78">
        <v>4.3908971999999998E-2</v>
      </c>
      <c r="AS165" s="78">
        <v>3.2751291500000002E-2</v>
      </c>
      <c r="AT165" s="78">
        <v>3.2364020388999999E-2</v>
      </c>
      <c r="AU165" s="78">
        <v>3.8353529852000003E-2</v>
      </c>
      <c r="AV165" s="78">
        <v>5.6128034475999997E-2</v>
      </c>
      <c r="AW165" s="78">
        <v>5.2700990406000001E-2</v>
      </c>
      <c r="AX165" s="78">
        <v>3.8086568890999997E-2</v>
      </c>
      <c r="AY165" s="78">
        <v>3.5331595713E-2</v>
      </c>
      <c r="AZ165" s="78">
        <v>3.9015945936000003E-2</v>
      </c>
      <c r="BA165" s="78">
        <v>4.2351303638999999E-2</v>
      </c>
      <c r="BB165" s="78">
        <v>5.7860420601000002E-2</v>
      </c>
      <c r="BC165" s="78">
        <v>6.4377609702000002E-2</v>
      </c>
      <c r="BD165" s="78">
        <v>3.2196032292999999E-2</v>
      </c>
      <c r="BE165" s="78">
        <v>4.3317027000000001E-2</v>
      </c>
      <c r="BF165" s="78">
        <v>3.3784169842999999E-2</v>
      </c>
      <c r="BG165" s="78">
        <v>3.3689359967000003E-2</v>
      </c>
      <c r="BH165" s="78">
        <v>3.7536569642999999E-2</v>
      </c>
      <c r="BI165" s="78">
        <v>5.9854164176000001E-2</v>
      </c>
      <c r="BJ165" s="78">
        <v>5.0079054391000001E-2</v>
      </c>
      <c r="BK165" s="78">
        <v>3.8759365800999999E-2</v>
      </c>
      <c r="BL165" s="78">
        <v>3.6715977768999999E-2</v>
      </c>
      <c r="BM165" s="78">
        <v>3.9003905291999999E-2</v>
      </c>
      <c r="BN165" s="78">
        <v>4.2842442545999997E-2</v>
      </c>
      <c r="BO165" s="78">
        <v>5.9433502094000001E-2</v>
      </c>
      <c r="BP165" s="78">
        <v>6.4718336862E-2</v>
      </c>
      <c r="BQ165" s="78">
        <v>3.3449226711000001E-2</v>
      </c>
      <c r="BR165" s="78">
        <v>4.4001682E-2</v>
      </c>
      <c r="BS165" s="78">
        <v>3.4520763944999998E-2</v>
      </c>
      <c r="BT165" s="78">
        <v>3.3652220128000003E-2</v>
      </c>
      <c r="BU165" s="78">
        <v>3.6168880285000003E-2</v>
      </c>
      <c r="BV165" s="78">
        <v>6.4027193211000005E-2</v>
      </c>
      <c r="BW165" s="78">
        <v>5.2002875580000003E-2</v>
      </c>
      <c r="BX165" s="78">
        <v>4.2354208083999999E-2</v>
      </c>
      <c r="BY165" s="78">
        <v>4.1224479988000003E-2</v>
      </c>
      <c r="BZ165" s="78">
        <v>4.3713318559E-2</v>
      </c>
      <c r="CA165" s="78">
        <v>4.6836972897E-2</v>
      </c>
      <c r="CB165" s="78">
        <v>6.3641828930000005E-2</v>
      </c>
      <c r="CC165" s="78">
        <v>6.7613179302999996E-2</v>
      </c>
      <c r="CD165" s="78">
        <v>3.9105172330999999E-2</v>
      </c>
      <c r="CE165" s="78">
        <v>4.6898781E-2</v>
      </c>
      <c r="CF165" s="78">
        <v>4.0363784184000003E-2</v>
      </c>
      <c r="CG165" s="78">
        <v>4.0009857385E-2</v>
      </c>
      <c r="CH165" s="78">
        <v>4.7901012739999999E-2</v>
      </c>
      <c r="CI165" s="78">
        <v>6.8167818195999999E-2</v>
      </c>
      <c r="CJ165" s="78">
        <v>5.8377483442999999E-2</v>
      </c>
      <c r="CK165" s="78">
        <v>4.6798351756000001E-2</v>
      </c>
      <c r="CL165" s="78">
        <v>4.4012729249000002E-2</v>
      </c>
      <c r="CM165" s="78">
        <v>4.6570382588000003E-2</v>
      </c>
      <c r="CN165" s="78">
        <v>5.158236142E-2</v>
      </c>
      <c r="CO165" s="78">
        <v>6.6960018457999995E-2</v>
      </c>
      <c r="CP165" s="78">
        <v>7.2526861041999999E-2</v>
      </c>
      <c r="CQ165" s="78">
        <v>4.2067976457999999E-2</v>
      </c>
      <c r="CR165" s="78">
        <v>5.1953174999999997E-2</v>
      </c>
      <c r="CS165" s="78">
        <v>4.2940429000000002E-2</v>
      </c>
      <c r="CT165" s="78">
        <v>4.2915272999999997E-2</v>
      </c>
      <c r="CU165" s="78">
        <v>4.5964652000000002E-2</v>
      </c>
      <c r="CV165" s="78">
        <v>6.9706555000000003E-2</v>
      </c>
      <c r="CW165" s="78">
        <v>5.9550626000000002E-2</v>
      </c>
      <c r="CX165" s="78">
        <v>4.9055385E-2</v>
      </c>
      <c r="CY165" s="78">
        <v>4.4804650000000001E-2</v>
      </c>
      <c r="CZ165" s="78">
        <v>4.7162092000000003E-2</v>
      </c>
      <c r="DA165" s="78">
        <v>5.1774801000000002E-2</v>
      </c>
      <c r="DB165" s="78">
        <v>6.7622917000000005E-2</v>
      </c>
      <c r="DC165" s="78">
        <v>7.2387119999999999E-2</v>
      </c>
      <c r="DD165" s="78">
        <v>4.2822720000000002E-2</v>
      </c>
      <c r="DE165" s="78">
        <v>5.2895952000000003E-2</v>
      </c>
      <c r="DF165" s="78">
        <v>4.2037211999999997E-2</v>
      </c>
      <c r="DG165" s="78">
        <v>4.2241541000000001E-2</v>
      </c>
      <c r="DH165" s="78">
        <v>4.3116383000000001E-2</v>
      </c>
      <c r="DI165" s="78">
        <v>6.8979053999999998E-2</v>
      </c>
      <c r="DJ165" s="78">
        <v>5.7019607E-2</v>
      </c>
      <c r="DK165" s="78">
        <v>4.6993880000000002E-2</v>
      </c>
      <c r="DL165" s="78">
        <v>4.3884583999999997E-2</v>
      </c>
      <c r="DM165" s="78">
        <v>4.5925134999999999E-2</v>
      </c>
      <c r="DN165" s="78">
        <v>4.9195814999999997E-2</v>
      </c>
      <c r="DO165" s="78">
        <v>6.5194752999999994E-2</v>
      </c>
      <c r="DP165" s="78">
        <v>6.8894750000000005E-2</v>
      </c>
      <c r="DQ165" s="78">
        <v>4.1321806000000003E-2</v>
      </c>
      <c r="DR165" s="78">
        <v>5.1077299999999999E-2</v>
      </c>
      <c r="DS165" s="78">
        <v>4.1753508000000002E-2</v>
      </c>
      <c r="DT165" s="78">
        <v>4.1011941000000003E-2</v>
      </c>
      <c r="DU165" s="78">
        <v>4.5971947999999999E-2</v>
      </c>
      <c r="DV165" s="78">
        <v>6.3424724000000002E-2</v>
      </c>
      <c r="DW165" s="78">
        <v>5.5911184000000003E-2</v>
      </c>
      <c r="DX165" s="78">
        <v>4.4075024999999997E-2</v>
      </c>
      <c r="DY165" s="78">
        <v>4.3194371000000002E-2</v>
      </c>
      <c r="DZ165" s="78">
        <v>4.4928739000000002E-2</v>
      </c>
      <c r="EA165" s="78">
        <v>4.8137911999999998E-2</v>
      </c>
      <c r="EB165" s="78">
        <v>6.1975242E-2</v>
      </c>
      <c r="EC165" s="78">
        <v>6.6444079000000003E-2</v>
      </c>
      <c r="ED165" s="78">
        <v>3.8906693999999999E-2</v>
      </c>
      <c r="EE165" s="78">
        <v>4.9503358999999997E-2</v>
      </c>
      <c r="EF165" s="78">
        <v>3.8667813000000002E-2</v>
      </c>
      <c r="EG165" s="78">
        <v>3.7710493999999997E-2</v>
      </c>
      <c r="EH165" s="78">
        <v>3.9248309000000002E-2</v>
      </c>
      <c r="EI165" s="78">
        <v>6.4458748999999996E-2</v>
      </c>
      <c r="EJ165" s="78">
        <v>5.2306961999999999E-2</v>
      </c>
      <c r="EK165" s="78">
        <v>4.2411444999999999E-2</v>
      </c>
      <c r="EL165" s="78">
        <v>4.0900477999999997E-2</v>
      </c>
      <c r="EM165" s="78">
        <v>4.3473596000000003E-2</v>
      </c>
      <c r="EN165" s="78">
        <v>4.6016784999999998E-2</v>
      </c>
      <c r="EO165" s="78">
        <v>6.2214449999999998E-2</v>
      </c>
      <c r="EP165" s="78">
        <v>6.4109794999999997E-2</v>
      </c>
      <c r="EQ165" s="78">
        <v>3.7783866999999999E-2</v>
      </c>
      <c r="ER165" s="78">
        <v>4.7282680000000001E-2</v>
      </c>
      <c r="ES165" s="78">
        <v>3.7712546999999999E-2</v>
      </c>
      <c r="ET165" s="78">
        <v>3.6376208E-2</v>
      </c>
      <c r="EU165" s="78">
        <v>4.037541E-2</v>
      </c>
      <c r="EV165" s="78">
        <v>5.9252350000000002E-2</v>
      </c>
      <c r="EW165" s="78">
        <v>5.0628239999999998E-2</v>
      </c>
      <c r="EX165" s="78">
        <v>3.767703E-2</v>
      </c>
      <c r="EY165" s="78">
        <v>3.6503870000000001E-2</v>
      </c>
      <c r="EZ165" s="78">
        <v>3.8688E-2</v>
      </c>
      <c r="FA165" s="78">
        <v>4.045882E-2</v>
      </c>
      <c r="FB165" s="78">
        <v>5.494048E-2</v>
      </c>
      <c r="FC165" s="78">
        <v>5.8758829999999998E-2</v>
      </c>
      <c r="FD165" s="78">
        <v>3.4328549999999999E-2</v>
      </c>
      <c r="FE165" s="78">
        <v>4.3665460000000003E-2</v>
      </c>
      <c r="FF165" s="78">
        <v>3.4417709999999997E-2</v>
      </c>
      <c r="FG165" s="78">
        <v>3.3563780000000001E-2</v>
      </c>
      <c r="FH165" s="78">
        <v>0.10214622</v>
      </c>
      <c r="FI165" s="78">
        <v>0.11678265</v>
      </c>
      <c r="FJ165" s="78">
        <v>0.10238806</v>
      </c>
      <c r="FK165" s="78">
        <v>7.6889589999999994E-2</v>
      </c>
      <c r="FL165" s="78">
        <v>5.8729499999999997E-2</v>
      </c>
      <c r="FM165" s="78">
        <v>5.6058650000000002E-2</v>
      </c>
      <c r="FN165" s="78">
        <v>5.4045860000000001E-2</v>
      </c>
      <c r="FO165" s="78">
        <v>6.8306889999999995E-2</v>
      </c>
      <c r="FP165" s="78">
        <v>8.2539180000000004E-2</v>
      </c>
      <c r="FQ165" s="78">
        <v>8.6158520000000002E-2</v>
      </c>
      <c r="FR165" s="78">
        <v>7.2284299999999996E-2</v>
      </c>
      <c r="FS165" s="78">
        <v>8.5026749999999998E-2</v>
      </c>
      <c r="FT165" s="78">
        <v>8.2595500000000002E-2</v>
      </c>
      <c r="FU165" s="78">
        <v>7.7174400000000004E-2</v>
      </c>
      <c r="FV165" s="78">
        <v>7.4155860000000004E-2</v>
      </c>
      <c r="FW165" s="78">
        <v>5.531668E-2</v>
      </c>
      <c r="FX165" s="78">
        <v>4.1170909999999998E-2</v>
      </c>
      <c r="FY165" s="78">
        <v>3.820221E-2</v>
      </c>
      <c r="FZ165" s="78">
        <v>3.9022939999999999E-2</v>
      </c>
      <c r="GA165" s="78">
        <v>3.649703E-2</v>
      </c>
      <c r="GB165" s="78">
        <v>4.4273170000000001E-2</v>
      </c>
      <c r="GC165" s="78">
        <v>5.4384109999999999E-2</v>
      </c>
      <c r="GD165" s="78">
        <v>3.3713029999999998E-2</v>
      </c>
      <c r="GE165" s="78">
        <v>5.487881E-2</v>
      </c>
      <c r="GF165" s="78">
        <v>3.115679E-2</v>
      </c>
      <c r="GG165" s="78">
        <v>2.857401E-2</v>
      </c>
      <c r="GH165" s="78">
        <v>3.034485E-2</v>
      </c>
      <c r="GI165" s="78">
        <v>4.3874870000000003E-2</v>
      </c>
      <c r="GJ165" s="78">
        <v>3.5701259999999999E-2</v>
      </c>
      <c r="GK165" s="78">
        <v>2.84021047647414E-2</v>
      </c>
      <c r="GL165" s="78">
        <v>2.9018209999999999E-2</v>
      </c>
      <c r="GM165" s="78">
        <v>3.1947730000000001E-2</v>
      </c>
      <c r="GN165" s="78">
        <v>3.2443710000000001E-2</v>
      </c>
      <c r="GO165" s="78">
        <v>4.2385979999999997E-2</v>
      </c>
      <c r="GP165" s="78">
        <v>4.7003299999999998E-2</v>
      </c>
      <c r="GQ165" s="78">
        <v>2.922816E-2</v>
      </c>
      <c r="GR165" s="78">
        <v>3.4097210000000003E-2</v>
      </c>
      <c r="GS165" s="78">
        <v>2.8331640000000002E-2</v>
      </c>
      <c r="GT165" s="78">
        <v>2.8420569999999999E-2</v>
      </c>
      <c r="GU165" s="78">
        <v>3.0197580000000002E-2</v>
      </c>
      <c r="GV165" s="78">
        <v>4.6669967999999999E-2</v>
      </c>
      <c r="GW165" s="78">
        <v>3.6999999999999998E-2</v>
      </c>
      <c r="GX165" s="78">
        <v>2.9377009999999999E-2</v>
      </c>
      <c r="GY165" s="78">
        <v>0.03</v>
      </c>
      <c r="GZ165" s="78">
        <v>3.2375840000000003E-2</v>
      </c>
      <c r="HA165" s="78">
        <v>3.3616500000000001E-2</v>
      </c>
      <c r="HB165" s="78">
        <v>4.4215070000000002E-2</v>
      </c>
      <c r="HC165" s="78">
        <v>4.78016E-2</v>
      </c>
      <c r="HD165" s="78">
        <v>3.0979619999999999E-2</v>
      </c>
      <c r="HE165" s="78">
        <v>3.4750410000000002E-2</v>
      </c>
      <c r="HF165" s="78">
        <v>3.0320239999999998E-2</v>
      </c>
      <c r="HG165" s="78">
        <v>3.0388269999999998E-2</v>
      </c>
      <c r="HH165" s="78">
        <v>3.3531211975959603E-2</v>
      </c>
      <c r="HI165" s="78">
        <v>1</v>
      </c>
    </row>
    <row r="166" spans="1:217" ht="15.75" x14ac:dyDescent="0.3">
      <c r="A166" s="1" t="str">
        <f t="shared" si="80"/>
        <v>SalzburgArbeitsloseFrauen</v>
      </c>
      <c r="B166" s="1">
        <v>166</v>
      </c>
      <c r="C166" s="77" t="s">
        <v>5</v>
      </c>
      <c r="D166" s="77" t="s">
        <v>124</v>
      </c>
      <c r="E166" s="77" t="s">
        <v>119</v>
      </c>
      <c r="F166" s="78">
        <v>3318</v>
      </c>
      <c r="G166" s="78">
        <v>3279</v>
      </c>
      <c r="H166" s="78">
        <v>3356</v>
      </c>
      <c r="I166" s="78">
        <v>6326</v>
      </c>
      <c r="J166" s="78">
        <v>5355</v>
      </c>
      <c r="K166" s="78">
        <v>3937</v>
      </c>
      <c r="L166" s="78">
        <v>3734</v>
      </c>
      <c r="M166" s="78">
        <v>3864</v>
      </c>
      <c r="N166" s="78">
        <v>4333</v>
      </c>
      <c r="O166" s="78">
        <v>6541</v>
      </c>
      <c r="P166" s="78">
        <v>7400</v>
      </c>
      <c r="Q166" s="78">
        <v>3859</v>
      </c>
      <c r="R166" s="78">
        <v>4608.5</v>
      </c>
      <c r="S166" s="78">
        <v>4073</v>
      </c>
      <c r="T166" s="78">
        <v>4244</v>
      </c>
      <c r="U166" s="78">
        <v>4838</v>
      </c>
      <c r="V166" s="78">
        <v>7168</v>
      </c>
      <c r="W166" s="78">
        <v>6581</v>
      </c>
      <c r="X166" s="78">
        <v>5252</v>
      </c>
      <c r="Y166" s="78">
        <v>4931</v>
      </c>
      <c r="Z166" s="78">
        <v>5033</v>
      </c>
      <c r="AA166" s="78">
        <v>5270</v>
      </c>
      <c r="AB166" s="78">
        <v>6949</v>
      </c>
      <c r="AC166" s="78">
        <v>7726</v>
      </c>
      <c r="AD166" s="78">
        <v>4023</v>
      </c>
      <c r="AE166" s="78">
        <v>5507.3333329999996</v>
      </c>
      <c r="AF166" s="78">
        <v>4115</v>
      </c>
      <c r="AG166" s="78">
        <v>4095</v>
      </c>
      <c r="AH166" s="78">
        <v>4251</v>
      </c>
      <c r="AI166" s="78">
        <v>6930</v>
      </c>
      <c r="AJ166" s="78">
        <v>5974</v>
      </c>
      <c r="AK166" s="78">
        <v>4681</v>
      </c>
      <c r="AL166" s="78">
        <v>4208</v>
      </c>
      <c r="AM166" s="78">
        <v>4509</v>
      </c>
      <c r="AN166" s="78">
        <v>4919</v>
      </c>
      <c r="AO166" s="78">
        <v>6663</v>
      </c>
      <c r="AP166" s="78">
        <v>7326</v>
      </c>
      <c r="AQ166" s="78">
        <v>3904</v>
      </c>
      <c r="AR166" s="78">
        <v>5131.25</v>
      </c>
      <c r="AS166" s="78">
        <v>3937</v>
      </c>
      <c r="AT166" s="78">
        <v>3892</v>
      </c>
      <c r="AU166" s="78">
        <v>4507</v>
      </c>
      <c r="AV166" s="78">
        <v>6460</v>
      </c>
      <c r="AW166" s="78">
        <v>6114</v>
      </c>
      <c r="AX166" s="78">
        <v>4477</v>
      </c>
      <c r="AY166" s="78">
        <v>4270</v>
      </c>
      <c r="AZ166" s="78">
        <v>4688</v>
      </c>
      <c r="BA166" s="78">
        <v>4990</v>
      </c>
      <c r="BB166" s="78">
        <v>6771</v>
      </c>
      <c r="BC166" s="78">
        <v>7601</v>
      </c>
      <c r="BD166" s="78">
        <v>3968</v>
      </c>
      <c r="BE166" s="78">
        <v>5139.5833329999996</v>
      </c>
      <c r="BF166" s="78">
        <v>4139</v>
      </c>
      <c r="BG166" s="78">
        <v>4132</v>
      </c>
      <c r="BH166" s="78">
        <v>4542</v>
      </c>
      <c r="BI166" s="78">
        <v>7010</v>
      </c>
      <c r="BJ166" s="78">
        <v>5923</v>
      </c>
      <c r="BK166" s="78">
        <v>4635</v>
      </c>
      <c r="BL166" s="78">
        <v>4532</v>
      </c>
      <c r="BM166" s="78">
        <v>4774</v>
      </c>
      <c r="BN166" s="78">
        <v>5121</v>
      </c>
      <c r="BO166" s="78">
        <v>7067</v>
      </c>
      <c r="BP166" s="78">
        <v>7764</v>
      </c>
      <c r="BQ166" s="78">
        <v>4185</v>
      </c>
      <c r="BR166" s="78">
        <v>5318.6666670000004</v>
      </c>
      <c r="BS166" s="78">
        <v>4291</v>
      </c>
      <c r="BT166" s="78">
        <v>4179</v>
      </c>
      <c r="BU166" s="78">
        <v>4447</v>
      </c>
      <c r="BV166" s="78">
        <v>7591</v>
      </c>
      <c r="BW166" s="78">
        <v>6221</v>
      </c>
      <c r="BX166" s="78">
        <v>5113</v>
      </c>
      <c r="BY166" s="78">
        <v>5147</v>
      </c>
      <c r="BZ166" s="78">
        <v>5385</v>
      </c>
      <c r="CA166" s="78">
        <v>5658</v>
      </c>
      <c r="CB166" s="78">
        <v>7622</v>
      </c>
      <c r="CC166" s="78">
        <v>8153</v>
      </c>
      <c r="CD166" s="78">
        <v>4940</v>
      </c>
      <c r="CE166" s="78">
        <v>5728.9166670000004</v>
      </c>
      <c r="CF166" s="78">
        <v>5064</v>
      </c>
      <c r="CG166" s="78">
        <v>5033</v>
      </c>
      <c r="CH166" s="78">
        <v>5865</v>
      </c>
      <c r="CI166" s="78">
        <v>8189</v>
      </c>
      <c r="CJ166" s="78">
        <v>7052</v>
      </c>
      <c r="CK166" s="78">
        <v>5724</v>
      </c>
      <c r="CL166" s="78">
        <v>5546</v>
      </c>
      <c r="CM166" s="78">
        <v>5788</v>
      </c>
      <c r="CN166" s="78">
        <v>6298</v>
      </c>
      <c r="CO166" s="78">
        <v>8126</v>
      </c>
      <c r="CP166" s="78">
        <v>8863</v>
      </c>
      <c r="CQ166" s="78">
        <v>5368</v>
      </c>
      <c r="CR166" s="78">
        <v>6409.6666670000004</v>
      </c>
      <c r="CS166" s="78">
        <v>5443</v>
      </c>
      <c r="CT166" s="78">
        <v>5442</v>
      </c>
      <c r="CU166" s="78">
        <v>5771</v>
      </c>
      <c r="CV166" s="78">
        <v>8440</v>
      </c>
      <c r="CW166" s="78">
        <v>7270</v>
      </c>
      <c r="CX166" s="78">
        <v>6076</v>
      </c>
      <c r="CY166" s="78">
        <v>5719</v>
      </c>
      <c r="CZ166" s="78">
        <v>5937</v>
      </c>
      <c r="DA166" s="78">
        <v>6396</v>
      </c>
      <c r="DB166" s="78">
        <v>8288</v>
      </c>
      <c r="DC166" s="78">
        <v>8965</v>
      </c>
      <c r="DD166" s="78">
        <v>5527</v>
      </c>
      <c r="DE166" s="78">
        <v>6606.1666670000004</v>
      </c>
      <c r="DF166" s="78">
        <v>5384</v>
      </c>
      <c r="DG166" s="78">
        <v>5413</v>
      </c>
      <c r="DH166" s="78">
        <v>5460</v>
      </c>
      <c r="DI166" s="78">
        <v>8434</v>
      </c>
      <c r="DJ166" s="78">
        <v>7032</v>
      </c>
      <c r="DK166" s="78">
        <v>5874</v>
      </c>
      <c r="DL166" s="78">
        <v>5635</v>
      </c>
      <c r="DM166" s="78">
        <v>5851</v>
      </c>
      <c r="DN166" s="78">
        <v>6145</v>
      </c>
      <c r="DO166" s="78">
        <v>8076</v>
      </c>
      <c r="DP166" s="78">
        <v>8594</v>
      </c>
      <c r="DQ166" s="78">
        <v>5377</v>
      </c>
      <c r="DR166" s="78">
        <v>6439.5833329999996</v>
      </c>
      <c r="DS166" s="78">
        <v>5409</v>
      </c>
      <c r="DT166" s="78">
        <v>5327</v>
      </c>
      <c r="DU166" s="78">
        <v>5844</v>
      </c>
      <c r="DV166" s="78">
        <v>7819</v>
      </c>
      <c r="DW166" s="78">
        <v>6970</v>
      </c>
      <c r="DX166" s="78">
        <v>5581</v>
      </c>
      <c r="DY166" s="78">
        <v>5623</v>
      </c>
      <c r="DZ166" s="78">
        <v>5791</v>
      </c>
      <c r="EA166" s="78">
        <v>6079</v>
      </c>
      <c r="EB166" s="78">
        <v>7780</v>
      </c>
      <c r="EC166" s="78">
        <v>8398</v>
      </c>
      <c r="ED166" s="78">
        <v>5123</v>
      </c>
      <c r="EE166" s="78">
        <v>6312</v>
      </c>
      <c r="EF166" s="78">
        <v>5083</v>
      </c>
      <c r="EG166" s="78">
        <v>4967</v>
      </c>
      <c r="EH166" s="78">
        <v>5119</v>
      </c>
      <c r="EI166" s="78">
        <v>8081</v>
      </c>
      <c r="EJ166" s="78">
        <v>6615</v>
      </c>
      <c r="EK166" s="78">
        <v>5443</v>
      </c>
      <c r="EL166" s="78">
        <v>5396</v>
      </c>
      <c r="EM166" s="78">
        <v>5673</v>
      </c>
      <c r="EN166" s="78">
        <v>5878</v>
      </c>
      <c r="EO166" s="78">
        <v>7898</v>
      </c>
      <c r="EP166" s="78">
        <v>8184</v>
      </c>
      <c r="EQ166" s="78">
        <v>5033</v>
      </c>
      <c r="ER166" s="78">
        <v>6114.1666670000004</v>
      </c>
      <c r="ES166" s="78">
        <v>5008</v>
      </c>
      <c r="ET166" s="78">
        <v>4840</v>
      </c>
      <c r="EU166" s="78">
        <v>5257</v>
      </c>
      <c r="EV166" s="78">
        <v>7494</v>
      </c>
      <c r="EW166" s="78">
        <v>6447</v>
      </c>
      <c r="EX166" s="78">
        <v>4871</v>
      </c>
      <c r="EY166" s="78">
        <v>4856</v>
      </c>
      <c r="EZ166" s="78">
        <v>5066</v>
      </c>
      <c r="FA166" s="78">
        <v>5185</v>
      </c>
      <c r="FB166" s="78">
        <v>6997</v>
      </c>
      <c r="FC166" s="78">
        <v>7533</v>
      </c>
      <c r="FD166" s="78">
        <v>4598</v>
      </c>
      <c r="FE166" s="78">
        <v>5679.3333329999996</v>
      </c>
      <c r="FF166" s="78">
        <v>4598</v>
      </c>
      <c r="FG166" s="78">
        <v>4486</v>
      </c>
      <c r="FH166" s="78">
        <v>13093</v>
      </c>
      <c r="FI166" s="78">
        <v>14885</v>
      </c>
      <c r="FJ166" s="78">
        <v>13034</v>
      </c>
      <c r="FK166" s="78">
        <v>9892</v>
      </c>
      <c r="FL166" s="78">
        <v>7752</v>
      </c>
      <c r="FM166" s="78">
        <v>7348</v>
      </c>
      <c r="FN166" s="78">
        <v>6953</v>
      </c>
      <c r="FO166" s="78">
        <v>8701</v>
      </c>
      <c r="FP166" s="78">
        <v>10532</v>
      </c>
      <c r="FQ166" s="78">
        <v>10994</v>
      </c>
      <c r="FR166" s="78">
        <v>9355.6666669999995</v>
      </c>
      <c r="FS166" s="78">
        <v>10791</v>
      </c>
      <c r="FT166" s="78">
        <v>10476</v>
      </c>
      <c r="FU166" s="78">
        <v>9779</v>
      </c>
      <c r="FV166" s="78">
        <v>9369</v>
      </c>
      <c r="FW166" s="78">
        <v>7050</v>
      </c>
      <c r="FX166" s="78">
        <v>5315</v>
      </c>
      <c r="FY166" s="78">
        <v>5054</v>
      </c>
      <c r="FZ166" s="78">
        <v>5125</v>
      </c>
      <c r="GA166" s="78">
        <v>4706</v>
      </c>
      <c r="GB166" s="78">
        <v>5664</v>
      </c>
      <c r="GC166" s="78">
        <v>6956</v>
      </c>
      <c r="GD166" s="78">
        <v>4475</v>
      </c>
      <c r="GE166" s="78">
        <v>7063.3333329999996</v>
      </c>
      <c r="GF166" s="78">
        <v>4126</v>
      </c>
      <c r="GG166" s="78">
        <v>3798</v>
      </c>
      <c r="GH166" s="78">
        <v>3980</v>
      </c>
      <c r="GI166" s="78">
        <v>5589</v>
      </c>
      <c r="GJ166" s="78">
        <v>4602</v>
      </c>
      <c r="GK166" s="78">
        <v>3719</v>
      </c>
      <c r="GL166" s="78">
        <v>3897</v>
      </c>
      <c r="GM166" s="78">
        <v>4244</v>
      </c>
      <c r="GN166" s="78">
        <v>4228</v>
      </c>
      <c r="GO166" s="78">
        <v>5485</v>
      </c>
      <c r="GP166" s="78">
        <v>6125</v>
      </c>
      <c r="GQ166" s="78">
        <v>3975</v>
      </c>
      <c r="GR166" s="78">
        <v>4480.6666670000004</v>
      </c>
      <c r="GS166" s="78">
        <v>3845</v>
      </c>
      <c r="GT166" s="78">
        <v>3870</v>
      </c>
      <c r="GU166" s="78">
        <v>4018</v>
      </c>
      <c r="GV166" s="78">
        <v>6032</v>
      </c>
      <c r="GW166" s="78">
        <v>4793</v>
      </c>
      <c r="GX166" s="78">
        <v>3903</v>
      </c>
      <c r="GY166" s="78">
        <v>4042</v>
      </c>
      <c r="GZ166" s="78">
        <v>4363</v>
      </c>
      <c r="HA166" s="78">
        <v>4436</v>
      </c>
      <c r="HB166" s="78">
        <v>5800</v>
      </c>
      <c r="HC166" s="78">
        <v>6297</v>
      </c>
      <c r="HD166" s="78">
        <v>4268</v>
      </c>
      <c r="HE166" s="78">
        <v>4638.9166670000004</v>
      </c>
      <c r="HF166" s="78">
        <v>4165</v>
      </c>
      <c r="HG166" s="78">
        <v>4181</v>
      </c>
      <c r="HH166" s="78">
        <v>4547</v>
      </c>
      <c r="HI166" s="78">
        <v>6689</v>
      </c>
    </row>
    <row r="167" spans="1:217" ht="15.75" x14ac:dyDescent="0.3">
      <c r="A167" s="1" t="str">
        <f t="shared" si="80"/>
        <v>Salzburgdarunter bis 24 JahreFrauen</v>
      </c>
      <c r="B167" s="1">
        <v>167</v>
      </c>
      <c r="C167" s="77" t="s">
        <v>5</v>
      </c>
      <c r="D167" s="77" t="s">
        <v>125</v>
      </c>
      <c r="E167" s="77" t="s">
        <v>119</v>
      </c>
      <c r="F167" s="78">
        <v>529</v>
      </c>
      <c r="G167" s="78">
        <v>533</v>
      </c>
      <c r="H167" s="78">
        <v>601</v>
      </c>
      <c r="I167" s="78">
        <v>1211</v>
      </c>
      <c r="J167" s="78">
        <v>982</v>
      </c>
      <c r="K167" s="78">
        <v>684</v>
      </c>
      <c r="L167" s="78">
        <v>658</v>
      </c>
      <c r="M167" s="78">
        <v>725</v>
      </c>
      <c r="N167" s="78">
        <v>840</v>
      </c>
      <c r="O167" s="78">
        <v>1209</v>
      </c>
      <c r="P167" s="78">
        <v>1334</v>
      </c>
      <c r="Q167" s="78">
        <v>595</v>
      </c>
      <c r="R167" s="78">
        <v>825.08333330000005</v>
      </c>
      <c r="S167" s="78">
        <v>674</v>
      </c>
      <c r="T167" s="78">
        <v>702</v>
      </c>
      <c r="U167" s="78">
        <v>841</v>
      </c>
      <c r="V167" s="78">
        <v>1293</v>
      </c>
      <c r="W167" s="78">
        <v>1133</v>
      </c>
      <c r="X167" s="78">
        <v>845</v>
      </c>
      <c r="Y167" s="78">
        <v>823</v>
      </c>
      <c r="Z167" s="78">
        <v>850</v>
      </c>
      <c r="AA167" s="78">
        <v>993</v>
      </c>
      <c r="AB167" s="78">
        <v>1260</v>
      </c>
      <c r="AC167" s="78">
        <v>1370</v>
      </c>
      <c r="AD167" s="78">
        <v>626</v>
      </c>
      <c r="AE167" s="78">
        <v>950.83333330000005</v>
      </c>
      <c r="AF167" s="78">
        <v>666</v>
      </c>
      <c r="AG167" s="78">
        <v>669</v>
      </c>
      <c r="AH167" s="78">
        <v>706</v>
      </c>
      <c r="AI167" s="78">
        <v>1219</v>
      </c>
      <c r="AJ167" s="78">
        <v>917</v>
      </c>
      <c r="AK167" s="78">
        <v>735</v>
      </c>
      <c r="AL167" s="78">
        <v>724</v>
      </c>
      <c r="AM167" s="78">
        <v>835</v>
      </c>
      <c r="AN167" s="78">
        <v>923</v>
      </c>
      <c r="AO167" s="78">
        <v>1139</v>
      </c>
      <c r="AP167" s="78">
        <v>1244</v>
      </c>
      <c r="AQ167" s="78">
        <v>622</v>
      </c>
      <c r="AR167" s="78">
        <v>866.58333330000005</v>
      </c>
      <c r="AS167" s="78">
        <v>633</v>
      </c>
      <c r="AT167" s="78">
        <v>623</v>
      </c>
      <c r="AU167" s="78">
        <v>755</v>
      </c>
      <c r="AV167" s="78">
        <v>1076</v>
      </c>
      <c r="AW167" s="78">
        <v>977</v>
      </c>
      <c r="AX167" s="78">
        <v>681</v>
      </c>
      <c r="AY167" s="78">
        <v>654</v>
      </c>
      <c r="AZ167" s="78">
        <v>823</v>
      </c>
      <c r="BA167" s="78">
        <v>865</v>
      </c>
      <c r="BB167" s="78">
        <v>1131</v>
      </c>
      <c r="BC167" s="78">
        <v>1269</v>
      </c>
      <c r="BD167" s="78">
        <v>627</v>
      </c>
      <c r="BE167" s="78">
        <v>842.83333330000005</v>
      </c>
      <c r="BF167" s="78">
        <v>681</v>
      </c>
      <c r="BG167" s="78">
        <v>648</v>
      </c>
      <c r="BH167" s="78">
        <v>745</v>
      </c>
      <c r="BI167" s="78">
        <v>1171</v>
      </c>
      <c r="BJ167" s="78">
        <v>931</v>
      </c>
      <c r="BK167" s="78">
        <v>708</v>
      </c>
      <c r="BL167" s="78">
        <v>725</v>
      </c>
      <c r="BM167" s="78">
        <v>810</v>
      </c>
      <c r="BN167" s="78">
        <v>935</v>
      </c>
      <c r="BO167" s="78">
        <v>1190</v>
      </c>
      <c r="BP167" s="78">
        <v>1257</v>
      </c>
      <c r="BQ167" s="78">
        <v>607</v>
      </c>
      <c r="BR167" s="78">
        <v>867.33333330000005</v>
      </c>
      <c r="BS167" s="78">
        <v>653</v>
      </c>
      <c r="BT167" s="78">
        <v>636</v>
      </c>
      <c r="BU167" s="78">
        <v>662</v>
      </c>
      <c r="BV167" s="78">
        <v>1228</v>
      </c>
      <c r="BW167" s="78">
        <v>940</v>
      </c>
      <c r="BX167" s="78">
        <v>804</v>
      </c>
      <c r="BY167" s="78">
        <v>794</v>
      </c>
      <c r="BZ167" s="78">
        <v>911</v>
      </c>
      <c r="CA167" s="78">
        <v>947</v>
      </c>
      <c r="CB167" s="78">
        <v>1206</v>
      </c>
      <c r="CC167" s="78">
        <v>1209</v>
      </c>
      <c r="CD167" s="78">
        <v>691</v>
      </c>
      <c r="CE167" s="78">
        <v>890.08333330000005</v>
      </c>
      <c r="CF167" s="78">
        <v>740</v>
      </c>
      <c r="CG167" s="78">
        <v>716</v>
      </c>
      <c r="CH167" s="78">
        <v>867</v>
      </c>
      <c r="CI167" s="78">
        <v>1214</v>
      </c>
      <c r="CJ167" s="78">
        <v>1017</v>
      </c>
      <c r="CK167" s="78">
        <v>843</v>
      </c>
      <c r="CL167" s="78">
        <v>811</v>
      </c>
      <c r="CM167" s="78">
        <v>911</v>
      </c>
      <c r="CN167" s="78">
        <v>1038</v>
      </c>
      <c r="CO167" s="78">
        <v>1224</v>
      </c>
      <c r="CP167" s="78">
        <v>1353</v>
      </c>
      <c r="CQ167" s="78">
        <v>768</v>
      </c>
      <c r="CR167" s="78">
        <v>958.5</v>
      </c>
      <c r="CS167" s="78">
        <v>764</v>
      </c>
      <c r="CT167" s="78">
        <v>760</v>
      </c>
      <c r="CU167" s="78">
        <v>788</v>
      </c>
      <c r="CV167" s="78">
        <v>1262</v>
      </c>
      <c r="CW167" s="78">
        <v>1044</v>
      </c>
      <c r="CX167" s="78">
        <v>893</v>
      </c>
      <c r="CY167" s="78">
        <v>837</v>
      </c>
      <c r="CZ167" s="78">
        <v>927</v>
      </c>
      <c r="DA167" s="78">
        <v>1022</v>
      </c>
      <c r="DB167" s="78">
        <v>1173</v>
      </c>
      <c r="DC167" s="78">
        <v>1259</v>
      </c>
      <c r="DD167" s="78">
        <v>719</v>
      </c>
      <c r="DE167" s="78">
        <v>954</v>
      </c>
      <c r="DF167" s="78">
        <v>755</v>
      </c>
      <c r="DG167" s="78">
        <v>760</v>
      </c>
      <c r="DH167" s="78">
        <v>795</v>
      </c>
      <c r="DI167" s="78">
        <v>1258</v>
      </c>
      <c r="DJ167" s="78">
        <v>993</v>
      </c>
      <c r="DK167" s="78">
        <v>809</v>
      </c>
      <c r="DL167" s="78">
        <v>835</v>
      </c>
      <c r="DM167" s="78">
        <v>888</v>
      </c>
      <c r="DN167" s="78">
        <v>970</v>
      </c>
      <c r="DO167" s="78">
        <v>1137</v>
      </c>
      <c r="DP167" s="78">
        <v>1162</v>
      </c>
      <c r="DQ167" s="78">
        <v>714</v>
      </c>
      <c r="DR167" s="78">
        <v>923</v>
      </c>
      <c r="DS167" s="78">
        <v>696</v>
      </c>
      <c r="DT167" s="78">
        <v>664</v>
      </c>
      <c r="DU167" s="78">
        <v>752</v>
      </c>
      <c r="DV167" s="78">
        <v>1062</v>
      </c>
      <c r="DW167" s="78">
        <v>904</v>
      </c>
      <c r="DX167" s="78">
        <v>671</v>
      </c>
      <c r="DY167" s="78">
        <v>748</v>
      </c>
      <c r="DZ167" s="78">
        <v>796</v>
      </c>
      <c r="EA167" s="78">
        <v>810</v>
      </c>
      <c r="EB167" s="78">
        <v>967</v>
      </c>
      <c r="EC167" s="78">
        <v>1048</v>
      </c>
      <c r="ED167" s="78">
        <v>598</v>
      </c>
      <c r="EE167" s="78">
        <v>809.66666669999995</v>
      </c>
      <c r="EF167" s="78">
        <v>596</v>
      </c>
      <c r="EG167" s="78">
        <v>592</v>
      </c>
      <c r="EH167" s="78">
        <v>611</v>
      </c>
      <c r="EI167" s="78">
        <v>1021</v>
      </c>
      <c r="EJ167" s="78">
        <v>768</v>
      </c>
      <c r="EK167" s="78">
        <v>627</v>
      </c>
      <c r="EL167" s="78">
        <v>727</v>
      </c>
      <c r="EM167" s="78">
        <v>776</v>
      </c>
      <c r="EN167" s="78">
        <v>786</v>
      </c>
      <c r="EO167" s="78">
        <v>1009</v>
      </c>
      <c r="EP167" s="78">
        <v>1040</v>
      </c>
      <c r="EQ167" s="78">
        <v>581</v>
      </c>
      <c r="ER167" s="78">
        <v>761.16666669999995</v>
      </c>
      <c r="ES167" s="78">
        <v>582</v>
      </c>
      <c r="ET167" s="78">
        <v>535</v>
      </c>
      <c r="EU167" s="78">
        <v>589</v>
      </c>
      <c r="EV167" s="78">
        <v>932</v>
      </c>
      <c r="EW167" s="78">
        <v>811</v>
      </c>
      <c r="EX167" s="78">
        <v>592</v>
      </c>
      <c r="EY167" s="78">
        <v>600</v>
      </c>
      <c r="EZ167" s="78">
        <v>647</v>
      </c>
      <c r="FA167" s="78">
        <v>672</v>
      </c>
      <c r="FB167" s="78">
        <v>829</v>
      </c>
      <c r="FC167" s="78">
        <v>911</v>
      </c>
      <c r="FD167" s="78">
        <v>549</v>
      </c>
      <c r="FE167" s="78">
        <v>687.41666669999995</v>
      </c>
      <c r="FF167" s="78">
        <v>538</v>
      </c>
      <c r="FG167" s="78">
        <v>533</v>
      </c>
      <c r="FH167" s="78">
        <v>1870</v>
      </c>
      <c r="FI167" s="78">
        <v>2110</v>
      </c>
      <c r="FJ167" s="78">
        <v>1775</v>
      </c>
      <c r="FK167" s="78">
        <v>1238</v>
      </c>
      <c r="FL167" s="78">
        <v>980</v>
      </c>
      <c r="FM167" s="78">
        <v>950</v>
      </c>
      <c r="FN167" s="78">
        <v>890</v>
      </c>
      <c r="FO167" s="78">
        <v>1036</v>
      </c>
      <c r="FP167" s="78">
        <v>1288</v>
      </c>
      <c r="FQ167" s="78">
        <v>1285</v>
      </c>
      <c r="FR167" s="78">
        <v>1207.75</v>
      </c>
      <c r="FS167" s="78">
        <v>1216</v>
      </c>
      <c r="FT167" s="78">
        <v>1144</v>
      </c>
      <c r="FU167" s="78">
        <v>1021</v>
      </c>
      <c r="FV167" s="78">
        <v>927</v>
      </c>
      <c r="FW167" s="78">
        <v>680</v>
      </c>
      <c r="FX167" s="78">
        <v>528</v>
      </c>
      <c r="FY167" s="78">
        <v>570</v>
      </c>
      <c r="FZ167" s="78">
        <v>618</v>
      </c>
      <c r="GA167" s="78">
        <v>573</v>
      </c>
      <c r="GB167" s="78">
        <v>653</v>
      </c>
      <c r="GC167" s="78">
        <v>789</v>
      </c>
      <c r="GD167" s="78">
        <v>522</v>
      </c>
      <c r="GE167" s="78">
        <v>770.08333330000005</v>
      </c>
      <c r="GF167" s="78">
        <v>464</v>
      </c>
      <c r="GG167" s="78">
        <v>414</v>
      </c>
      <c r="GH167" s="78">
        <v>417</v>
      </c>
      <c r="GI167" s="78">
        <v>630</v>
      </c>
      <c r="GJ167" s="78">
        <v>569</v>
      </c>
      <c r="GK167" s="78">
        <v>454</v>
      </c>
      <c r="GL167" s="78">
        <v>482</v>
      </c>
      <c r="GM167" s="78">
        <v>580</v>
      </c>
      <c r="GN167" s="78">
        <v>586</v>
      </c>
      <c r="GO167" s="78">
        <v>669</v>
      </c>
      <c r="GP167" s="78">
        <v>740</v>
      </c>
      <c r="GQ167" s="78">
        <v>487</v>
      </c>
      <c r="GR167" s="78">
        <v>541</v>
      </c>
      <c r="GS167" s="78">
        <v>444</v>
      </c>
      <c r="GT167" s="78">
        <v>470</v>
      </c>
      <c r="GU167" s="78">
        <v>464</v>
      </c>
      <c r="GV167" s="78">
        <v>761</v>
      </c>
      <c r="GW167" s="78">
        <v>563</v>
      </c>
      <c r="GX167" s="78">
        <v>477</v>
      </c>
      <c r="GY167" s="78">
        <v>517</v>
      </c>
      <c r="GZ167" s="78">
        <v>575</v>
      </c>
      <c r="HA167" s="78">
        <v>609</v>
      </c>
      <c r="HB167" s="78">
        <v>736</v>
      </c>
      <c r="HC167" s="78">
        <v>774</v>
      </c>
      <c r="HD167" s="78">
        <v>517</v>
      </c>
      <c r="HE167" s="78">
        <v>575.58333330000005</v>
      </c>
      <c r="HF167" s="78">
        <v>508</v>
      </c>
      <c r="HG167" s="78">
        <v>531</v>
      </c>
      <c r="HH167" s="78">
        <v>557</v>
      </c>
      <c r="HI167" s="78">
        <v>805</v>
      </c>
    </row>
    <row r="168" spans="1:217" ht="15.75" x14ac:dyDescent="0.3">
      <c r="A168" s="1" t="str">
        <f t="shared" si="80"/>
        <v>Salzburg50 Jahre und älterFrauen</v>
      </c>
      <c r="B168" s="1">
        <v>168</v>
      </c>
      <c r="C168" s="77" t="s">
        <v>5</v>
      </c>
      <c r="D168" s="77" t="s">
        <v>126</v>
      </c>
      <c r="E168" s="77" t="s">
        <v>119</v>
      </c>
      <c r="F168" s="78">
        <v>601</v>
      </c>
      <c r="G168" s="78">
        <v>576</v>
      </c>
      <c r="H168" s="78">
        <v>582</v>
      </c>
      <c r="I168" s="78">
        <v>987</v>
      </c>
      <c r="J168" s="78">
        <v>856</v>
      </c>
      <c r="K168" s="78">
        <v>660</v>
      </c>
      <c r="L168" s="78">
        <v>587</v>
      </c>
      <c r="M168" s="78">
        <v>576</v>
      </c>
      <c r="N168" s="78">
        <v>708</v>
      </c>
      <c r="O168" s="78">
        <v>1091</v>
      </c>
      <c r="P168" s="78">
        <v>1242</v>
      </c>
      <c r="Q168" s="78">
        <v>676</v>
      </c>
      <c r="R168" s="78">
        <v>761.83333330000005</v>
      </c>
      <c r="S168" s="78">
        <v>714</v>
      </c>
      <c r="T168" s="78">
        <v>743</v>
      </c>
      <c r="U168" s="78">
        <v>837</v>
      </c>
      <c r="V168" s="78">
        <v>1205</v>
      </c>
      <c r="W168" s="78">
        <v>1110</v>
      </c>
      <c r="X168" s="78">
        <v>967</v>
      </c>
      <c r="Y168" s="78">
        <v>843</v>
      </c>
      <c r="Z168" s="78">
        <v>822</v>
      </c>
      <c r="AA168" s="78">
        <v>907</v>
      </c>
      <c r="AB168" s="78">
        <v>1243</v>
      </c>
      <c r="AC168" s="78">
        <v>1397</v>
      </c>
      <c r="AD168" s="78">
        <v>796</v>
      </c>
      <c r="AE168" s="78">
        <v>965.33333330000005</v>
      </c>
      <c r="AF168" s="78">
        <v>797</v>
      </c>
      <c r="AG168" s="78">
        <v>797</v>
      </c>
      <c r="AH168" s="78">
        <v>824</v>
      </c>
      <c r="AI168" s="78">
        <v>1225</v>
      </c>
      <c r="AJ168" s="78">
        <v>1094</v>
      </c>
      <c r="AK168" s="78">
        <v>895</v>
      </c>
      <c r="AL168" s="78">
        <v>745</v>
      </c>
      <c r="AM168" s="78">
        <v>773</v>
      </c>
      <c r="AN168" s="78">
        <v>834</v>
      </c>
      <c r="AO168" s="78">
        <v>1219</v>
      </c>
      <c r="AP168" s="78">
        <v>1386</v>
      </c>
      <c r="AQ168" s="78">
        <v>741</v>
      </c>
      <c r="AR168" s="78">
        <v>944.16666669999995</v>
      </c>
      <c r="AS168" s="78">
        <v>742</v>
      </c>
      <c r="AT168" s="78">
        <v>741</v>
      </c>
      <c r="AU168" s="78">
        <v>864</v>
      </c>
      <c r="AV168" s="78">
        <v>1170</v>
      </c>
      <c r="AW168" s="78">
        <v>1136</v>
      </c>
      <c r="AX168" s="78">
        <v>866</v>
      </c>
      <c r="AY168" s="78">
        <v>781</v>
      </c>
      <c r="AZ168" s="78">
        <v>814</v>
      </c>
      <c r="BA168" s="78">
        <v>878</v>
      </c>
      <c r="BB168" s="78">
        <v>1300</v>
      </c>
      <c r="BC168" s="78">
        <v>1483</v>
      </c>
      <c r="BD168" s="78">
        <v>783</v>
      </c>
      <c r="BE168" s="78">
        <v>963.16666669999995</v>
      </c>
      <c r="BF168" s="78">
        <v>817</v>
      </c>
      <c r="BG168" s="78">
        <v>874</v>
      </c>
      <c r="BH168" s="78">
        <v>929</v>
      </c>
      <c r="BI168" s="78">
        <v>1411</v>
      </c>
      <c r="BJ168" s="78">
        <v>1238</v>
      </c>
      <c r="BK168" s="78">
        <v>1003</v>
      </c>
      <c r="BL168" s="78">
        <v>916</v>
      </c>
      <c r="BM168" s="78">
        <v>913</v>
      </c>
      <c r="BN168" s="78">
        <v>947</v>
      </c>
      <c r="BO168" s="78">
        <v>1399</v>
      </c>
      <c r="BP168" s="78">
        <v>1588</v>
      </c>
      <c r="BQ168" s="78">
        <v>868</v>
      </c>
      <c r="BR168" s="78">
        <v>1075.25</v>
      </c>
      <c r="BS168" s="78">
        <v>888</v>
      </c>
      <c r="BT168" s="78">
        <v>876</v>
      </c>
      <c r="BU168" s="78">
        <v>935</v>
      </c>
      <c r="BV168" s="78">
        <v>1566</v>
      </c>
      <c r="BW168" s="78">
        <v>1348</v>
      </c>
      <c r="BX168" s="78">
        <v>1134</v>
      </c>
      <c r="BY168" s="78">
        <v>1108</v>
      </c>
      <c r="BZ168" s="78">
        <v>1085</v>
      </c>
      <c r="CA168" s="78">
        <v>1170</v>
      </c>
      <c r="CB168" s="78">
        <v>1625</v>
      </c>
      <c r="CC168" s="78">
        <v>1790</v>
      </c>
      <c r="CD168" s="78">
        <v>1111</v>
      </c>
      <c r="CE168" s="78">
        <v>1219.666667</v>
      </c>
      <c r="CF168" s="78">
        <v>1130</v>
      </c>
      <c r="CG168" s="78">
        <v>1154</v>
      </c>
      <c r="CH168" s="78">
        <v>1328</v>
      </c>
      <c r="CI168" s="78">
        <v>1841</v>
      </c>
      <c r="CJ168" s="78">
        <v>1641</v>
      </c>
      <c r="CK168" s="78">
        <v>1391</v>
      </c>
      <c r="CL168" s="78">
        <v>1284</v>
      </c>
      <c r="CM168" s="78">
        <v>1268</v>
      </c>
      <c r="CN168" s="78">
        <v>1365</v>
      </c>
      <c r="CO168" s="78">
        <v>1836</v>
      </c>
      <c r="CP168" s="78">
        <v>2015</v>
      </c>
      <c r="CQ168" s="78">
        <v>1287</v>
      </c>
      <c r="CR168" s="78">
        <v>1461.666667</v>
      </c>
      <c r="CS168" s="78">
        <v>1318</v>
      </c>
      <c r="CT168" s="78">
        <v>1338</v>
      </c>
      <c r="CU168" s="78">
        <v>1398</v>
      </c>
      <c r="CV168" s="78">
        <v>1932</v>
      </c>
      <c r="CW168" s="78">
        <v>1755</v>
      </c>
      <c r="CX168" s="78">
        <v>1434</v>
      </c>
      <c r="CY168" s="78">
        <v>1326</v>
      </c>
      <c r="CZ168" s="78">
        <v>1368</v>
      </c>
      <c r="DA168" s="78">
        <v>1472</v>
      </c>
      <c r="DB168" s="78">
        <v>2000</v>
      </c>
      <c r="DC168" s="78">
        <v>2164</v>
      </c>
      <c r="DD168" s="78">
        <v>1386</v>
      </c>
      <c r="DE168" s="78">
        <v>1574.25</v>
      </c>
      <c r="DF168" s="78">
        <v>1385</v>
      </c>
      <c r="DG168" s="78">
        <v>1379</v>
      </c>
      <c r="DH168" s="78">
        <v>1359</v>
      </c>
      <c r="DI168" s="78">
        <v>2022</v>
      </c>
      <c r="DJ168" s="78">
        <v>1780</v>
      </c>
      <c r="DK168" s="78">
        <v>1506</v>
      </c>
      <c r="DL168" s="78">
        <v>1384</v>
      </c>
      <c r="DM168" s="78">
        <v>1413</v>
      </c>
      <c r="DN168" s="78">
        <v>1504</v>
      </c>
      <c r="DO168" s="78">
        <v>1991</v>
      </c>
      <c r="DP168" s="78">
        <v>2189</v>
      </c>
      <c r="DQ168" s="78">
        <v>1417</v>
      </c>
      <c r="DR168" s="78">
        <v>1610.75</v>
      </c>
      <c r="DS168" s="78">
        <v>1486</v>
      </c>
      <c r="DT168" s="78">
        <v>1502</v>
      </c>
      <c r="DU168" s="78">
        <v>1621</v>
      </c>
      <c r="DV168" s="78">
        <v>2084</v>
      </c>
      <c r="DW168" s="78">
        <v>1944</v>
      </c>
      <c r="DX168" s="78">
        <v>1626</v>
      </c>
      <c r="DY168" s="78">
        <v>1513</v>
      </c>
      <c r="DZ168" s="78">
        <v>1531</v>
      </c>
      <c r="EA168" s="78">
        <v>1649</v>
      </c>
      <c r="EB168" s="78">
        <v>2155</v>
      </c>
      <c r="EC168" s="78">
        <v>2319</v>
      </c>
      <c r="ED168" s="78">
        <v>1437</v>
      </c>
      <c r="EE168" s="78">
        <v>1738.916667</v>
      </c>
      <c r="EF168" s="78">
        <v>1389</v>
      </c>
      <c r="EG168" s="78">
        <v>1391</v>
      </c>
      <c r="EH168" s="78">
        <v>1435</v>
      </c>
      <c r="EI168" s="78">
        <v>2168</v>
      </c>
      <c r="EJ168" s="78">
        <v>1836</v>
      </c>
      <c r="EK168" s="78">
        <v>1491</v>
      </c>
      <c r="EL168" s="78">
        <v>1426</v>
      </c>
      <c r="EM168" s="78">
        <v>1465</v>
      </c>
      <c r="EN168" s="78">
        <v>1593</v>
      </c>
      <c r="EO168" s="78">
        <v>2196</v>
      </c>
      <c r="EP168" s="78">
        <v>2346</v>
      </c>
      <c r="EQ168" s="78">
        <v>1496</v>
      </c>
      <c r="ER168" s="78">
        <v>1686</v>
      </c>
      <c r="ES168" s="78">
        <v>1514</v>
      </c>
      <c r="ET168" s="78">
        <v>1474</v>
      </c>
      <c r="EU168" s="78">
        <v>1587</v>
      </c>
      <c r="EV168" s="78">
        <v>2188</v>
      </c>
      <c r="EW168" s="78">
        <v>1910</v>
      </c>
      <c r="EX168" s="78">
        <v>1446</v>
      </c>
      <c r="EY168" s="78">
        <v>1369</v>
      </c>
      <c r="EZ168" s="78">
        <v>1367</v>
      </c>
      <c r="FA168" s="78">
        <v>1450</v>
      </c>
      <c r="FB168" s="78">
        <v>2044</v>
      </c>
      <c r="FC168" s="78">
        <v>2189</v>
      </c>
      <c r="FD168" s="78">
        <v>1292</v>
      </c>
      <c r="FE168" s="78">
        <v>1652.5</v>
      </c>
      <c r="FF168" s="78">
        <v>1342</v>
      </c>
      <c r="FG168" s="78">
        <v>1292</v>
      </c>
      <c r="FH168" s="78">
        <v>3307</v>
      </c>
      <c r="FI168" s="78">
        <v>3723</v>
      </c>
      <c r="FJ168" s="78">
        <v>3329</v>
      </c>
      <c r="FK168" s="78">
        <v>2584</v>
      </c>
      <c r="FL168" s="78">
        <v>1949</v>
      </c>
      <c r="FM168" s="78">
        <v>1782</v>
      </c>
      <c r="FN168" s="78">
        <v>1801</v>
      </c>
      <c r="FO168" s="78">
        <v>2443</v>
      </c>
      <c r="FP168" s="78">
        <v>2930</v>
      </c>
      <c r="FQ168" s="78">
        <v>3042</v>
      </c>
      <c r="FR168" s="78">
        <v>2460.333333</v>
      </c>
      <c r="FS168" s="78">
        <v>3017</v>
      </c>
      <c r="FT168" s="78">
        <v>2916</v>
      </c>
      <c r="FU168" s="78">
        <v>2809</v>
      </c>
      <c r="FV168" s="78">
        <v>2784</v>
      </c>
      <c r="FW168" s="78">
        <v>2136</v>
      </c>
      <c r="FX168" s="78">
        <v>1589</v>
      </c>
      <c r="FY168" s="78">
        <v>1431</v>
      </c>
      <c r="FZ168" s="78">
        <v>1349</v>
      </c>
      <c r="GA168" s="78">
        <v>1330</v>
      </c>
      <c r="GB168" s="78">
        <v>1749</v>
      </c>
      <c r="GC168" s="78">
        <v>2119</v>
      </c>
      <c r="GD168" s="78">
        <v>1270</v>
      </c>
      <c r="GE168" s="78">
        <v>2041.583333</v>
      </c>
      <c r="GF168" s="78">
        <v>1247</v>
      </c>
      <c r="GG168" s="78">
        <v>1155</v>
      </c>
      <c r="GH168" s="78">
        <v>1192</v>
      </c>
      <c r="GI168" s="78">
        <v>1755</v>
      </c>
      <c r="GJ168" s="78">
        <v>1425</v>
      </c>
      <c r="GK168" s="78">
        <v>1072</v>
      </c>
      <c r="GL168" s="78">
        <v>1098</v>
      </c>
      <c r="GM168" s="78">
        <v>1091</v>
      </c>
      <c r="GN168" s="78">
        <v>1180</v>
      </c>
      <c r="GO168" s="78">
        <v>1701</v>
      </c>
      <c r="GP168" s="78">
        <v>1903</v>
      </c>
      <c r="GQ168" s="78">
        <v>1131</v>
      </c>
      <c r="GR168" s="78">
        <v>1329.166667</v>
      </c>
      <c r="GS168" s="78">
        <v>1147</v>
      </c>
      <c r="GT168" s="78">
        <v>1129</v>
      </c>
      <c r="GU168" s="78">
        <v>1197</v>
      </c>
      <c r="GV168" s="78">
        <v>1807</v>
      </c>
      <c r="GW168" s="78">
        <v>1432</v>
      </c>
      <c r="GX168" s="78">
        <v>1117</v>
      </c>
      <c r="GY168" s="78">
        <v>1097</v>
      </c>
      <c r="GZ168" s="78">
        <v>1115</v>
      </c>
      <c r="HA168" s="78">
        <v>1155</v>
      </c>
      <c r="HB168" s="78">
        <v>1665</v>
      </c>
      <c r="HC168" s="78">
        <v>1810</v>
      </c>
      <c r="HD168" s="78">
        <v>1135</v>
      </c>
      <c r="HE168" s="78">
        <v>1317.166667</v>
      </c>
      <c r="HF168" s="78">
        <v>1131</v>
      </c>
      <c r="HG168" s="78">
        <v>1112</v>
      </c>
      <c r="HH168" s="78">
        <v>1302</v>
      </c>
      <c r="HI168" s="78">
        <v>1953</v>
      </c>
    </row>
    <row r="169" spans="1:217" ht="15.75" x14ac:dyDescent="0.3">
      <c r="A169" s="1" t="str">
        <f t="shared" si="80"/>
        <v>SalzburgAusländerFrauen</v>
      </c>
      <c r="B169" s="1">
        <v>169</v>
      </c>
      <c r="C169" s="77" t="s">
        <v>5</v>
      </c>
      <c r="D169" s="77" t="s">
        <v>127</v>
      </c>
      <c r="E169" s="77" t="s">
        <v>119</v>
      </c>
      <c r="F169" s="78">
        <v>568</v>
      </c>
      <c r="G169" s="78">
        <v>522</v>
      </c>
      <c r="H169" s="78">
        <v>608</v>
      </c>
      <c r="I169" s="78">
        <v>1309</v>
      </c>
      <c r="J169" s="78">
        <v>971</v>
      </c>
      <c r="K169" s="78">
        <v>687</v>
      </c>
      <c r="L169" s="78">
        <v>542</v>
      </c>
      <c r="M169" s="78">
        <v>602</v>
      </c>
      <c r="N169" s="78">
        <v>857</v>
      </c>
      <c r="O169" s="78">
        <v>1407</v>
      </c>
      <c r="P169" s="78">
        <v>1653</v>
      </c>
      <c r="Q169" s="78">
        <v>755</v>
      </c>
      <c r="R169" s="78">
        <v>873.41666669999995</v>
      </c>
      <c r="S169" s="78">
        <v>804</v>
      </c>
      <c r="T169" s="78">
        <v>828</v>
      </c>
      <c r="U169" s="78">
        <v>1040</v>
      </c>
      <c r="V169" s="78">
        <v>1617</v>
      </c>
      <c r="W169" s="78">
        <v>1325</v>
      </c>
      <c r="X169" s="78">
        <v>1054</v>
      </c>
      <c r="Y169" s="78">
        <v>867</v>
      </c>
      <c r="Z169" s="78">
        <v>891</v>
      </c>
      <c r="AA169" s="78">
        <v>1064</v>
      </c>
      <c r="AB169" s="78">
        <v>1503</v>
      </c>
      <c r="AC169" s="78">
        <v>1700</v>
      </c>
      <c r="AD169" s="78">
        <v>720</v>
      </c>
      <c r="AE169" s="78">
        <v>1117.75</v>
      </c>
      <c r="AF169" s="78">
        <v>774</v>
      </c>
      <c r="AG169" s="78">
        <v>752</v>
      </c>
      <c r="AH169" s="78">
        <v>869</v>
      </c>
      <c r="AI169" s="78">
        <v>1525</v>
      </c>
      <c r="AJ169" s="78">
        <v>1211</v>
      </c>
      <c r="AK169" s="78">
        <v>899</v>
      </c>
      <c r="AL169" s="78">
        <v>693</v>
      </c>
      <c r="AM169" s="78">
        <v>788</v>
      </c>
      <c r="AN169" s="78">
        <v>952</v>
      </c>
      <c r="AO169" s="78">
        <v>1434</v>
      </c>
      <c r="AP169" s="78">
        <v>1654</v>
      </c>
      <c r="AQ169" s="78">
        <v>737</v>
      </c>
      <c r="AR169" s="78">
        <v>1024</v>
      </c>
      <c r="AS169" s="78">
        <v>785</v>
      </c>
      <c r="AT169" s="78">
        <v>819</v>
      </c>
      <c r="AU169" s="78">
        <v>954</v>
      </c>
      <c r="AV169" s="78">
        <v>1504</v>
      </c>
      <c r="AW169" s="78">
        <v>1302</v>
      </c>
      <c r="AX169" s="78">
        <v>870</v>
      </c>
      <c r="AY169" s="78">
        <v>734</v>
      </c>
      <c r="AZ169" s="78">
        <v>854</v>
      </c>
      <c r="BA169" s="78">
        <v>1069</v>
      </c>
      <c r="BB169" s="78">
        <v>1650</v>
      </c>
      <c r="BC169" s="78">
        <v>1868</v>
      </c>
      <c r="BD169" s="78">
        <v>826</v>
      </c>
      <c r="BE169" s="78">
        <v>1102.916667</v>
      </c>
      <c r="BF169" s="78">
        <v>857</v>
      </c>
      <c r="BG169" s="78">
        <v>854</v>
      </c>
      <c r="BH169" s="78">
        <v>1036</v>
      </c>
      <c r="BI169" s="78">
        <v>1757</v>
      </c>
      <c r="BJ169" s="78">
        <v>1368</v>
      </c>
      <c r="BK169" s="78">
        <v>1011</v>
      </c>
      <c r="BL169" s="78">
        <v>909</v>
      </c>
      <c r="BM169" s="78">
        <v>933</v>
      </c>
      <c r="BN169" s="78">
        <v>1191</v>
      </c>
      <c r="BO169" s="78">
        <v>1799</v>
      </c>
      <c r="BP169" s="78">
        <v>1967</v>
      </c>
      <c r="BQ169" s="78">
        <v>915</v>
      </c>
      <c r="BR169" s="78">
        <v>1216.416667</v>
      </c>
      <c r="BS169" s="78">
        <v>934</v>
      </c>
      <c r="BT169" s="78">
        <v>943</v>
      </c>
      <c r="BU169" s="78">
        <v>1004</v>
      </c>
      <c r="BV169" s="78">
        <v>2011</v>
      </c>
      <c r="BW169" s="78">
        <v>1517</v>
      </c>
      <c r="BX169" s="78">
        <v>1221</v>
      </c>
      <c r="BY169" s="78">
        <v>1071</v>
      </c>
      <c r="BZ169" s="78">
        <v>1146</v>
      </c>
      <c r="CA169" s="78">
        <v>1398</v>
      </c>
      <c r="CB169" s="78">
        <v>2154</v>
      </c>
      <c r="CC169" s="78">
        <v>2315</v>
      </c>
      <c r="CD169" s="78">
        <v>1243</v>
      </c>
      <c r="CE169" s="78">
        <v>1413.083333</v>
      </c>
      <c r="CF169" s="78">
        <v>1232</v>
      </c>
      <c r="CG169" s="78">
        <v>1289</v>
      </c>
      <c r="CH169" s="78">
        <v>1623</v>
      </c>
      <c r="CI169" s="78">
        <v>2472</v>
      </c>
      <c r="CJ169" s="78">
        <v>1950</v>
      </c>
      <c r="CK169" s="78">
        <v>1526</v>
      </c>
      <c r="CL169" s="78">
        <v>1330</v>
      </c>
      <c r="CM169" s="78">
        <v>1406</v>
      </c>
      <c r="CN169" s="78">
        <v>1760</v>
      </c>
      <c r="CO169" s="78">
        <v>2442</v>
      </c>
      <c r="CP169" s="78">
        <v>2596</v>
      </c>
      <c r="CQ169" s="78">
        <v>1386</v>
      </c>
      <c r="CR169" s="78">
        <v>1751</v>
      </c>
      <c r="CS169" s="78">
        <v>1429</v>
      </c>
      <c r="CT169" s="78">
        <v>1442</v>
      </c>
      <c r="CU169" s="78">
        <v>1671</v>
      </c>
      <c r="CV169" s="78">
        <v>2545</v>
      </c>
      <c r="CW169" s="78">
        <v>2088</v>
      </c>
      <c r="CX169" s="78">
        <v>1743</v>
      </c>
      <c r="CY169" s="78">
        <v>1392</v>
      </c>
      <c r="CZ169" s="78">
        <v>1464</v>
      </c>
      <c r="DA169" s="78">
        <v>1794</v>
      </c>
      <c r="DB169" s="78">
        <v>2636</v>
      </c>
      <c r="DC169" s="78">
        <v>2822</v>
      </c>
      <c r="DD169" s="78">
        <v>1565</v>
      </c>
      <c r="DE169" s="78">
        <v>1882.583333</v>
      </c>
      <c r="DF169" s="78">
        <v>1467</v>
      </c>
      <c r="DG169" s="78">
        <v>1540</v>
      </c>
      <c r="DH169" s="78">
        <v>1670</v>
      </c>
      <c r="DI169" s="78">
        <v>2598</v>
      </c>
      <c r="DJ169" s="78">
        <v>2054</v>
      </c>
      <c r="DK169" s="78">
        <v>1679</v>
      </c>
      <c r="DL169" s="78">
        <v>1478</v>
      </c>
      <c r="DM169" s="78">
        <v>1551</v>
      </c>
      <c r="DN169" s="78">
        <v>1762</v>
      </c>
      <c r="DO169" s="78">
        <v>2510</v>
      </c>
      <c r="DP169" s="78">
        <v>2637</v>
      </c>
      <c r="DQ169" s="78">
        <v>1571</v>
      </c>
      <c r="DR169" s="78">
        <v>1876.416667</v>
      </c>
      <c r="DS169" s="78">
        <v>1603</v>
      </c>
      <c r="DT169" s="78">
        <v>1550</v>
      </c>
      <c r="DU169" s="78">
        <v>1875</v>
      </c>
      <c r="DV169" s="78">
        <v>2573</v>
      </c>
      <c r="DW169" s="78">
        <v>2158</v>
      </c>
      <c r="DX169" s="78">
        <v>1664</v>
      </c>
      <c r="DY169" s="78">
        <v>1533</v>
      </c>
      <c r="DZ169" s="78">
        <v>1601</v>
      </c>
      <c r="EA169" s="78">
        <v>1886</v>
      </c>
      <c r="EB169" s="78">
        <v>2555</v>
      </c>
      <c r="EC169" s="78">
        <v>2812</v>
      </c>
      <c r="ED169" s="78">
        <v>1634</v>
      </c>
      <c r="EE169" s="78">
        <v>1953.666667</v>
      </c>
      <c r="EF169" s="78">
        <v>1663</v>
      </c>
      <c r="EG169" s="78">
        <v>1659</v>
      </c>
      <c r="EH169" s="78">
        <v>1721</v>
      </c>
      <c r="EI169" s="78">
        <v>2829</v>
      </c>
      <c r="EJ169" s="78">
        <v>2167</v>
      </c>
      <c r="EK169" s="78">
        <v>1771</v>
      </c>
      <c r="EL169" s="78">
        <v>1640</v>
      </c>
      <c r="EM169" s="78">
        <v>1711</v>
      </c>
      <c r="EN169" s="78">
        <v>1961</v>
      </c>
      <c r="EO169" s="78">
        <v>2747</v>
      </c>
      <c r="EP169" s="78">
        <v>2905</v>
      </c>
      <c r="EQ169" s="78">
        <v>1785</v>
      </c>
      <c r="ER169" s="78">
        <v>2046.583333</v>
      </c>
      <c r="ES169" s="78">
        <v>1688</v>
      </c>
      <c r="ET169" s="78">
        <v>1674</v>
      </c>
      <c r="EU169" s="78">
        <v>1886</v>
      </c>
      <c r="EV169" s="78">
        <v>2703</v>
      </c>
      <c r="EW169" s="78">
        <v>2184</v>
      </c>
      <c r="EX169" s="78">
        <v>1604</v>
      </c>
      <c r="EY169" s="78">
        <v>1537</v>
      </c>
      <c r="EZ169" s="78">
        <v>1593</v>
      </c>
      <c r="FA169" s="78">
        <v>1798</v>
      </c>
      <c r="FB169" s="78">
        <v>2493</v>
      </c>
      <c r="FC169" s="78">
        <v>2717</v>
      </c>
      <c r="FD169" s="78">
        <v>1637</v>
      </c>
      <c r="FE169" s="78">
        <v>1959.5</v>
      </c>
      <c r="FF169" s="78">
        <v>1588</v>
      </c>
      <c r="FG169" s="78">
        <v>1557</v>
      </c>
      <c r="FH169" s="78">
        <v>4842</v>
      </c>
      <c r="FI169" s="78">
        <v>5664</v>
      </c>
      <c r="FJ169" s="78">
        <v>4997</v>
      </c>
      <c r="FK169" s="78">
        <v>3674</v>
      </c>
      <c r="FL169" s="78">
        <v>2668</v>
      </c>
      <c r="FM169" s="78">
        <v>2459</v>
      </c>
      <c r="FN169" s="78">
        <v>2466</v>
      </c>
      <c r="FO169" s="78">
        <v>3217</v>
      </c>
      <c r="FP169" s="78">
        <v>4059</v>
      </c>
      <c r="FQ169" s="78">
        <v>4312</v>
      </c>
      <c r="FR169" s="78">
        <v>3458.583333</v>
      </c>
      <c r="FS169" s="78">
        <v>4237</v>
      </c>
      <c r="FT169" s="78">
        <v>4182</v>
      </c>
      <c r="FU169" s="78">
        <v>3949</v>
      </c>
      <c r="FV169" s="78">
        <v>3713</v>
      </c>
      <c r="FW169" s="78">
        <v>2780</v>
      </c>
      <c r="FX169" s="78">
        <v>1947</v>
      </c>
      <c r="FY169" s="78">
        <v>1763</v>
      </c>
      <c r="FZ169" s="78">
        <v>1753</v>
      </c>
      <c r="GA169" s="78">
        <v>1729</v>
      </c>
      <c r="GB169" s="78">
        <v>2076</v>
      </c>
      <c r="GC169" s="78">
        <v>2625</v>
      </c>
      <c r="GD169" s="78">
        <v>1638</v>
      </c>
      <c r="GE169" s="78">
        <v>2699.333333</v>
      </c>
      <c r="GF169" s="78">
        <v>1462</v>
      </c>
      <c r="GG169" s="78">
        <v>1343</v>
      </c>
      <c r="GH169" s="78">
        <v>1446</v>
      </c>
      <c r="GI169" s="78">
        <v>2119</v>
      </c>
      <c r="GJ169" s="78">
        <v>1634</v>
      </c>
      <c r="GK169" s="78">
        <v>1364</v>
      </c>
      <c r="GL169" s="78">
        <v>1332</v>
      </c>
      <c r="GM169" s="78">
        <v>1458</v>
      </c>
      <c r="GN169" s="78">
        <v>1537</v>
      </c>
      <c r="GO169" s="78">
        <v>2073</v>
      </c>
      <c r="GP169" s="78">
        <v>2349</v>
      </c>
      <c r="GQ169" s="78">
        <v>1470</v>
      </c>
      <c r="GR169" s="78">
        <v>1632.25</v>
      </c>
      <c r="GS169" s="78">
        <v>1401</v>
      </c>
      <c r="GT169" s="78">
        <v>1442</v>
      </c>
      <c r="GU169" s="78">
        <v>1530</v>
      </c>
      <c r="GV169" s="78">
        <v>2426</v>
      </c>
      <c r="GW169" s="78">
        <v>1859</v>
      </c>
      <c r="GX169" s="78">
        <v>1484</v>
      </c>
      <c r="GY169" s="78">
        <v>1519</v>
      </c>
      <c r="GZ169" s="78">
        <v>1625</v>
      </c>
      <c r="HA169" s="78">
        <v>1797</v>
      </c>
      <c r="HB169" s="78">
        <v>2352</v>
      </c>
      <c r="HC169" s="78">
        <v>2596</v>
      </c>
      <c r="HD169" s="78">
        <v>1694</v>
      </c>
      <c r="HE169" s="78">
        <v>1810.416667</v>
      </c>
      <c r="HF169" s="78">
        <v>1686</v>
      </c>
      <c r="HG169" s="78">
        <v>1728</v>
      </c>
      <c r="HH169" s="78">
        <v>1948</v>
      </c>
      <c r="HI169" s="78">
        <v>2869</v>
      </c>
    </row>
    <row r="170" spans="1:217" ht="15.75" x14ac:dyDescent="0.3">
      <c r="A170" s="1" t="str">
        <f t="shared" si="80"/>
        <v>Salzburgoffene StellenFrauen</v>
      </c>
      <c r="B170" s="1">
        <v>170</v>
      </c>
      <c r="C170" s="77" t="s">
        <v>5</v>
      </c>
      <c r="D170" s="77" t="s">
        <v>128</v>
      </c>
      <c r="E170" s="77" t="s">
        <v>119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8">
        <v>0</v>
      </c>
      <c r="S170" s="78">
        <v>0</v>
      </c>
      <c r="T170" s="78">
        <v>0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  <c r="AC170" s="78">
        <v>0</v>
      </c>
      <c r="AD170" s="78">
        <v>0</v>
      </c>
      <c r="AE170" s="78">
        <v>0</v>
      </c>
      <c r="AF170" s="78">
        <v>0</v>
      </c>
      <c r="AG170" s="78">
        <v>0</v>
      </c>
      <c r="AH170" s="78">
        <v>0</v>
      </c>
      <c r="AI170" s="78">
        <v>0</v>
      </c>
      <c r="AJ170" s="78">
        <v>0</v>
      </c>
      <c r="AK170" s="78">
        <v>0</v>
      </c>
      <c r="AL170" s="78">
        <v>0</v>
      </c>
      <c r="AM170" s="78">
        <v>0</v>
      </c>
      <c r="AN170" s="78">
        <v>0</v>
      </c>
      <c r="AO170" s="78">
        <v>0</v>
      </c>
      <c r="AP170" s="78">
        <v>0</v>
      </c>
      <c r="AQ170" s="78">
        <v>0</v>
      </c>
      <c r="AR170" s="78">
        <v>0</v>
      </c>
      <c r="AS170" s="78">
        <v>0</v>
      </c>
      <c r="AT170" s="78">
        <v>0</v>
      </c>
      <c r="AU170" s="78">
        <v>0</v>
      </c>
      <c r="AV170" s="78">
        <v>0</v>
      </c>
      <c r="AW170" s="78">
        <v>0</v>
      </c>
      <c r="AX170" s="78">
        <v>0</v>
      </c>
      <c r="AY170" s="78">
        <v>0</v>
      </c>
      <c r="AZ170" s="78">
        <v>0</v>
      </c>
      <c r="BA170" s="78">
        <v>0</v>
      </c>
      <c r="BB170" s="78">
        <v>0</v>
      </c>
      <c r="BC170" s="78">
        <v>0</v>
      </c>
      <c r="BD170" s="78">
        <v>0</v>
      </c>
      <c r="BE170" s="78">
        <v>0</v>
      </c>
      <c r="BF170" s="78">
        <v>0</v>
      </c>
      <c r="BG170" s="78">
        <v>0</v>
      </c>
      <c r="BH170" s="78">
        <v>0</v>
      </c>
      <c r="BI170" s="78">
        <v>0</v>
      </c>
      <c r="BJ170" s="78">
        <v>0</v>
      </c>
      <c r="BK170" s="78">
        <v>0</v>
      </c>
      <c r="BL170" s="78">
        <v>0</v>
      </c>
      <c r="BM170" s="78">
        <v>0</v>
      </c>
      <c r="BN170" s="78">
        <v>0</v>
      </c>
      <c r="BO170" s="78">
        <v>0</v>
      </c>
      <c r="BP170" s="78">
        <v>0</v>
      </c>
      <c r="BQ170" s="78">
        <v>0</v>
      </c>
      <c r="BR170" s="78">
        <v>0</v>
      </c>
      <c r="BS170" s="78">
        <v>0</v>
      </c>
      <c r="BT170" s="78">
        <v>0</v>
      </c>
      <c r="BU170" s="78">
        <v>0</v>
      </c>
      <c r="BV170" s="78">
        <v>0</v>
      </c>
      <c r="BW170" s="78">
        <v>0</v>
      </c>
      <c r="BX170" s="78">
        <v>0</v>
      </c>
      <c r="BY170" s="78">
        <v>0</v>
      </c>
      <c r="BZ170" s="78">
        <v>0</v>
      </c>
      <c r="CA170" s="78">
        <v>0</v>
      </c>
      <c r="CB170" s="78">
        <v>0</v>
      </c>
      <c r="CC170" s="78">
        <v>0</v>
      </c>
      <c r="CD170" s="78">
        <v>0</v>
      </c>
      <c r="CE170" s="78">
        <v>0</v>
      </c>
      <c r="CF170" s="78">
        <v>0</v>
      </c>
      <c r="CG170" s="78">
        <v>0</v>
      </c>
      <c r="CH170" s="78">
        <v>0</v>
      </c>
      <c r="CI170" s="78">
        <v>0</v>
      </c>
      <c r="CJ170" s="78">
        <v>0</v>
      </c>
      <c r="CK170" s="78">
        <v>0</v>
      </c>
      <c r="CL170" s="78">
        <v>0</v>
      </c>
      <c r="CM170" s="78">
        <v>0</v>
      </c>
      <c r="CN170" s="78">
        <v>0</v>
      </c>
      <c r="CO170" s="78">
        <v>0</v>
      </c>
      <c r="CP170" s="78">
        <v>0</v>
      </c>
      <c r="CQ170" s="78">
        <v>0</v>
      </c>
      <c r="CR170" s="78">
        <v>0</v>
      </c>
      <c r="CS170" s="78">
        <v>0</v>
      </c>
      <c r="CT170" s="78">
        <v>0</v>
      </c>
      <c r="CU170" s="78">
        <v>0</v>
      </c>
      <c r="CV170" s="78">
        <v>0</v>
      </c>
      <c r="CW170" s="78">
        <v>0</v>
      </c>
      <c r="CX170" s="78">
        <v>0</v>
      </c>
      <c r="CY170" s="78">
        <v>0</v>
      </c>
      <c r="CZ170" s="78">
        <v>0</v>
      </c>
      <c r="DA170" s="78">
        <v>0</v>
      </c>
      <c r="DB170" s="78">
        <v>0</v>
      </c>
      <c r="DC170" s="78">
        <v>0</v>
      </c>
      <c r="DD170" s="78">
        <v>0</v>
      </c>
      <c r="DE170" s="78">
        <v>0</v>
      </c>
      <c r="DF170" s="78">
        <v>0</v>
      </c>
      <c r="DG170" s="78">
        <v>0</v>
      </c>
      <c r="DH170" s="78">
        <v>0</v>
      </c>
      <c r="DI170" s="78">
        <v>0</v>
      </c>
      <c r="DJ170" s="78">
        <v>0</v>
      </c>
      <c r="DK170" s="78">
        <v>0</v>
      </c>
      <c r="DL170" s="78">
        <v>0</v>
      </c>
      <c r="DM170" s="78">
        <v>0</v>
      </c>
      <c r="DN170" s="78">
        <v>0</v>
      </c>
      <c r="DO170" s="78">
        <v>0</v>
      </c>
      <c r="DP170" s="78">
        <v>0</v>
      </c>
      <c r="DQ170" s="78">
        <v>0</v>
      </c>
      <c r="DR170" s="78">
        <v>0</v>
      </c>
      <c r="DS170" s="78">
        <v>0</v>
      </c>
      <c r="DT170" s="78">
        <v>0</v>
      </c>
      <c r="DU170" s="78">
        <v>0</v>
      </c>
      <c r="DV170" s="78">
        <v>0</v>
      </c>
      <c r="DW170" s="78">
        <v>0</v>
      </c>
      <c r="DX170" s="78">
        <v>0</v>
      </c>
      <c r="DY170" s="78">
        <v>0</v>
      </c>
      <c r="DZ170" s="78">
        <v>0</v>
      </c>
      <c r="EA170" s="78">
        <v>0</v>
      </c>
      <c r="EB170" s="78">
        <v>0</v>
      </c>
      <c r="EC170" s="78">
        <v>0</v>
      </c>
      <c r="ED170" s="78">
        <v>0</v>
      </c>
      <c r="EE170" s="78">
        <v>0</v>
      </c>
      <c r="EF170" s="78">
        <v>0</v>
      </c>
      <c r="EG170" s="78">
        <v>0</v>
      </c>
      <c r="EH170" s="78">
        <v>0</v>
      </c>
      <c r="EI170" s="78">
        <v>0</v>
      </c>
      <c r="EJ170" s="78">
        <v>0</v>
      </c>
      <c r="EK170" s="78">
        <v>0</v>
      </c>
      <c r="EL170" s="78">
        <v>0</v>
      </c>
      <c r="EM170" s="78">
        <v>0</v>
      </c>
      <c r="EN170" s="78">
        <v>0</v>
      </c>
      <c r="EO170" s="78">
        <v>0</v>
      </c>
      <c r="EP170" s="78">
        <v>0</v>
      </c>
      <c r="EQ170" s="78">
        <v>0</v>
      </c>
      <c r="ER170" s="78">
        <v>0</v>
      </c>
      <c r="ES170" s="78">
        <v>0</v>
      </c>
      <c r="ET170" s="78">
        <v>0</v>
      </c>
      <c r="EU170" s="78">
        <v>0</v>
      </c>
      <c r="EV170" s="78">
        <v>0</v>
      </c>
      <c r="EW170" s="78">
        <v>0</v>
      </c>
      <c r="EX170" s="78">
        <v>0</v>
      </c>
      <c r="EY170" s="78">
        <v>0</v>
      </c>
      <c r="EZ170" s="78">
        <v>0</v>
      </c>
      <c r="FA170" s="78">
        <v>0</v>
      </c>
      <c r="FB170" s="78">
        <v>0</v>
      </c>
      <c r="FC170" s="78">
        <v>0</v>
      </c>
      <c r="FD170" s="78">
        <v>0</v>
      </c>
      <c r="FE170" s="78">
        <v>0</v>
      </c>
      <c r="FF170" s="78">
        <v>0</v>
      </c>
      <c r="FG170" s="78">
        <v>0</v>
      </c>
      <c r="FH170" s="78">
        <v>0</v>
      </c>
      <c r="FI170" s="78">
        <v>0</v>
      </c>
      <c r="FJ170" s="78">
        <v>0</v>
      </c>
      <c r="FK170" s="78">
        <v>0</v>
      </c>
      <c r="FL170" s="78">
        <v>0</v>
      </c>
      <c r="FM170" s="78">
        <v>0</v>
      </c>
      <c r="FN170" s="78">
        <v>0</v>
      </c>
      <c r="FO170" s="78">
        <v>0</v>
      </c>
      <c r="FP170" s="78">
        <v>0</v>
      </c>
      <c r="FQ170" s="78">
        <v>0</v>
      </c>
      <c r="FR170" s="78">
        <v>0</v>
      </c>
      <c r="FS170" s="78">
        <v>0</v>
      </c>
      <c r="FT170" s="78">
        <v>0</v>
      </c>
      <c r="FU170" s="78">
        <v>0</v>
      </c>
      <c r="FV170" s="78">
        <v>0</v>
      </c>
      <c r="FW170" s="78">
        <v>0</v>
      </c>
      <c r="FX170" s="78">
        <v>0</v>
      </c>
      <c r="FY170" s="78">
        <v>0</v>
      </c>
      <c r="FZ170" s="78">
        <v>0</v>
      </c>
      <c r="GA170" s="78">
        <v>0</v>
      </c>
      <c r="GB170" s="78">
        <v>0</v>
      </c>
      <c r="GC170" s="78">
        <v>0</v>
      </c>
      <c r="GD170" s="78">
        <v>0</v>
      </c>
      <c r="GE170" s="78">
        <v>0</v>
      </c>
      <c r="GF170" s="78">
        <v>0</v>
      </c>
      <c r="GG170" s="78">
        <v>0</v>
      </c>
      <c r="GH170" s="78">
        <v>0</v>
      </c>
      <c r="GI170" s="78">
        <v>0</v>
      </c>
      <c r="GJ170" s="78">
        <v>0</v>
      </c>
      <c r="GK170" s="78">
        <v>0</v>
      </c>
      <c r="GL170" s="78">
        <v>0</v>
      </c>
      <c r="GM170" s="78">
        <v>0</v>
      </c>
      <c r="GN170" s="78">
        <v>0</v>
      </c>
      <c r="GO170" s="78">
        <v>0</v>
      </c>
      <c r="GP170" s="78">
        <v>0</v>
      </c>
      <c r="GQ170" s="78">
        <v>0</v>
      </c>
      <c r="GR170" s="78">
        <v>0</v>
      </c>
      <c r="GS170" s="78">
        <v>0</v>
      </c>
      <c r="GT170" s="78">
        <v>0</v>
      </c>
      <c r="GU170" s="78">
        <v>0</v>
      </c>
      <c r="GV170" s="78">
        <v>0</v>
      </c>
      <c r="GW170" s="78">
        <v>0</v>
      </c>
      <c r="GX170" s="78">
        <v>0</v>
      </c>
      <c r="GY170" s="78">
        <v>0</v>
      </c>
      <c r="GZ170" s="78">
        <v>0</v>
      </c>
      <c r="HA170" s="78">
        <v>0</v>
      </c>
      <c r="HB170" s="78">
        <v>0</v>
      </c>
      <c r="HC170" s="78">
        <v>0</v>
      </c>
      <c r="HD170" s="78">
        <v>0</v>
      </c>
      <c r="HE170" s="78">
        <v>0</v>
      </c>
      <c r="HF170" s="78">
        <v>0</v>
      </c>
      <c r="HG170" s="78">
        <v>0</v>
      </c>
      <c r="HH170" s="78">
        <v>0</v>
      </c>
      <c r="HI170" s="78">
        <v>0</v>
      </c>
    </row>
    <row r="171" spans="1:217" ht="15.75" x14ac:dyDescent="0.3">
      <c r="A171" s="1" t="str">
        <f t="shared" si="80"/>
        <v>SalzburgStellenandrangzifferFrauen</v>
      </c>
      <c r="B171" s="1">
        <v>171</v>
      </c>
      <c r="C171" s="77" t="s">
        <v>5</v>
      </c>
      <c r="D171" s="77" t="s">
        <v>129</v>
      </c>
      <c r="E171" s="77" t="s">
        <v>119</v>
      </c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  <c r="AW171" s="79"/>
      <c r="AX171" s="79"/>
      <c r="AY171" s="79"/>
      <c r="AZ171" s="79"/>
      <c r="BA171" s="79"/>
      <c r="BB171" s="79"/>
      <c r="BC171" s="79"/>
      <c r="BD171" s="79"/>
      <c r="BE171" s="79"/>
      <c r="BF171" s="79"/>
      <c r="BG171" s="79"/>
      <c r="BH171" s="79"/>
      <c r="BI171" s="79"/>
      <c r="BJ171" s="79"/>
      <c r="BK171" s="79"/>
      <c r="BL171" s="79"/>
      <c r="BM171" s="79"/>
      <c r="BN171" s="79"/>
      <c r="BO171" s="79"/>
      <c r="BP171" s="79"/>
      <c r="BQ171" s="79"/>
      <c r="BR171" s="79"/>
      <c r="BS171" s="79"/>
      <c r="BT171" s="79"/>
      <c r="BU171" s="79"/>
      <c r="BV171" s="79"/>
      <c r="BW171" s="79"/>
      <c r="BX171" s="79"/>
      <c r="BY171" s="79"/>
      <c r="BZ171" s="79"/>
      <c r="CA171" s="79"/>
      <c r="CB171" s="79"/>
      <c r="CC171" s="79"/>
      <c r="CD171" s="79"/>
      <c r="CE171" s="79"/>
      <c r="CF171" s="79"/>
      <c r="CG171" s="79"/>
      <c r="CH171" s="79"/>
      <c r="CI171" s="79"/>
      <c r="CJ171" s="79"/>
      <c r="CK171" s="79"/>
      <c r="CL171" s="79"/>
      <c r="CM171" s="79"/>
      <c r="CN171" s="79"/>
      <c r="CO171" s="79"/>
      <c r="CP171" s="79"/>
      <c r="CQ171" s="79"/>
      <c r="CR171" s="79"/>
      <c r="CS171" s="79"/>
      <c r="CT171" s="79"/>
      <c r="CU171" s="79"/>
      <c r="CV171" s="79"/>
      <c r="CW171" s="79"/>
      <c r="CX171" s="79"/>
      <c r="CY171" s="79"/>
      <c r="CZ171" s="79"/>
      <c r="DA171" s="79"/>
      <c r="DB171" s="79"/>
      <c r="DC171" s="79"/>
      <c r="DD171" s="79"/>
      <c r="DE171" s="79"/>
      <c r="DF171" s="79"/>
      <c r="DG171" s="79"/>
      <c r="DH171" s="79"/>
      <c r="DI171" s="79"/>
      <c r="DJ171" s="79"/>
      <c r="DK171" s="79"/>
      <c r="DL171" s="79"/>
      <c r="DM171" s="79"/>
      <c r="DN171" s="79"/>
      <c r="DO171" s="79"/>
      <c r="DP171" s="79"/>
      <c r="DQ171" s="79"/>
      <c r="DR171" s="79"/>
      <c r="DS171" s="79"/>
      <c r="DT171" s="79"/>
      <c r="DU171" s="79"/>
      <c r="DV171" s="79"/>
      <c r="DW171" s="79"/>
      <c r="DX171" s="79"/>
      <c r="DY171" s="79"/>
      <c r="DZ171" s="79"/>
      <c r="EA171" s="79"/>
      <c r="EB171" s="79"/>
      <c r="EC171" s="79"/>
      <c r="ED171" s="79"/>
      <c r="EE171" s="79"/>
      <c r="EF171" s="79"/>
      <c r="EG171" s="79"/>
      <c r="EH171" s="79"/>
      <c r="EI171" s="79"/>
      <c r="EJ171" s="79"/>
      <c r="EK171" s="79"/>
      <c r="EL171" s="79"/>
      <c r="EM171" s="79"/>
      <c r="EN171" s="79"/>
      <c r="EO171" s="79"/>
      <c r="EP171" s="79"/>
      <c r="EQ171" s="79"/>
      <c r="ER171" s="79"/>
      <c r="ES171" s="79"/>
      <c r="ET171" s="79"/>
      <c r="EU171" s="79"/>
      <c r="EV171" s="79"/>
      <c r="EW171" s="79"/>
      <c r="EX171" s="79"/>
      <c r="EY171" s="79"/>
      <c r="EZ171" s="79"/>
      <c r="FA171" s="79"/>
      <c r="FB171" s="79"/>
      <c r="FC171" s="79"/>
      <c r="FD171" s="79"/>
      <c r="FE171" s="79"/>
      <c r="FF171" s="79"/>
      <c r="FG171" s="79"/>
      <c r="FH171" s="79"/>
      <c r="FI171" s="79"/>
      <c r="FJ171" s="79"/>
      <c r="FK171" s="79"/>
      <c r="FL171" s="79"/>
      <c r="FM171" s="79"/>
      <c r="FN171" s="79"/>
      <c r="FO171" s="79"/>
      <c r="FP171" s="79"/>
      <c r="FQ171" s="79"/>
      <c r="FR171" s="79"/>
      <c r="FS171" s="79"/>
      <c r="FT171" s="79"/>
      <c r="FU171" s="79"/>
      <c r="FV171" s="79"/>
      <c r="FW171" s="79"/>
      <c r="FX171" s="79"/>
      <c r="FY171" s="79"/>
      <c r="FZ171" s="79"/>
      <c r="GA171" s="79"/>
      <c r="GB171" s="79"/>
      <c r="GC171" s="79"/>
      <c r="GD171" s="79"/>
      <c r="GE171" s="79"/>
      <c r="GF171" s="79"/>
      <c r="GG171" s="79"/>
      <c r="GH171" s="79"/>
      <c r="GI171" s="79"/>
      <c r="GJ171" s="79"/>
      <c r="GK171" s="79"/>
      <c r="GL171" s="79"/>
      <c r="GM171" s="79"/>
      <c r="GN171" s="79"/>
      <c r="GO171" s="79"/>
      <c r="GP171" s="79"/>
      <c r="GQ171" s="79"/>
      <c r="GR171" s="79"/>
      <c r="GS171" s="79"/>
      <c r="GT171" s="79"/>
      <c r="GU171" s="79"/>
      <c r="GV171" s="79"/>
      <c r="GW171" s="79"/>
      <c r="GX171" s="79"/>
      <c r="GY171" s="79"/>
      <c r="GZ171" s="79"/>
      <c r="HA171" s="79"/>
      <c r="HB171" s="79"/>
      <c r="HC171" s="79"/>
      <c r="HD171" s="79"/>
      <c r="HE171" s="79"/>
      <c r="HF171" s="79"/>
      <c r="HG171" s="79"/>
      <c r="HH171" s="79"/>
      <c r="HI171" s="79"/>
    </row>
    <row r="172" spans="1:217" ht="15.75" x14ac:dyDescent="0.3">
      <c r="A172" s="1" t="str">
        <f t="shared" si="80"/>
        <v>SalzburgLehrstellensuchendeFrauen</v>
      </c>
      <c r="B172" s="1">
        <v>172</v>
      </c>
      <c r="C172" s="77" t="s">
        <v>5</v>
      </c>
      <c r="D172" s="77" t="s">
        <v>130</v>
      </c>
      <c r="E172" s="77" t="s">
        <v>119</v>
      </c>
      <c r="F172" s="78">
        <v>110</v>
      </c>
      <c r="G172" s="78">
        <v>119</v>
      </c>
      <c r="H172" s="78">
        <v>100</v>
      </c>
      <c r="I172" s="78">
        <v>93</v>
      </c>
      <c r="J172" s="78">
        <v>84</v>
      </c>
      <c r="K172" s="78">
        <v>81</v>
      </c>
      <c r="L172" s="78">
        <v>183</v>
      </c>
      <c r="M172" s="78">
        <v>186</v>
      </c>
      <c r="N172" s="78">
        <v>169</v>
      </c>
      <c r="O172" s="78">
        <v>129</v>
      </c>
      <c r="P172" s="78">
        <v>150</v>
      </c>
      <c r="Q172" s="78">
        <v>141</v>
      </c>
      <c r="R172" s="78">
        <v>128.75</v>
      </c>
      <c r="S172" s="78">
        <v>115</v>
      </c>
      <c r="T172" s="78">
        <v>127</v>
      </c>
      <c r="U172" s="78">
        <v>129</v>
      </c>
      <c r="V172" s="78">
        <v>96</v>
      </c>
      <c r="W172" s="78">
        <v>84</v>
      </c>
      <c r="X172" s="78">
        <v>79</v>
      </c>
      <c r="Y172" s="78">
        <v>192</v>
      </c>
      <c r="Z172" s="78">
        <v>189</v>
      </c>
      <c r="AA172" s="78">
        <v>175</v>
      </c>
      <c r="AB172" s="78">
        <v>137</v>
      </c>
      <c r="AC172" s="78">
        <v>94</v>
      </c>
      <c r="AD172" s="78">
        <v>92</v>
      </c>
      <c r="AE172" s="78">
        <v>125.75</v>
      </c>
      <c r="AF172" s="78">
        <v>95</v>
      </c>
      <c r="AG172" s="78">
        <v>100</v>
      </c>
      <c r="AH172" s="78">
        <v>85</v>
      </c>
      <c r="AI172" s="78">
        <v>69</v>
      </c>
      <c r="AJ172" s="78">
        <v>72</v>
      </c>
      <c r="AK172" s="78">
        <v>77</v>
      </c>
      <c r="AL172" s="78">
        <v>147</v>
      </c>
      <c r="AM172" s="78">
        <v>164</v>
      </c>
      <c r="AN172" s="78">
        <v>166</v>
      </c>
      <c r="AO172" s="78">
        <v>105</v>
      </c>
      <c r="AP172" s="78">
        <v>87</v>
      </c>
      <c r="AQ172" s="78">
        <v>102</v>
      </c>
      <c r="AR172" s="78">
        <v>105.75</v>
      </c>
      <c r="AS172" s="78">
        <v>86</v>
      </c>
      <c r="AT172" s="78">
        <v>97</v>
      </c>
      <c r="AU172" s="78">
        <v>81</v>
      </c>
      <c r="AV172" s="78">
        <v>92</v>
      </c>
      <c r="AW172" s="78">
        <v>90</v>
      </c>
      <c r="AX172" s="78">
        <v>94</v>
      </c>
      <c r="AY172" s="78">
        <v>144</v>
      </c>
      <c r="AZ172" s="78">
        <v>183</v>
      </c>
      <c r="BA172" s="78">
        <v>146</v>
      </c>
      <c r="BB172" s="78">
        <v>122</v>
      </c>
      <c r="BC172" s="78">
        <v>98</v>
      </c>
      <c r="BD172" s="78">
        <v>101</v>
      </c>
      <c r="BE172" s="78">
        <v>111.16666669999999</v>
      </c>
      <c r="BF172" s="78">
        <v>81</v>
      </c>
      <c r="BG172" s="78">
        <v>99</v>
      </c>
      <c r="BH172" s="78">
        <v>76</v>
      </c>
      <c r="BI172" s="78">
        <v>88</v>
      </c>
      <c r="BJ172" s="78">
        <v>63</v>
      </c>
      <c r="BK172" s="78">
        <v>71</v>
      </c>
      <c r="BL172" s="78">
        <v>102</v>
      </c>
      <c r="BM172" s="78">
        <v>117</v>
      </c>
      <c r="BN172" s="78">
        <v>136</v>
      </c>
      <c r="BO172" s="78">
        <v>111</v>
      </c>
      <c r="BP172" s="78">
        <v>108</v>
      </c>
      <c r="BQ172" s="78">
        <v>100</v>
      </c>
      <c r="BR172" s="78">
        <v>96</v>
      </c>
      <c r="BS172" s="78">
        <v>99</v>
      </c>
      <c r="BT172" s="78">
        <v>99</v>
      </c>
      <c r="BU172" s="78">
        <v>92</v>
      </c>
      <c r="BV172" s="78">
        <v>98</v>
      </c>
      <c r="BW172" s="78">
        <v>92</v>
      </c>
      <c r="BX172" s="78">
        <v>84</v>
      </c>
      <c r="BY172" s="78">
        <v>155</v>
      </c>
      <c r="BZ172" s="78">
        <v>167</v>
      </c>
      <c r="CA172" s="78">
        <v>133</v>
      </c>
      <c r="CB172" s="78">
        <v>133</v>
      </c>
      <c r="CC172" s="78">
        <v>130</v>
      </c>
      <c r="CD172" s="78">
        <v>129</v>
      </c>
      <c r="CE172" s="78">
        <v>117.58333330000001</v>
      </c>
      <c r="CF172" s="78">
        <v>98</v>
      </c>
      <c r="CG172" s="78">
        <v>120</v>
      </c>
      <c r="CH172" s="78">
        <v>130</v>
      </c>
      <c r="CI172" s="78">
        <v>110</v>
      </c>
      <c r="CJ172" s="78">
        <v>114</v>
      </c>
      <c r="CK172" s="78">
        <v>117</v>
      </c>
      <c r="CL172" s="78">
        <v>143</v>
      </c>
      <c r="CM172" s="78">
        <v>167</v>
      </c>
      <c r="CN172" s="78">
        <v>166</v>
      </c>
      <c r="CO172" s="78">
        <v>149</v>
      </c>
      <c r="CP172" s="78">
        <v>146</v>
      </c>
      <c r="CQ172" s="78">
        <v>132</v>
      </c>
      <c r="CR172" s="78">
        <v>132.66666670000001</v>
      </c>
      <c r="CS172" s="78">
        <v>110</v>
      </c>
      <c r="CT172" s="78">
        <v>123</v>
      </c>
      <c r="CU172" s="78">
        <v>118</v>
      </c>
      <c r="CV172" s="78">
        <v>98</v>
      </c>
      <c r="CW172" s="78">
        <v>104</v>
      </c>
      <c r="CX172" s="78">
        <v>115</v>
      </c>
      <c r="CY172" s="78">
        <v>150</v>
      </c>
      <c r="CZ172" s="78">
        <v>152</v>
      </c>
      <c r="DA172" s="78">
        <v>148</v>
      </c>
      <c r="DB172" s="78">
        <v>153</v>
      </c>
      <c r="DC172" s="78">
        <v>122</v>
      </c>
      <c r="DD172" s="78">
        <v>148</v>
      </c>
      <c r="DE172" s="78">
        <v>128.41666670000001</v>
      </c>
      <c r="DF172" s="78">
        <v>123</v>
      </c>
      <c r="DG172" s="78">
        <v>125</v>
      </c>
      <c r="DH172" s="78">
        <v>113</v>
      </c>
      <c r="DI172" s="78">
        <v>101</v>
      </c>
      <c r="DJ172" s="78">
        <v>95</v>
      </c>
      <c r="DK172" s="78">
        <v>97</v>
      </c>
      <c r="DL172" s="78">
        <v>142</v>
      </c>
      <c r="DM172" s="78">
        <v>143</v>
      </c>
      <c r="DN172" s="78">
        <v>141</v>
      </c>
      <c r="DO172" s="78">
        <v>128</v>
      </c>
      <c r="DP172" s="78">
        <v>115</v>
      </c>
      <c r="DQ172" s="78">
        <v>119</v>
      </c>
      <c r="DR172" s="78">
        <v>120.16666669999999</v>
      </c>
      <c r="DS172" s="78">
        <v>122</v>
      </c>
      <c r="DT172" s="78">
        <v>121</v>
      </c>
      <c r="DU172" s="78">
        <v>135</v>
      </c>
      <c r="DV172" s="78">
        <v>125</v>
      </c>
      <c r="DW172" s="78">
        <v>116</v>
      </c>
      <c r="DX172" s="78">
        <v>105</v>
      </c>
      <c r="DY172" s="78">
        <v>171</v>
      </c>
      <c r="DZ172" s="78">
        <v>177</v>
      </c>
      <c r="EA172" s="78">
        <v>171</v>
      </c>
      <c r="EB172" s="78">
        <v>146</v>
      </c>
      <c r="EC172" s="78">
        <v>159</v>
      </c>
      <c r="ED172" s="78">
        <v>164</v>
      </c>
      <c r="EE172" s="78">
        <v>142.66666670000001</v>
      </c>
      <c r="EF172" s="78">
        <v>144</v>
      </c>
      <c r="EG172" s="78">
        <v>120</v>
      </c>
      <c r="EH172" s="78">
        <v>141</v>
      </c>
      <c r="EI172" s="78">
        <v>138</v>
      </c>
      <c r="EJ172" s="78">
        <v>117</v>
      </c>
      <c r="EK172" s="78">
        <v>100</v>
      </c>
      <c r="EL172" s="78">
        <v>181</v>
      </c>
      <c r="EM172" s="78">
        <v>173</v>
      </c>
      <c r="EN172" s="78">
        <v>154</v>
      </c>
      <c r="EO172" s="78">
        <v>156</v>
      </c>
      <c r="EP172" s="78">
        <v>112</v>
      </c>
      <c r="EQ172" s="78">
        <v>130</v>
      </c>
      <c r="ER172" s="78">
        <v>138.83333329999999</v>
      </c>
      <c r="ES172" s="78">
        <v>126</v>
      </c>
      <c r="ET172" s="78">
        <v>135</v>
      </c>
      <c r="EU172" s="78">
        <v>130</v>
      </c>
      <c r="EV172" s="78">
        <v>107</v>
      </c>
      <c r="EW172" s="78">
        <v>113</v>
      </c>
      <c r="EX172" s="78">
        <v>112</v>
      </c>
      <c r="EY172" s="78">
        <v>177</v>
      </c>
      <c r="EZ172" s="78">
        <v>192</v>
      </c>
      <c r="FA172" s="78">
        <v>131</v>
      </c>
      <c r="FB172" s="78">
        <v>125</v>
      </c>
      <c r="FC172" s="78">
        <v>111</v>
      </c>
      <c r="FD172" s="78">
        <v>125</v>
      </c>
      <c r="FE172" s="78">
        <v>132</v>
      </c>
      <c r="FF172" s="78">
        <v>120</v>
      </c>
      <c r="FG172" s="78">
        <v>114</v>
      </c>
      <c r="FH172" s="78">
        <v>129</v>
      </c>
      <c r="FI172" s="78">
        <v>157</v>
      </c>
      <c r="FJ172" s="78">
        <v>177</v>
      </c>
      <c r="FK172" s="78">
        <v>159</v>
      </c>
      <c r="FL172" s="78">
        <v>180</v>
      </c>
      <c r="FM172" s="78">
        <v>151</v>
      </c>
      <c r="FN172" s="78">
        <v>159</v>
      </c>
      <c r="FO172" s="78">
        <v>124</v>
      </c>
      <c r="FP172" s="78">
        <v>138</v>
      </c>
      <c r="FQ172" s="78">
        <v>128</v>
      </c>
      <c r="FR172" s="78">
        <v>144.66666670000001</v>
      </c>
      <c r="FS172" s="78">
        <v>112</v>
      </c>
      <c r="FT172" s="78">
        <v>111</v>
      </c>
      <c r="FU172" s="78">
        <v>104</v>
      </c>
      <c r="FV172" s="78">
        <v>106</v>
      </c>
      <c r="FW172" s="78">
        <v>107</v>
      </c>
      <c r="FX172" s="78">
        <v>101</v>
      </c>
      <c r="FY172" s="78">
        <v>131</v>
      </c>
      <c r="FZ172" s="78">
        <v>123</v>
      </c>
      <c r="GA172" s="78">
        <v>88</v>
      </c>
      <c r="GB172" s="78">
        <v>97</v>
      </c>
      <c r="GC172" s="78">
        <v>83</v>
      </c>
      <c r="GD172" s="78">
        <v>91</v>
      </c>
      <c r="GE172" s="78">
        <v>104.5</v>
      </c>
      <c r="GF172" s="78">
        <v>66</v>
      </c>
      <c r="GG172" s="78">
        <v>94</v>
      </c>
      <c r="GH172" s="78">
        <v>88</v>
      </c>
      <c r="GI172" s="78">
        <v>79</v>
      </c>
      <c r="GJ172" s="78">
        <v>76</v>
      </c>
      <c r="GK172" s="78">
        <v>95</v>
      </c>
      <c r="GL172" s="78">
        <v>111</v>
      </c>
      <c r="GM172" s="78">
        <v>140</v>
      </c>
      <c r="GN172" s="78">
        <v>121</v>
      </c>
      <c r="GO172" s="78">
        <v>126</v>
      </c>
      <c r="GP172" s="78">
        <v>115</v>
      </c>
      <c r="GQ172" s="78">
        <v>118</v>
      </c>
      <c r="GR172" s="78">
        <v>102.41666669999999</v>
      </c>
      <c r="GS172" s="78">
        <v>117</v>
      </c>
      <c r="GT172" s="78">
        <v>107</v>
      </c>
      <c r="GU172" s="78">
        <v>102</v>
      </c>
      <c r="GV172" s="78">
        <v>84</v>
      </c>
      <c r="GW172" s="78">
        <v>100</v>
      </c>
      <c r="GX172" s="78">
        <v>90</v>
      </c>
      <c r="GY172" s="78">
        <v>141</v>
      </c>
      <c r="GZ172" s="78">
        <v>149</v>
      </c>
      <c r="HA172" s="78">
        <v>139</v>
      </c>
      <c r="HB172" s="78">
        <v>110</v>
      </c>
      <c r="HC172" s="78">
        <v>116</v>
      </c>
      <c r="HD172" s="78">
        <v>125</v>
      </c>
      <c r="HE172" s="78">
        <v>115</v>
      </c>
      <c r="HF172" s="78">
        <v>129</v>
      </c>
      <c r="HG172" s="78">
        <v>131</v>
      </c>
      <c r="HH172" s="78">
        <v>114</v>
      </c>
      <c r="HI172" s="78">
        <v>95</v>
      </c>
    </row>
    <row r="173" spans="1:217" ht="15.75" x14ac:dyDescent="0.3">
      <c r="A173" s="1" t="str">
        <f t="shared" si="80"/>
        <v>Salzburgoffene LehrstellenFrauen</v>
      </c>
      <c r="B173" s="1">
        <v>173</v>
      </c>
      <c r="C173" s="77" t="s">
        <v>5</v>
      </c>
      <c r="D173" s="77" t="s">
        <v>131</v>
      </c>
      <c r="E173" s="77" t="s">
        <v>119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8">
        <v>0</v>
      </c>
      <c r="L173" s="78">
        <v>0</v>
      </c>
      <c r="M173" s="78">
        <v>0</v>
      </c>
      <c r="N173" s="78">
        <v>0</v>
      </c>
      <c r="O173" s="78">
        <v>0</v>
      </c>
      <c r="P173" s="78">
        <v>0</v>
      </c>
      <c r="Q173" s="78">
        <v>0</v>
      </c>
      <c r="R173" s="78">
        <v>0</v>
      </c>
      <c r="S173" s="78">
        <v>0</v>
      </c>
      <c r="T173" s="78">
        <v>0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  <c r="AC173" s="78">
        <v>0</v>
      </c>
      <c r="AD173" s="78">
        <v>0</v>
      </c>
      <c r="AE173" s="78">
        <v>0</v>
      </c>
      <c r="AF173" s="78">
        <v>0</v>
      </c>
      <c r="AG173" s="78">
        <v>0</v>
      </c>
      <c r="AH173" s="78">
        <v>0</v>
      </c>
      <c r="AI173" s="78">
        <v>0</v>
      </c>
      <c r="AJ173" s="78">
        <v>0</v>
      </c>
      <c r="AK173" s="78">
        <v>0</v>
      </c>
      <c r="AL173" s="78">
        <v>0</v>
      </c>
      <c r="AM173" s="78">
        <v>0</v>
      </c>
      <c r="AN173" s="78">
        <v>0</v>
      </c>
      <c r="AO173" s="78">
        <v>0</v>
      </c>
      <c r="AP173" s="78">
        <v>0</v>
      </c>
      <c r="AQ173" s="78">
        <v>0</v>
      </c>
      <c r="AR173" s="78">
        <v>0</v>
      </c>
      <c r="AS173" s="78">
        <v>0</v>
      </c>
      <c r="AT173" s="78">
        <v>0</v>
      </c>
      <c r="AU173" s="78">
        <v>0</v>
      </c>
      <c r="AV173" s="78">
        <v>0</v>
      </c>
      <c r="AW173" s="78">
        <v>0</v>
      </c>
      <c r="AX173" s="78">
        <v>0</v>
      </c>
      <c r="AY173" s="78">
        <v>0</v>
      </c>
      <c r="AZ173" s="78">
        <v>0</v>
      </c>
      <c r="BA173" s="78">
        <v>0</v>
      </c>
      <c r="BB173" s="78">
        <v>0</v>
      </c>
      <c r="BC173" s="78">
        <v>0</v>
      </c>
      <c r="BD173" s="78">
        <v>0</v>
      </c>
      <c r="BE173" s="78">
        <v>0</v>
      </c>
      <c r="BF173" s="78">
        <v>0</v>
      </c>
      <c r="BG173" s="78">
        <v>0</v>
      </c>
      <c r="BH173" s="78">
        <v>0</v>
      </c>
      <c r="BI173" s="78">
        <v>0</v>
      </c>
      <c r="BJ173" s="78">
        <v>0</v>
      </c>
      <c r="BK173" s="78">
        <v>0</v>
      </c>
      <c r="BL173" s="78">
        <v>0</v>
      </c>
      <c r="BM173" s="78">
        <v>0</v>
      </c>
      <c r="BN173" s="78">
        <v>0</v>
      </c>
      <c r="BO173" s="78">
        <v>0</v>
      </c>
      <c r="BP173" s="78">
        <v>0</v>
      </c>
      <c r="BQ173" s="78">
        <v>0</v>
      </c>
      <c r="BR173" s="78">
        <v>0</v>
      </c>
      <c r="BS173" s="78">
        <v>0</v>
      </c>
      <c r="BT173" s="78">
        <v>0</v>
      </c>
      <c r="BU173" s="78">
        <v>0</v>
      </c>
      <c r="BV173" s="78">
        <v>0</v>
      </c>
      <c r="BW173" s="78">
        <v>0</v>
      </c>
      <c r="BX173" s="78">
        <v>0</v>
      </c>
      <c r="BY173" s="78">
        <v>0</v>
      </c>
      <c r="BZ173" s="78">
        <v>0</v>
      </c>
      <c r="CA173" s="78">
        <v>0</v>
      </c>
      <c r="CB173" s="78">
        <v>0</v>
      </c>
      <c r="CC173" s="78">
        <v>0</v>
      </c>
      <c r="CD173" s="78">
        <v>0</v>
      </c>
      <c r="CE173" s="78">
        <v>0</v>
      </c>
      <c r="CF173" s="78">
        <v>0</v>
      </c>
      <c r="CG173" s="78">
        <v>0</v>
      </c>
      <c r="CH173" s="78">
        <v>0</v>
      </c>
      <c r="CI173" s="78">
        <v>0</v>
      </c>
      <c r="CJ173" s="78">
        <v>0</v>
      </c>
      <c r="CK173" s="78">
        <v>0</v>
      </c>
      <c r="CL173" s="78">
        <v>0</v>
      </c>
      <c r="CM173" s="78">
        <v>0</v>
      </c>
      <c r="CN173" s="78">
        <v>0</v>
      </c>
      <c r="CO173" s="78">
        <v>0</v>
      </c>
      <c r="CP173" s="78">
        <v>0</v>
      </c>
      <c r="CQ173" s="78">
        <v>0</v>
      </c>
      <c r="CR173" s="78">
        <v>0</v>
      </c>
      <c r="CS173" s="78">
        <v>0</v>
      </c>
      <c r="CT173" s="78">
        <v>0</v>
      </c>
      <c r="CU173" s="78">
        <v>0</v>
      </c>
      <c r="CV173" s="78">
        <v>0</v>
      </c>
      <c r="CW173" s="78">
        <v>0</v>
      </c>
      <c r="CX173" s="78">
        <v>0</v>
      </c>
      <c r="CY173" s="78">
        <v>0</v>
      </c>
      <c r="CZ173" s="78">
        <v>0</v>
      </c>
      <c r="DA173" s="78">
        <v>0</v>
      </c>
      <c r="DB173" s="78">
        <v>0</v>
      </c>
      <c r="DC173" s="78">
        <v>0</v>
      </c>
      <c r="DD173" s="78">
        <v>0</v>
      </c>
      <c r="DE173" s="78">
        <v>0</v>
      </c>
      <c r="DF173" s="78">
        <v>0</v>
      </c>
      <c r="DG173" s="78">
        <v>0</v>
      </c>
      <c r="DH173" s="78">
        <v>0</v>
      </c>
      <c r="DI173" s="78">
        <v>0</v>
      </c>
      <c r="DJ173" s="78">
        <v>0</v>
      </c>
      <c r="DK173" s="78">
        <v>0</v>
      </c>
      <c r="DL173" s="78">
        <v>0</v>
      </c>
      <c r="DM173" s="78">
        <v>0</v>
      </c>
      <c r="DN173" s="78">
        <v>0</v>
      </c>
      <c r="DO173" s="78">
        <v>0</v>
      </c>
      <c r="DP173" s="78">
        <v>0</v>
      </c>
      <c r="DQ173" s="78">
        <v>0</v>
      </c>
      <c r="DR173" s="78">
        <v>0</v>
      </c>
      <c r="DS173" s="78">
        <v>0</v>
      </c>
      <c r="DT173" s="78">
        <v>0</v>
      </c>
      <c r="DU173" s="78">
        <v>0</v>
      </c>
      <c r="DV173" s="78">
        <v>0</v>
      </c>
      <c r="DW173" s="78">
        <v>0</v>
      </c>
      <c r="DX173" s="78">
        <v>0</v>
      </c>
      <c r="DY173" s="78">
        <v>0</v>
      </c>
      <c r="DZ173" s="78">
        <v>0</v>
      </c>
      <c r="EA173" s="78">
        <v>0</v>
      </c>
      <c r="EB173" s="78">
        <v>0</v>
      </c>
      <c r="EC173" s="78">
        <v>0</v>
      </c>
      <c r="ED173" s="78">
        <v>0</v>
      </c>
      <c r="EE173" s="78">
        <v>0</v>
      </c>
      <c r="EF173" s="78">
        <v>0</v>
      </c>
      <c r="EG173" s="78">
        <v>0</v>
      </c>
      <c r="EH173" s="78">
        <v>0</v>
      </c>
      <c r="EI173" s="78">
        <v>0</v>
      </c>
      <c r="EJ173" s="78">
        <v>0</v>
      </c>
      <c r="EK173" s="78">
        <v>0</v>
      </c>
      <c r="EL173" s="78">
        <v>0</v>
      </c>
      <c r="EM173" s="78">
        <v>0</v>
      </c>
      <c r="EN173" s="78">
        <v>0</v>
      </c>
      <c r="EO173" s="78">
        <v>0</v>
      </c>
      <c r="EP173" s="78">
        <v>0</v>
      </c>
      <c r="EQ173" s="78">
        <v>0</v>
      </c>
      <c r="ER173" s="78">
        <v>0</v>
      </c>
      <c r="ES173" s="78">
        <v>0</v>
      </c>
      <c r="ET173" s="78">
        <v>0</v>
      </c>
      <c r="EU173" s="78">
        <v>0</v>
      </c>
      <c r="EV173" s="78">
        <v>0</v>
      </c>
      <c r="EW173" s="78">
        <v>0</v>
      </c>
      <c r="EX173" s="78">
        <v>0</v>
      </c>
      <c r="EY173" s="78">
        <v>0</v>
      </c>
      <c r="EZ173" s="78">
        <v>0</v>
      </c>
      <c r="FA173" s="78">
        <v>0</v>
      </c>
      <c r="FB173" s="78">
        <v>0</v>
      </c>
      <c r="FC173" s="78">
        <v>0</v>
      </c>
      <c r="FD173" s="78">
        <v>0</v>
      </c>
      <c r="FE173" s="78">
        <v>0</v>
      </c>
      <c r="FF173" s="78">
        <v>0</v>
      </c>
      <c r="FG173" s="78">
        <v>0</v>
      </c>
      <c r="FH173" s="78">
        <v>0</v>
      </c>
      <c r="FI173" s="78">
        <v>0</v>
      </c>
      <c r="FJ173" s="78">
        <v>0</v>
      </c>
      <c r="FK173" s="78">
        <v>0</v>
      </c>
      <c r="FL173" s="78">
        <v>0</v>
      </c>
      <c r="FM173" s="78">
        <v>0</v>
      </c>
      <c r="FN173" s="78">
        <v>0</v>
      </c>
      <c r="FO173" s="78">
        <v>0</v>
      </c>
      <c r="FP173" s="78">
        <v>0</v>
      </c>
      <c r="FQ173" s="78">
        <v>0</v>
      </c>
      <c r="FR173" s="78">
        <v>0</v>
      </c>
      <c r="FS173" s="78">
        <v>0</v>
      </c>
      <c r="FT173" s="78">
        <v>0</v>
      </c>
      <c r="FU173" s="78">
        <v>0</v>
      </c>
      <c r="FV173" s="78">
        <v>0</v>
      </c>
      <c r="FW173" s="78">
        <v>0</v>
      </c>
      <c r="FX173" s="78">
        <v>0</v>
      </c>
      <c r="FY173" s="78">
        <v>0</v>
      </c>
      <c r="FZ173" s="78">
        <v>0</v>
      </c>
      <c r="GA173" s="78">
        <v>0</v>
      </c>
      <c r="GB173" s="78">
        <v>0</v>
      </c>
      <c r="GC173" s="78">
        <v>0</v>
      </c>
      <c r="GD173" s="78">
        <v>0</v>
      </c>
      <c r="GE173" s="78">
        <v>0</v>
      </c>
      <c r="GF173" s="78">
        <v>0</v>
      </c>
      <c r="GG173" s="78">
        <v>0</v>
      </c>
      <c r="GH173" s="78">
        <v>0</v>
      </c>
      <c r="GI173" s="78">
        <v>0</v>
      </c>
      <c r="GJ173" s="78">
        <v>0</v>
      </c>
      <c r="GK173" s="78">
        <v>0</v>
      </c>
      <c r="GL173" s="78">
        <v>0</v>
      </c>
      <c r="GM173" s="78">
        <v>0</v>
      </c>
      <c r="GN173" s="78">
        <v>0</v>
      </c>
      <c r="GO173" s="78">
        <v>0</v>
      </c>
      <c r="GP173" s="78">
        <v>0</v>
      </c>
      <c r="GQ173" s="78">
        <v>0</v>
      </c>
      <c r="GR173" s="78">
        <v>0</v>
      </c>
      <c r="GS173" s="78">
        <v>0</v>
      </c>
      <c r="GT173" s="78">
        <v>0</v>
      </c>
      <c r="GU173" s="78">
        <v>0</v>
      </c>
      <c r="GV173" s="78">
        <v>0</v>
      </c>
      <c r="GW173" s="78">
        <v>0</v>
      </c>
      <c r="GX173" s="78">
        <v>0</v>
      </c>
      <c r="GY173" s="78">
        <v>0</v>
      </c>
      <c r="GZ173" s="78">
        <v>0</v>
      </c>
      <c r="HA173" s="78">
        <v>0</v>
      </c>
      <c r="HB173" s="78">
        <v>0</v>
      </c>
      <c r="HC173" s="78">
        <v>0</v>
      </c>
      <c r="HD173" s="78">
        <v>0</v>
      </c>
      <c r="HE173" s="78">
        <v>0</v>
      </c>
      <c r="HF173" s="78">
        <v>0</v>
      </c>
      <c r="HG173" s="78">
        <v>0</v>
      </c>
      <c r="HH173" s="78">
        <v>0</v>
      </c>
      <c r="HI173" s="78">
        <v>0</v>
      </c>
    </row>
    <row r="174" spans="1:217" ht="60.75" x14ac:dyDescent="0.3">
      <c r="A174" s="1" t="str">
        <f t="shared" si="80"/>
        <v>SalzburgArbeitskräftepotentialMänner und altern. Geschl.</v>
      </c>
      <c r="B174" s="1">
        <v>174</v>
      </c>
      <c r="C174" s="77" t="s">
        <v>5</v>
      </c>
      <c r="D174" s="77" t="s">
        <v>118</v>
      </c>
      <c r="E174" s="77" t="s">
        <v>265</v>
      </c>
      <c r="F174" s="78">
        <v>130472</v>
      </c>
      <c r="G174" s="78">
        <v>130762</v>
      </c>
      <c r="H174" s="78">
        <v>129811</v>
      </c>
      <c r="I174" s="78">
        <v>127258</v>
      </c>
      <c r="J174" s="78">
        <v>127698</v>
      </c>
      <c r="K174" s="78">
        <v>128471</v>
      </c>
      <c r="L174" s="78">
        <v>132130</v>
      </c>
      <c r="M174" s="78">
        <v>130474</v>
      </c>
      <c r="N174" s="78">
        <v>129515</v>
      </c>
      <c r="O174" s="78">
        <v>128973</v>
      </c>
      <c r="P174" s="78">
        <v>128410</v>
      </c>
      <c r="Q174" s="78">
        <v>131922</v>
      </c>
      <c r="R174" s="78">
        <v>129658</v>
      </c>
      <c r="S174" s="78">
        <v>131617</v>
      </c>
      <c r="T174" s="78">
        <v>131312</v>
      </c>
      <c r="U174" s="78">
        <v>129468</v>
      </c>
      <c r="V174" s="78">
        <v>125298</v>
      </c>
      <c r="W174" s="78">
        <v>127506</v>
      </c>
      <c r="X174" s="78">
        <v>128063</v>
      </c>
      <c r="Y174" s="78">
        <v>130875</v>
      </c>
      <c r="Z174" s="78">
        <v>130094</v>
      </c>
      <c r="AA174" s="78">
        <v>128742</v>
      </c>
      <c r="AB174" s="78">
        <v>127669</v>
      </c>
      <c r="AC174" s="78">
        <v>127875</v>
      </c>
      <c r="AD174" s="78">
        <v>130931</v>
      </c>
      <c r="AE174" s="78">
        <v>129120.8333</v>
      </c>
      <c r="AF174" s="78">
        <v>130501</v>
      </c>
      <c r="AG174" s="78">
        <v>130792</v>
      </c>
      <c r="AH174" s="78">
        <v>130524</v>
      </c>
      <c r="AI174" s="78">
        <v>126513</v>
      </c>
      <c r="AJ174" s="78">
        <v>127583</v>
      </c>
      <c r="AK174" s="78">
        <v>128031</v>
      </c>
      <c r="AL174" s="78">
        <v>131228</v>
      </c>
      <c r="AM174" s="78">
        <v>130615</v>
      </c>
      <c r="AN174" s="78">
        <v>129060</v>
      </c>
      <c r="AO174" s="78">
        <v>128265</v>
      </c>
      <c r="AP174" s="78">
        <v>128736</v>
      </c>
      <c r="AQ174" s="78">
        <v>132421</v>
      </c>
      <c r="AR174" s="78">
        <v>129522.4167</v>
      </c>
      <c r="AS174" s="78">
        <v>132322</v>
      </c>
      <c r="AT174" s="78">
        <v>132550</v>
      </c>
      <c r="AU174" s="78">
        <v>130208</v>
      </c>
      <c r="AV174" s="78">
        <v>127714</v>
      </c>
      <c r="AW174" s="78">
        <v>128952</v>
      </c>
      <c r="AX174" s="78">
        <v>129838</v>
      </c>
      <c r="AY174" s="78">
        <v>132907</v>
      </c>
      <c r="AZ174" s="78">
        <v>132739</v>
      </c>
      <c r="BA174" s="78">
        <v>131061</v>
      </c>
      <c r="BB174" s="78">
        <v>130682</v>
      </c>
      <c r="BC174" s="78">
        <v>131090</v>
      </c>
      <c r="BD174" s="78">
        <v>134534</v>
      </c>
      <c r="BE174" s="78">
        <v>131216.4167</v>
      </c>
      <c r="BF174" s="78">
        <v>135274</v>
      </c>
      <c r="BG174" s="78">
        <v>135613</v>
      </c>
      <c r="BH174" s="78">
        <v>134031</v>
      </c>
      <c r="BI174" s="78">
        <v>130393</v>
      </c>
      <c r="BJ174" s="78">
        <v>131934</v>
      </c>
      <c r="BK174" s="78">
        <v>132409</v>
      </c>
      <c r="BL174" s="78">
        <v>136282</v>
      </c>
      <c r="BM174" s="78">
        <v>135581</v>
      </c>
      <c r="BN174" s="78">
        <v>133115</v>
      </c>
      <c r="BO174" s="78">
        <v>132907</v>
      </c>
      <c r="BP174" s="78">
        <v>133118</v>
      </c>
      <c r="BQ174" s="78">
        <v>136448</v>
      </c>
      <c r="BR174" s="78">
        <v>133925.4167</v>
      </c>
      <c r="BS174" s="78">
        <v>136693</v>
      </c>
      <c r="BT174" s="78">
        <v>136717</v>
      </c>
      <c r="BU174" s="78">
        <v>135688</v>
      </c>
      <c r="BV174" s="78">
        <v>131602</v>
      </c>
      <c r="BW174" s="78">
        <v>132897</v>
      </c>
      <c r="BX174" s="78">
        <v>133176</v>
      </c>
      <c r="BY174" s="78">
        <v>137654</v>
      </c>
      <c r="BZ174" s="78">
        <v>136090</v>
      </c>
      <c r="CA174" s="78">
        <v>134532</v>
      </c>
      <c r="CB174" s="78">
        <v>133284</v>
      </c>
      <c r="CC174" s="78">
        <v>132969</v>
      </c>
      <c r="CD174" s="78">
        <v>137483</v>
      </c>
      <c r="CE174" s="78">
        <v>134898.75</v>
      </c>
      <c r="CF174" s="78">
        <v>137563</v>
      </c>
      <c r="CG174" s="78">
        <v>138375</v>
      </c>
      <c r="CH174" s="78">
        <v>135313</v>
      </c>
      <c r="CI174" s="78">
        <v>133147</v>
      </c>
      <c r="CJ174" s="78">
        <v>133796</v>
      </c>
      <c r="CK174" s="78">
        <v>134730</v>
      </c>
      <c r="CL174" s="78">
        <v>137987</v>
      </c>
      <c r="CM174" s="78">
        <v>136610</v>
      </c>
      <c r="CN174" s="78">
        <v>135277</v>
      </c>
      <c r="CO174" s="78">
        <v>134805</v>
      </c>
      <c r="CP174" s="78">
        <v>134811</v>
      </c>
      <c r="CQ174" s="78">
        <v>138910</v>
      </c>
      <c r="CR174" s="78">
        <v>135943.6667</v>
      </c>
      <c r="CS174" s="78">
        <v>138287</v>
      </c>
      <c r="CT174" s="78">
        <v>139025</v>
      </c>
      <c r="CU174" s="78">
        <v>138306</v>
      </c>
      <c r="CV174" s="78">
        <v>134065</v>
      </c>
      <c r="CW174" s="78">
        <v>134936</v>
      </c>
      <c r="CX174" s="78">
        <v>136403</v>
      </c>
      <c r="CY174" s="78">
        <v>139914</v>
      </c>
      <c r="CZ174" s="78">
        <v>138401</v>
      </c>
      <c r="DA174" s="78">
        <v>136909</v>
      </c>
      <c r="DB174" s="78">
        <v>136187</v>
      </c>
      <c r="DC174" s="78">
        <v>136850</v>
      </c>
      <c r="DD174" s="78">
        <v>140834</v>
      </c>
      <c r="DE174" s="78">
        <v>137509.75</v>
      </c>
      <c r="DF174" s="78">
        <v>140387</v>
      </c>
      <c r="DG174" s="78">
        <v>141318</v>
      </c>
      <c r="DH174" s="78">
        <v>139891</v>
      </c>
      <c r="DI174" s="78">
        <v>135215</v>
      </c>
      <c r="DJ174" s="78">
        <v>136479</v>
      </c>
      <c r="DK174" s="78">
        <v>137640</v>
      </c>
      <c r="DL174" s="78">
        <v>140304</v>
      </c>
      <c r="DM174" s="78">
        <v>140097</v>
      </c>
      <c r="DN174" s="78">
        <v>138292</v>
      </c>
      <c r="DO174" s="78">
        <v>137576</v>
      </c>
      <c r="DP174" s="78">
        <v>138326</v>
      </c>
      <c r="DQ174" s="78">
        <v>141907</v>
      </c>
      <c r="DR174" s="78">
        <v>138952.6667</v>
      </c>
      <c r="DS174" s="78">
        <v>142284</v>
      </c>
      <c r="DT174" s="78">
        <v>143478</v>
      </c>
      <c r="DU174" s="78">
        <v>140869</v>
      </c>
      <c r="DV174" s="78">
        <v>136991</v>
      </c>
      <c r="DW174" s="78">
        <v>138644</v>
      </c>
      <c r="DX174" s="78">
        <v>140009</v>
      </c>
      <c r="DY174" s="78">
        <v>143505</v>
      </c>
      <c r="DZ174" s="78">
        <v>142556</v>
      </c>
      <c r="EA174" s="78">
        <v>140317</v>
      </c>
      <c r="EB174" s="78">
        <v>140053</v>
      </c>
      <c r="EC174" s="78">
        <v>140733</v>
      </c>
      <c r="ED174" s="78">
        <v>144387</v>
      </c>
      <c r="EE174" s="78">
        <v>141152.1667</v>
      </c>
      <c r="EF174" s="78">
        <v>145052</v>
      </c>
      <c r="EG174" s="78">
        <v>145811</v>
      </c>
      <c r="EH174" s="78">
        <v>144575</v>
      </c>
      <c r="EI174" s="78">
        <v>139749</v>
      </c>
      <c r="EJ174" s="78">
        <v>141050</v>
      </c>
      <c r="EK174" s="78">
        <v>142438</v>
      </c>
      <c r="EL174" s="78">
        <v>145666</v>
      </c>
      <c r="EM174" s="78">
        <v>144615</v>
      </c>
      <c r="EN174" s="78">
        <v>142393</v>
      </c>
      <c r="EO174" s="78">
        <v>142117</v>
      </c>
      <c r="EP174" s="78">
        <v>142661</v>
      </c>
      <c r="EQ174" s="78">
        <v>146671</v>
      </c>
      <c r="ER174" s="78">
        <v>143566.5</v>
      </c>
      <c r="ES174" s="78">
        <v>146656</v>
      </c>
      <c r="ET174" s="78">
        <v>147458</v>
      </c>
      <c r="EU174" s="78">
        <v>144497</v>
      </c>
      <c r="EV174" s="78">
        <v>141343</v>
      </c>
      <c r="EW174" s="78">
        <v>142206</v>
      </c>
      <c r="EX174" s="78">
        <v>143602</v>
      </c>
      <c r="EY174" s="78">
        <v>146937</v>
      </c>
      <c r="EZ174" s="78">
        <v>145316</v>
      </c>
      <c r="FA174" s="78">
        <v>143899</v>
      </c>
      <c r="FB174" s="78">
        <v>143158</v>
      </c>
      <c r="FC174" s="78">
        <v>143392</v>
      </c>
      <c r="FD174" s="78">
        <v>148575</v>
      </c>
      <c r="FE174" s="78">
        <v>144753.25</v>
      </c>
      <c r="FF174" s="78">
        <v>148175</v>
      </c>
      <c r="FG174" s="78">
        <v>148174</v>
      </c>
      <c r="FH174" s="78">
        <v>141891</v>
      </c>
      <c r="FI174" s="78">
        <v>141946</v>
      </c>
      <c r="FJ174" s="78">
        <v>142323</v>
      </c>
      <c r="FK174" s="78">
        <v>143573</v>
      </c>
      <c r="FL174" s="78">
        <v>146374</v>
      </c>
      <c r="FM174" s="78">
        <v>145714</v>
      </c>
      <c r="FN174" s="78">
        <v>144363</v>
      </c>
      <c r="FO174" s="78">
        <v>143319</v>
      </c>
      <c r="FP174" s="78">
        <v>143247</v>
      </c>
      <c r="FQ174" s="78">
        <v>141651</v>
      </c>
      <c r="FR174" s="78">
        <v>144229.1667</v>
      </c>
      <c r="FS174" s="78">
        <v>141172</v>
      </c>
      <c r="FT174" s="78">
        <v>141713</v>
      </c>
      <c r="FU174" s="78">
        <v>142222</v>
      </c>
      <c r="FV174" s="78">
        <v>142244</v>
      </c>
      <c r="FW174" s="78">
        <v>143160</v>
      </c>
      <c r="FX174" s="78">
        <v>144266</v>
      </c>
      <c r="FY174" s="78">
        <v>146487</v>
      </c>
      <c r="FZ174" s="78">
        <v>146171</v>
      </c>
      <c r="GA174" s="78">
        <v>144660</v>
      </c>
      <c r="GB174" s="78">
        <v>143733</v>
      </c>
      <c r="GC174" s="78">
        <v>143645</v>
      </c>
      <c r="GD174" s="78">
        <v>147331</v>
      </c>
      <c r="GE174" s="78">
        <v>143900.3333</v>
      </c>
      <c r="GF174" s="78">
        <v>147409</v>
      </c>
      <c r="GG174" s="78">
        <v>148497</v>
      </c>
      <c r="GH174" s="78">
        <v>146572</v>
      </c>
      <c r="GI174" s="78">
        <v>142850</v>
      </c>
      <c r="GJ174" s="78">
        <v>144740</v>
      </c>
      <c r="GK174" s="78">
        <v>146256</v>
      </c>
      <c r="GL174" s="78">
        <v>148700</v>
      </c>
      <c r="GM174" s="78">
        <v>148095</v>
      </c>
      <c r="GN174" s="78">
        <v>146663</v>
      </c>
      <c r="GO174" s="78">
        <v>145751</v>
      </c>
      <c r="GP174" s="78">
        <v>146162</v>
      </c>
      <c r="GQ174" s="78">
        <v>150036</v>
      </c>
      <c r="GR174" s="78">
        <v>146810.9167</v>
      </c>
      <c r="GS174" s="78">
        <v>150712</v>
      </c>
      <c r="GT174" s="78">
        <v>151517</v>
      </c>
      <c r="GU174" s="78">
        <v>148863</v>
      </c>
      <c r="GV174" s="78">
        <v>144587</v>
      </c>
      <c r="GW174" s="78">
        <v>146556</v>
      </c>
      <c r="GX174" s="78">
        <v>147965</v>
      </c>
      <c r="GY174" s="78">
        <v>150857</v>
      </c>
      <c r="GZ174" s="78">
        <v>149784</v>
      </c>
      <c r="HA174" s="78">
        <v>147657</v>
      </c>
      <c r="HB174" s="78">
        <v>146944</v>
      </c>
      <c r="HC174" s="78">
        <v>147321</v>
      </c>
      <c r="HD174" s="78">
        <v>151831</v>
      </c>
      <c r="HE174" s="78">
        <v>148716.1667</v>
      </c>
      <c r="HF174" s="78">
        <v>151757</v>
      </c>
      <c r="HG174" s="78">
        <v>151948</v>
      </c>
      <c r="HH174" s="78">
        <v>150321</v>
      </c>
      <c r="HI174" s="78">
        <v>7082</v>
      </c>
    </row>
    <row r="175" spans="1:217" ht="60.75" x14ac:dyDescent="0.3">
      <c r="A175" s="1" t="str">
        <f t="shared" si="80"/>
        <v>SalzburgUnselbständig BeschäftigteMänner und altern. Geschl.</v>
      </c>
      <c r="B175" s="1">
        <v>175</v>
      </c>
      <c r="C175" s="77" t="s">
        <v>5</v>
      </c>
      <c r="D175" s="77" t="s">
        <v>120</v>
      </c>
      <c r="E175" s="77" t="s">
        <v>265</v>
      </c>
      <c r="F175" s="78">
        <v>122763</v>
      </c>
      <c r="G175" s="78">
        <v>124093</v>
      </c>
      <c r="H175" s="78">
        <v>125124</v>
      </c>
      <c r="I175" s="78">
        <v>122166</v>
      </c>
      <c r="J175" s="78">
        <v>123435</v>
      </c>
      <c r="K175" s="78">
        <v>125068</v>
      </c>
      <c r="L175" s="78">
        <v>128597</v>
      </c>
      <c r="M175" s="78">
        <v>126908</v>
      </c>
      <c r="N175" s="78">
        <v>125629</v>
      </c>
      <c r="O175" s="78">
        <v>123781</v>
      </c>
      <c r="P175" s="78">
        <v>122246</v>
      </c>
      <c r="Q175" s="78">
        <v>124286</v>
      </c>
      <c r="R175" s="78">
        <v>124508</v>
      </c>
      <c r="S175" s="78">
        <v>121727</v>
      </c>
      <c r="T175" s="78">
        <v>121371</v>
      </c>
      <c r="U175" s="78">
        <v>121401</v>
      </c>
      <c r="V175" s="78">
        <v>117932</v>
      </c>
      <c r="W175" s="78">
        <v>120870</v>
      </c>
      <c r="X175" s="78">
        <v>122173</v>
      </c>
      <c r="Y175" s="78">
        <v>125183</v>
      </c>
      <c r="Z175" s="78">
        <v>124449</v>
      </c>
      <c r="AA175" s="78">
        <v>122966</v>
      </c>
      <c r="AB175" s="78">
        <v>121239</v>
      </c>
      <c r="AC175" s="78">
        <v>120708</v>
      </c>
      <c r="AD175" s="78">
        <v>122727</v>
      </c>
      <c r="AE175" s="78">
        <v>121895.5</v>
      </c>
      <c r="AF175" s="78">
        <v>120278</v>
      </c>
      <c r="AG175" s="78">
        <v>121023</v>
      </c>
      <c r="AH175" s="78">
        <v>123349</v>
      </c>
      <c r="AI175" s="78">
        <v>119866</v>
      </c>
      <c r="AJ175" s="78">
        <v>121900</v>
      </c>
      <c r="AK175" s="78">
        <v>123392</v>
      </c>
      <c r="AL175" s="78">
        <v>126905</v>
      </c>
      <c r="AM175" s="78">
        <v>126284</v>
      </c>
      <c r="AN175" s="78">
        <v>124534</v>
      </c>
      <c r="AO175" s="78">
        <v>122923</v>
      </c>
      <c r="AP175" s="78">
        <v>122769</v>
      </c>
      <c r="AQ175" s="78">
        <v>124866</v>
      </c>
      <c r="AR175" s="78">
        <v>123174.0833</v>
      </c>
      <c r="AS175" s="78">
        <v>122937</v>
      </c>
      <c r="AT175" s="78">
        <v>123970</v>
      </c>
      <c r="AU175" s="78">
        <v>123833</v>
      </c>
      <c r="AV175" s="78">
        <v>121686</v>
      </c>
      <c r="AW175" s="78">
        <v>123503</v>
      </c>
      <c r="AX175" s="78">
        <v>125454</v>
      </c>
      <c r="AY175" s="78">
        <v>128705</v>
      </c>
      <c r="AZ175" s="78">
        <v>128410</v>
      </c>
      <c r="BA175" s="78">
        <v>126492</v>
      </c>
      <c r="BB175" s="78">
        <v>124992</v>
      </c>
      <c r="BC175" s="78">
        <v>124523</v>
      </c>
      <c r="BD175" s="78">
        <v>126863</v>
      </c>
      <c r="BE175" s="78">
        <v>125114</v>
      </c>
      <c r="BF175" s="78">
        <v>125478</v>
      </c>
      <c r="BG175" s="78">
        <v>126189</v>
      </c>
      <c r="BH175" s="78">
        <v>127113</v>
      </c>
      <c r="BI175" s="78">
        <v>123856</v>
      </c>
      <c r="BJ175" s="78">
        <v>126322</v>
      </c>
      <c r="BK175" s="78">
        <v>127758</v>
      </c>
      <c r="BL175" s="78">
        <v>131570</v>
      </c>
      <c r="BM175" s="78">
        <v>130792</v>
      </c>
      <c r="BN175" s="78">
        <v>128132</v>
      </c>
      <c r="BO175" s="78">
        <v>126637</v>
      </c>
      <c r="BP175" s="78">
        <v>125964</v>
      </c>
      <c r="BQ175" s="78">
        <v>128385</v>
      </c>
      <c r="BR175" s="78">
        <v>127349.6667</v>
      </c>
      <c r="BS175" s="78">
        <v>126344</v>
      </c>
      <c r="BT175" s="78">
        <v>126829</v>
      </c>
      <c r="BU175" s="78">
        <v>127995</v>
      </c>
      <c r="BV175" s="78">
        <v>124001</v>
      </c>
      <c r="BW175" s="78">
        <v>126401</v>
      </c>
      <c r="BX175" s="78">
        <v>127515</v>
      </c>
      <c r="BY175" s="78">
        <v>131983</v>
      </c>
      <c r="BZ175" s="78">
        <v>130407</v>
      </c>
      <c r="CA175" s="78">
        <v>128711</v>
      </c>
      <c r="CB175" s="78">
        <v>126314</v>
      </c>
      <c r="CC175" s="78">
        <v>125088</v>
      </c>
      <c r="CD175" s="78">
        <v>128582</v>
      </c>
      <c r="CE175" s="78">
        <v>127514.1667</v>
      </c>
      <c r="CF175" s="78">
        <v>126401</v>
      </c>
      <c r="CG175" s="78">
        <v>128059</v>
      </c>
      <c r="CH175" s="78">
        <v>126874</v>
      </c>
      <c r="CI175" s="78">
        <v>124585</v>
      </c>
      <c r="CJ175" s="78">
        <v>126202</v>
      </c>
      <c r="CK175" s="78">
        <v>128242</v>
      </c>
      <c r="CL175" s="78">
        <v>131752</v>
      </c>
      <c r="CM175" s="78">
        <v>130147</v>
      </c>
      <c r="CN175" s="78">
        <v>128404</v>
      </c>
      <c r="CO175" s="78">
        <v>126789</v>
      </c>
      <c r="CP175" s="78">
        <v>125782</v>
      </c>
      <c r="CQ175" s="78">
        <v>128942</v>
      </c>
      <c r="CR175" s="78">
        <v>127681.5833</v>
      </c>
      <c r="CS175" s="78">
        <v>126399</v>
      </c>
      <c r="CT175" s="78">
        <v>127216</v>
      </c>
      <c r="CU175" s="78">
        <v>129020</v>
      </c>
      <c r="CV175" s="78">
        <v>124815</v>
      </c>
      <c r="CW175" s="78">
        <v>126855</v>
      </c>
      <c r="CX175" s="78">
        <v>129262</v>
      </c>
      <c r="CY175" s="78">
        <v>133109</v>
      </c>
      <c r="CZ175" s="78">
        <v>131690</v>
      </c>
      <c r="DA175" s="78">
        <v>129791</v>
      </c>
      <c r="DB175" s="78">
        <v>127803</v>
      </c>
      <c r="DC175" s="78">
        <v>127604</v>
      </c>
      <c r="DD175" s="78">
        <v>130427</v>
      </c>
      <c r="DE175" s="78">
        <v>128665.9167</v>
      </c>
      <c r="DF175" s="78">
        <v>128385</v>
      </c>
      <c r="DG175" s="78">
        <v>130168</v>
      </c>
      <c r="DH175" s="78">
        <v>131298</v>
      </c>
      <c r="DI175" s="78">
        <v>126399</v>
      </c>
      <c r="DJ175" s="78">
        <v>128801</v>
      </c>
      <c r="DK175" s="78">
        <v>130808</v>
      </c>
      <c r="DL175" s="78">
        <v>133879</v>
      </c>
      <c r="DM175" s="78">
        <v>133668</v>
      </c>
      <c r="DN175" s="78">
        <v>131456</v>
      </c>
      <c r="DO175" s="78">
        <v>129517</v>
      </c>
      <c r="DP175" s="78">
        <v>129612</v>
      </c>
      <c r="DQ175" s="78">
        <v>132270</v>
      </c>
      <c r="DR175" s="78">
        <v>130521.75</v>
      </c>
      <c r="DS175" s="78">
        <v>130555</v>
      </c>
      <c r="DT175" s="78">
        <v>132754</v>
      </c>
      <c r="DU175" s="78">
        <v>132600</v>
      </c>
      <c r="DV175" s="78">
        <v>128735</v>
      </c>
      <c r="DW175" s="78">
        <v>131301</v>
      </c>
      <c r="DX175" s="78">
        <v>133774</v>
      </c>
      <c r="DY175" s="78">
        <v>137375</v>
      </c>
      <c r="DZ175" s="78">
        <v>136437</v>
      </c>
      <c r="EA175" s="78">
        <v>133906</v>
      </c>
      <c r="EB175" s="78">
        <v>132573</v>
      </c>
      <c r="EC175" s="78">
        <v>132680</v>
      </c>
      <c r="ED175" s="78">
        <v>135345</v>
      </c>
      <c r="EE175" s="78">
        <v>133169.5833</v>
      </c>
      <c r="EF175" s="78">
        <v>134504</v>
      </c>
      <c r="EG175" s="78">
        <v>135905</v>
      </c>
      <c r="EH175" s="78">
        <v>137056</v>
      </c>
      <c r="EI175" s="78">
        <v>131878</v>
      </c>
      <c r="EJ175" s="78">
        <v>134399</v>
      </c>
      <c r="EK175" s="78">
        <v>136708</v>
      </c>
      <c r="EL175" s="78">
        <v>139932</v>
      </c>
      <c r="EM175" s="78">
        <v>138882</v>
      </c>
      <c r="EN175" s="78">
        <v>136515</v>
      </c>
      <c r="EO175" s="78">
        <v>134981</v>
      </c>
      <c r="EP175" s="78">
        <v>134972</v>
      </c>
      <c r="EQ175" s="78">
        <v>138155</v>
      </c>
      <c r="ER175" s="78">
        <v>136157.25</v>
      </c>
      <c r="ES175" s="78">
        <v>136169</v>
      </c>
      <c r="ET175" s="78">
        <v>138067</v>
      </c>
      <c r="EU175" s="78">
        <v>137552</v>
      </c>
      <c r="EV175" s="78">
        <v>134055</v>
      </c>
      <c r="EW175" s="78">
        <v>135828</v>
      </c>
      <c r="EX175" s="78">
        <v>138307</v>
      </c>
      <c r="EY175" s="78">
        <v>141779</v>
      </c>
      <c r="EZ175" s="78">
        <v>140009</v>
      </c>
      <c r="FA175" s="78">
        <v>138243</v>
      </c>
      <c r="FB175" s="78">
        <v>136483</v>
      </c>
      <c r="FC175" s="78">
        <v>136056</v>
      </c>
      <c r="FD175" s="78">
        <v>140316</v>
      </c>
      <c r="FE175" s="78">
        <v>137738.6667</v>
      </c>
      <c r="FF175" s="78">
        <v>138221</v>
      </c>
      <c r="FG175" s="78">
        <v>139528</v>
      </c>
      <c r="FH175" s="78">
        <v>125877</v>
      </c>
      <c r="FI175" s="78">
        <v>126998</v>
      </c>
      <c r="FJ175" s="78">
        <v>129700</v>
      </c>
      <c r="FK175" s="78">
        <v>133524</v>
      </c>
      <c r="FL175" s="78">
        <v>137923</v>
      </c>
      <c r="FM175" s="78">
        <v>137966</v>
      </c>
      <c r="FN175" s="78">
        <v>136832</v>
      </c>
      <c r="FO175" s="78">
        <v>134848</v>
      </c>
      <c r="FP175" s="78">
        <v>132934</v>
      </c>
      <c r="FQ175" s="78">
        <v>127624</v>
      </c>
      <c r="FR175" s="78">
        <v>133497.9167</v>
      </c>
      <c r="FS175" s="78">
        <v>125819</v>
      </c>
      <c r="FT175" s="78">
        <v>127967</v>
      </c>
      <c r="FU175" s="78">
        <v>131783</v>
      </c>
      <c r="FV175" s="78">
        <v>133073</v>
      </c>
      <c r="FW175" s="78">
        <v>136083</v>
      </c>
      <c r="FX175" s="78">
        <v>138732</v>
      </c>
      <c r="FY175" s="78">
        <v>141328</v>
      </c>
      <c r="FZ175" s="78">
        <v>141108</v>
      </c>
      <c r="GA175" s="78">
        <v>139734</v>
      </c>
      <c r="GB175" s="78">
        <v>138182</v>
      </c>
      <c r="GC175" s="78">
        <v>136867</v>
      </c>
      <c r="GD175" s="78">
        <v>139327</v>
      </c>
      <c r="GE175" s="78">
        <v>135833.5833</v>
      </c>
      <c r="GF175" s="78">
        <v>138452</v>
      </c>
      <c r="GG175" s="78">
        <v>141020</v>
      </c>
      <c r="GH175" s="78">
        <v>141391</v>
      </c>
      <c r="GI175" s="78">
        <v>137172</v>
      </c>
      <c r="GJ175" s="78">
        <v>139829</v>
      </c>
      <c r="GK175" s="78">
        <v>142083</v>
      </c>
      <c r="GL175" s="78">
        <v>144495</v>
      </c>
      <c r="GM175" s="78">
        <v>143671</v>
      </c>
      <c r="GN175" s="78">
        <v>142061</v>
      </c>
      <c r="GO175" s="78">
        <v>140254</v>
      </c>
      <c r="GP175" s="78">
        <v>140045</v>
      </c>
      <c r="GQ175" s="78">
        <v>142267</v>
      </c>
      <c r="GR175" s="78">
        <v>141061.6667</v>
      </c>
      <c r="GS175" s="78">
        <v>141697</v>
      </c>
      <c r="GT175" s="78">
        <v>143892</v>
      </c>
      <c r="GU175" s="78">
        <v>143272</v>
      </c>
      <c r="GV175" s="78">
        <v>138249</v>
      </c>
      <c r="GW175" s="78">
        <v>141323</v>
      </c>
      <c r="GX175" s="78">
        <v>143506</v>
      </c>
      <c r="GY175" s="78">
        <v>146355</v>
      </c>
      <c r="GZ175" s="78">
        <v>145055</v>
      </c>
      <c r="HA175" s="78">
        <v>142764</v>
      </c>
      <c r="HB175" s="78">
        <v>141073</v>
      </c>
      <c r="HC175" s="78">
        <v>140758</v>
      </c>
      <c r="HD175" s="78">
        <v>143772</v>
      </c>
      <c r="HE175" s="78">
        <v>142643</v>
      </c>
      <c r="HF175" s="78">
        <v>142326</v>
      </c>
      <c r="HG175" s="78">
        <v>143875</v>
      </c>
      <c r="HH175" s="78">
        <v>143911</v>
      </c>
      <c r="HI175" s="78">
        <v>0</v>
      </c>
    </row>
    <row r="176" spans="1:217" ht="60.75" x14ac:dyDescent="0.3">
      <c r="A176" s="1" t="str">
        <f t="shared" si="80"/>
        <v>Salzburgdarunter UB AusländerInnenMänner und altern. Geschl.</v>
      </c>
      <c r="B176" s="1">
        <v>176</v>
      </c>
      <c r="C176" s="77" t="s">
        <v>5</v>
      </c>
      <c r="D176" s="77" t="s">
        <v>121</v>
      </c>
      <c r="E176" s="77" t="s">
        <v>265</v>
      </c>
      <c r="F176" s="78">
        <v>20170</v>
      </c>
      <c r="G176" s="78">
        <v>20712</v>
      </c>
      <c r="H176" s="78">
        <v>20528</v>
      </c>
      <c r="I176" s="78">
        <v>18768</v>
      </c>
      <c r="J176" s="78">
        <v>19447</v>
      </c>
      <c r="K176" s="78">
        <v>20087</v>
      </c>
      <c r="L176" s="78">
        <v>20508</v>
      </c>
      <c r="M176" s="78">
        <v>20404</v>
      </c>
      <c r="N176" s="78">
        <v>20199</v>
      </c>
      <c r="O176" s="78">
        <v>19429</v>
      </c>
      <c r="P176" s="78">
        <v>18760</v>
      </c>
      <c r="Q176" s="78">
        <v>20734</v>
      </c>
      <c r="R176" s="78">
        <v>19978.833330000001</v>
      </c>
      <c r="S176" s="78">
        <v>20566</v>
      </c>
      <c r="T176" s="78">
        <v>20528</v>
      </c>
      <c r="U176" s="78">
        <v>19811</v>
      </c>
      <c r="V176" s="78">
        <v>17164</v>
      </c>
      <c r="W176" s="78">
        <v>18905</v>
      </c>
      <c r="X176" s="78">
        <v>19522</v>
      </c>
      <c r="Y176" s="78">
        <v>19895</v>
      </c>
      <c r="Z176" s="78">
        <v>19860</v>
      </c>
      <c r="AA176" s="78">
        <v>19663</v>
      </c>
      <c r="AB176" s="78">
        <v>18890</v>
      </c>
      <c r="AC176" s="78">
        <v>18791</v>
      </c>
      <c r="AD176" s="78">
        <v>20967</v>
      </c>
      <c r="AE176" s="78">
        <v>19546.833330000001</v>
      </c>
      <c r="AF176" s="78">
        <v>20470</v>
      </c>
      <c r="AG176" s="78">
        <v>20799</v>
      </c>
      <c r="AH176" s="78">
        <v>20948</v>
      </c>
      <c r="AI176" s="78">
        <v>18849</v>
      </c>
      <c r="AJ176" s="78">
        <v>19867</v>
      </c>
      <c r="AK176" s="78">
        <v>20513</v>
      </c>
      <c r="AL176" s="78">
        <v>21029</v>
      </c>
      <c r="AM176" s="78">
        <v>21016</v>
      </c>
      <c r="AN176" s="78">
        <v>20735</v>
      </c>
      <c r="AO176" s="78">
        <v>19954</v>
      </c>
      <c r="AP176" s="78">
        <v>19991</v>
      </c>
      <c r="AQ176" s="78">
        <v>22423</v>
      </c>
      <c r="AR176" s="78">
        <v>20549.5</v>
      </c>
      <c r="AS176" s="78">
        <v>22078</v>
      </c>
      <c r="AT176" s="78">
        <v>22677</v>
      </c>
      <c r="AU176" s="78">
        <v>21462</v>
      </c>
      <c r="AV176" s="78">
        <v>19918</v>
      </c>
      <c r="AW176" s="78">
        <v>20920</v>
      </c>
      <c r="AX176" s="78">
        <v>21920</v>
      </c>
      <c r="AY176" s="78">
        <v>22472</v>
      </c>
      <c r="AZ176" s="78">
        <v>22601</v>
      </c>
      <c r="BA176" s="78">
        <v>22335</v>
      </c>
      <c r="BB176" s="78">
        <v>21576</v>
      </c>
      <c r="BC176" s="78">
        <v>21507</v>
      </c>
      <c r="BD176" s="78">
        <v>24177</v>
      </c>
      <c r="BE176" s="78">
        <v>21970.25</v>
      </c>
      <c r="BF176" s="78">
        <v>24000</v>
      </c>
      <c r="BG176" s="78">
        <v>24487</v>
      </c>
      <c r="BH176" s="78">
        <v>23886</v>
      </c>
      <c r="BI176" s="78">
        <v>21495</v>
      </c>
      <c r="BJ176" s="78">
        <v>22834</v>
      </c>
      <c r="BK176" s="78">
        <v>23574</v>
      </c>
      <c r="BL176" s="78">
        <v>24215</v>
      </c>
      <c r="BM176" s="78">
        <v>24150</v>
      </c>
      <c r="BN176" s="78">
        <v>23597</v>
      </c>
      <c r="BO176" s="78">
        <v>22772</v>
      </c>
      <c r="BP176" s="78">
        <v>22728</v>
      </c>
      <c r="BQ176" s="78">
        <v>25459</v>
      </c>
      <c r="BR176" s="78">
        <v>23599.75</v>
      </c>
      <c r="BS176" s="78">
        <v>25078</v>
      </c>
      <c r="BT176" s="78">
        <v>25410</v>
      </c>
      <c r="BU176" s="78">
        <v>25234</v>
      </c>
      <c r="BV176" s="78">
        <v>22246</v>
      </c>
      <c r="BW176" s="78">
        <v>23697</v>
      </c>
      <c r="BX176" s="78">
        <v>24299</v>
      </c>
      <c r="BY176" s="78">
        <v>25242</v>
      </c>
      <c r="BZ176" s="78">
        <v>25146</v>
      </c>
      <c r="CA176" s="78">
        <v>24666</v>
      </c>
      <c r="CB176" s="78">
        <v>23683</v>
      </c>
      <c r="CC176" s="78">
        <v>23175</v>
      </c>
      <c r="CD176" s="78">
        <v>26672</v>
      </c>
      <c r="CE176" s="78">
        <v>24545.666669999999</v>
      </c>
      <c r="CF176" s="78">
        <v>26262</v>
      </c>
      <c r="CG176" s="78">
        <v>27157</v>
      </c>
      <c r="CH176" s="78">
        <v>25200</v>
      </c>
      <c r="CI176" s="78">
        <v>23444</v>
      </c>
      <c r="CJ176" s="78">
        <v>24491</v>
      </c>
      <c r="CK176" s="78">
        <v>25588</v>
      </c>
      <c r="CL176" s="78">
        <v>26330</v>
      </c>
      <c r="CM176" s="78">
        <v>26190</v>
      </c>
      <c r="CN176" s="78">
        <v>25636</v>
      </c>
      <c r="CO176" s="78">
        <v>24662</v>
      </c>
      <c r="CP176" s="78">
        <v>24377</v>
      </c>
      <c r="CQ176" s="78">
        <v>27732</v>
      </c>
      <c r="CR176" s="78">
        <v>25589.083330000001</v>
      </c>
      <c r="CS176" s="78">
        <v>27104</v>
      </c>
      <c r="CT176" s="78">
        <v>27399</v>
      </c>
      <c r="CU176" s="78">
        <v>27039</v>
      </c>
      <c r="CV176" s="78">
        <v>23957</v>
      </c>
      <c r="CW176" s="78">
        <v>25181</v>
      </c>
      <c r="CX176" s="78">
        <v>26444</v>
      </c>
      <c r="CY176" s="78">
        <v>27549</v>
      </c>
      <c r="CZ176" s="78">
        <v>27332</v>
      </c>
      <c r="DA176" s="78">
        <v>0</v>
      </c>
      <c r="DB176" s="78">
        <v>25508</v>
      </c>
      <c r="DC176" s="78">
        <v>25541</v>
      </c>
      <c r="DD176" s="78">
        <v>28798</v>
      </c>
      <c r="DE176" s="78">
        <v>26548.333330000001</v>
      </c>
      <c r="DF176" s="78">
        <v>28448</v>
      </c>
      <c r="DG176" s="78">
        <v>29254</v>
      </c>
      <c r="DH176" s="78">
        <v>28783</v>
      </c>
      <c r="DI176" s="78">
        <v>25258</v>
      </c>
      <c r="DJ176" s="78">
        <v>26642</v>
      </c>
      <c r="DK176" s="78">
        <v>27862</v>
      </c>
      <c r="DL176" s="78">
        <v>28640</v>
      </c>
      <c r="DM176" s="78">
        <v>28775</v>
      </c>
      <c r="DN176" s="78">
        <v>28037</v>
      </c>
      <c r="DO176" s="78">
        <v>26869</v>
      </c>
      <c r="DP176" s="78">
        <v>27092</v>
      </c>
      <c r="DQ176" s="78">
        <v>30420</v>
      </c>
      <c r="DR176" s="78">
        <v>28006.666669999999</v>
      </c>
      <c r="DS176" s="78">
        <v>30137</v>
      </c>
      <c r="DT176" s="78">
        <v>31218</v>
      </c>
      <c r="DU176" s="78">
        <v>29783</v>
      </c>
      <c r="DV176" s="78">
        <v>27062</v>
      </c>
      <c r="DW176" s="78">
        <v>28551</v>
      </c>
      <c r="DX176" s="78">
        <v>30142</v>
      </c>
      <c r="DY176" s="78">
        <v>31015</v>
      </c>
      <c r="DZ176" s="78">
        <v>30952</v>
      </c>
      <c r="EA176" s="78">
        <v>29967</v>
      </c>
      <c r="EB176" s="78">
        <v>29069</v>
      </c>
      <c r="EC176" s="78">
        <v>29181</v>
      </c>
      <c r="ED176" s="78">
        <v>32445</v>
      </c>
      <c r="EE176" s="78">
        <v>29960.166669999999</v>
      </c>
      <c r="EF176" s="78">
        <v>32805</v>
      </c>
      <c r="EG176" s="78">
        <v>33549</v>
      </c>
      <c r="EH176" s="78">
        <v>33231</v>
      </c>
      <c r="EI176" s="78">
        <v>29262</v>
      </c>
      <c r="EJ176" s="78">
        <v>30979</v>
      </c>
      <c r="EK176" s="78">
        <v>32419</v>
      </c>
      <c r="EL176" s="78">
        <v>33288</v>
      </c>
      <c r="EM176" s="78">
        <v>33014</v>
      </c>
      <c r="EN176" s="78">
        <v>32190</v>
      </c>
      <c r="EO176" s="78">
        <v>31211</v>
      </c>
      <c r="EP176" s="78">
        <v>31317</v>
      </c>
      <c r="EQ176" s="78">
        <v>34694</v>
      </c>
      <c r="ER176" s="78">
        <v>32329.916669999999</v>
      </c>
      <c r="ES176" s="78">
        <v>34581</v>
      </c>
      <c r="ET176" s="78">
        <v>35591</v>
      </c>
      <c r="EU176" s="78">
        <v>34138</v>
      </c>
      <c r="EV176" s="78">
        <v>31392</v>
      </c>
      <c r="EW176" s="78">
        <v>32692</v>
      </c>
      <c r="EX176" s="78">
        <v>34436</v>
      </c>
      <c r="EY176" s="78">
        <v>35335</v>
      </c>
      <c r="EZ176" s="78">
        <v>34959</v>
      </c>
      <c r="FA176" s="78">
        <v>34251</v>
      </c>
      <c r="FB176" s="78">
        <v>33120</v>
      </c>
      <c r="FC176" s="78">
        <v>33086</v>
      </c>
      <c r="FD176" s="78">
        <v>36947</v>
      </c>
      <c r="FE176" s="78">
        <v>34210.666669999999</v>
      </c>
      <c r="FF176" s="78">
        <v>36768</v>
      </c>
      <c r="FG176" s="78">
        <v>37489</v>
      </c>
      <c r="FH176" s="78">
        <v>27785</v>
      </c>
      <c r="FI176" s="78">
        <v>28073</v>
      </c>
      <c r="FJ176" s="78">
        <v>29670</v>
      </c>
      <c r="FK176" s="78">
        <v>32066</v>
      </c>
      <c r="FL176" s="78">
        <v>34083</v>
      </c>
      <c r="FM176" s="78">
        <v>34479</v>
      </c>
      <c r="FN176" s="78">
        <v>34051</v>
      </c>
      <c r="FO176" s="78">
        <v>32723</v>
      </c>
      <c r="FP176" s="78">
        <v>31638</v>
      </c>
      <c r="FQ176" s="78">
        <v>28982</v>
      </c>
      <c r="FR176" s="78">
        <v>32317.25</v>
      </c>
      <c r="FS176" s="78">
        <v>28896</v>
      </c>
      <c r="FT176" s="78">
        <v>29740</v>
      </c>
      <c r="FU176" s="78">
        <v>31370</v>
      </c>
      <c r="FV176" s="78">
        <v>32050</v>
      </c>
      <c r="FW176" s="78">
        <v>34094</v>
      </c>
      <c r="FX176" s="78">
        <v>35834</v>
      </c>
      <c r="FY176" s="78">
        <v>36625</v>
      </c>
      <c r="FZ176" s="78">
        <v>36978</v>
      </c>
      <c r="GA176" s="78">
        <v>36627</v>
      </c>
      <c r="GB176" s="78">
        <v>35608</v>
      </c>
      <c r="GC176" s="78">
        <v>34852</v>
      </c>
      <c r="GD176" s="78">
        <v>37809</v>
      </c>
      <c r="GE176" s="78">
        <v>34206.916669999999</v>
      </c>
      <c r="GF176" s="78">
        <v>38245</v>
      </c>
      <c r="GG176" s="78">
        <v>39846</v>
      </c>
      <c r="GH176" s="78">
        <v>38987</v>
      </c>
      <c r="GI176" s="78">
        <v>35656</v>
      </c>
      <c r="GJ176" s="78">
        <v>37735</v>
      </c>
      <c r="GK176" s="78">
        <v>39356</v>
      </c>
      <c r="GL176" s="78">
        <v>40037</v>
      </c>
      <c r="GM176" s="78">
        <v>40043</v>
      </c>
      <c r="GN176" s="78">
        <v>39300</v>
      </c>
      <c r="GO176" s="78">
        <v>38115</v>
      </c>
      <c r="GP176" s="78">
        <v>38109</v>
      </c>
      <c r="GQ176" s="78">
        <v>41225</v>
      </c>
      <c r="GR176" s="78">
        <v>38887.833330000001</v>
      </c>
      <c r="GS176" s="78">
        <v>41934</v>
      </c>
      <c r="GT176" s="78">
        <v>43339</v>
      </c>
      <c r="GU176" s="78">
        <v>41487</v>
      </c>
      <c r="GV176" s="78">
        <v>37536</v>
      </c>
      <c r="GW176" s="78">
        <v>39896</v>
      </c>
      <c r="GX176" s="78">
        <v>41606</v>
      </c>
      <c r="GY176" s="78">
        <v>42485</v>
      </c>
      <c r="GZ176" s="78">
        <v>42240</v>
      </c>
      <c r="HA176" s="78">
        <v>41143</v>
      </c>
      <c r="HB176" s="78">
        <v>39820</v>
      </c>
      <c r="HC176" s="78">
        <v>39818</v>
      </c>
      <c r="HD176" s="78">
        <v>43771</v>
      </c>
      <c r="HE176" s="78">
        <v>41256.25</v>
      </c>
      <c r="HF176" s="78">
        <v>43634</v>
      </c>
      <c r="HG176" s="78">
        <v>44363</v>
      </c>
      <c r="HH176" s="78">
        <v>43093</v>
      </c>
      <c r="HI176" s="78">
        <v>0</v>
      </c>
    </row>
    <row r="177" spans="1:217" ht="60.75" x14ac:dyDescent="0.3">
      <c r="A177" s="1" t="str">
        <f t="shared" si="80"/>
        <v>SalzburgGeringfügig BeschäftigteMänner und altern. Geschl.</v>
      </c>
      <c r="B177" s="1">
        <v>177</v>
      </c>
      <c r="C177" s="77" t="s">
        <v>5</v>
      </c>
      <c r="D177" s="77" t="s">
        <v>122</v>
      </c>
      <c r="E177" s="77" t="s">
        <v>265</v>
      </c>
      <c r="F177" s="78">
        <v>8144</v>
      </c>
      <c r="G177" s="78">
        <v>8493</v>
      </c>
      <c r="H177" s="78">
        <v>8567</v>
      </c>
      <c r="I177" s="78">
        <v>8088</v>
      </c>
      <c r="J177" s="78">
        <v>7919</v>
      </c>
      <c r="K177" s="78">
        <v>8235</v>
      </c>
      <c r="L177" s="78">
        <v>8005</v>
      </c>
      <c r="M177" s="78">
        <v>7704</v>
      </c>
      <c r="N177" s="78">
        <v>7807</v>
      </c>
      <c r="O177" s="78">
        <v>8083</v>
      </c>
      <c r="P177" s="78">
        <v>8384</v>
      </c>
      <c r="Q177" s="78">
        <v>8996</v>
      </c>
      <c r="R177" s="78">
        <v>8202.0833330000005</v>
      </c>
      <c r="S177" s="78">
        <v>8788</v>
      </c>
      <c r="T177" s="78">
        <v>8956</v>
      </c>
      <c r="U177" s="78">
        <v>8811</v>
      </c>
      <c r="V177" s="78">
        <v>8174</v>
      </c>
      <c r="W177" s="78">
        <v>8372</v>
      </c>
      <c r="X177" s="78">
        <v>8357</v>
      </c>
      <c r="Y177" s="78">
        <v>8414</v>
      </c>
      <c r="Z177" s="78">
        <v>8088</v>
      </c>
      <c r="AA177" s="78">
        <v>8088</v>
      </c>
      <c r="AB177" s="78">
        <v>8276</v>
      </c>
      <c r="AC177" s="78">
        <v>8844</v>
      </c>
      <c r="AD177" s="78">
        <v>9659</v>
      </c>
      <c r="AE177" s="78">
        <v>8568.9166669999995</v>
      </c>
      <c r="AF177" s="78">
        <v>9383</v>
      </c>
      <c r="AG177" s="78">
        <v>9433</v>
      </c>
      <c r="AH177" s="78">
        <v>9549</v>
      </c>
      <c r="AI177" s="78">
        <v>8596</v>
      </c>
      <c r="AJ177" s="78">
        <v>8757</v>
      </c>
      <c r="AK177" s="78">
        <v>8769</v>
      </c>
      <c r="AL177" s="78">
        <v>8732</v>
      </c>
      <c r="AM177" s="78">
        <v>8491</v>
      </c>
      <c r="AN177" s="78">
        <v>8480</v>
      </c>
      <c r="AO177" s="78">
        <v>8628</v>
      </c>
      <c r="AP177" s="78">
        <v>9276</v>
      </c>
      <c r="AQ177" s="78">
        <v>9870</v>
      </c>
      <c r="AR177" s="78">
        <v>8997</v>
      </c>
      <c r="AS177" s="78">
        <v>9324</v>
      </c>
      <c r="AT177" s="78">
        <v>9567</v>
      </c>
      <c r="AU177" s="78">
        <v>9358</v>
      </c>
      <c r="AV177" s="78">
        <v>8601</v>
      </c>
      <c r="AW177" s="78">
        <v>8833</v>
      </c>
      <c r="AX177" s="78">
        <v>8789</v>
      </c>
      <c r="AY177" s="78">
        <v>8933</v>
      </c>
      <c r="AZ177" s="78">
        <v>8651</v>
      </c>
      <c r="BA177" s="78">
        <v>8621</v>
      </c>
      <c r="BB177" s="78">
        <v>8788</v>
      </c>
      <c r="BC177" s="78">
        <v>9337</v>
      </c>
      <c r="BD177" s="78">
        <v>9846</v>
      </c>
      <c r="BE177" s="78">
        <v>9054</v>
      </c>
      <c r="BF177" s="78">
        <v>9500</v>
      </c>
      <c r="BG177" s="78">
        <v>9776</v>
      </c>
      <c r="BH177" s="78">
        <v>9563</v>
      </c>
      <c r="BI177" s="78">
        <v>8915</v>
      </c>
      <c r="BJ177" s="78">
        <v>9106</v>
      </c>
      <c r="BK177" s="78">
        <v>9142</v>
      </c>
      <c r="BL177" s="78">
        <v>9157</v>
      </c>
      <c r="BM177" s="78">
        <v>8885</v>
      </c>
      <c r="BN177" s="78">
        <v>8781</v>
      </c>
      <c r="BO177" s="78">
        <v>9037</v>
      </c>
      <c r="BP177" s="78">
        <v>9587</v>
      </c>
      <c r="BQ177" s="78">
        <v>10156</v>
      </c>
      <c r="BR177" s="78">
        <v>9300.4166669999995</v>
      </c>
      <c r="BS177" s="78">
        <v>9826</v>
      </c>
      <c r="BT177" s="78">
        <v>10095</v>
      </c>
      <c r="BU177" s="78">
        <v>9867</v>
      </c>
      <c r="BV177" s="78">
        <v>9124</v>
      </c>
      <c r="BW177" s="78">
        <v>9264</v>
      </c>
      <c r="BX177" s="78">
        <v>9195</v>
      </c>
      <c r="BY177" s="78">
        <v>9274</v>
      </c>
      <c r="BZ177" s="78">
        <v>8895</v>
      </c>
      <c r="CA177" s="78">
        <v>8871</v>
      </c>
      <c r="CB177" s="78">
        <v>9215</v>
      </c>
      <c r="CC177" s="78">
        <v>9596</v>
      </c>
      <c r="CD177" s="78">
        <v>10276</v>
      </c>
      <c r="CE177" s="78">
        <v>9458.1666669999995</v>
      </c>
      <c r="CF177" s="78">
        <v>10126</v>
      </c>
      <c r="CG177" s="78">
        <v>10454</v>
      </c>
      <c r="CH177" s="78">
        <v>10091</v>
      </c>
      <c r="CI177" s="78">
        <v>9245</v>
      </c>
      <c r="CJ177" s="78">
        <v>9380</v>
      </c>
      <c r="CK177" s="78">
        <v>9439</v>
      </c>
      <c r="CL177" s="78">
        <v>9379</v>
      </c>
      <c r="CM177" s="78">
        <v>9148</v>
      </c>
      <c r="CN177" s="78">
        <v>9142</v>
      </c>
      <c r="CO177" s="78">
        <v>9451</v>
      </c>
      <c r="CP177" s="78">
        <v>9767</v>
      </c>
      <c r="CQ177" s="78">
        <v>10370</v>
      </c>
      <c r="CR177" s="78">
        <v>9666</v>
      </c>
      <c r="CS177" s="78">
        <v>10118</v>
      </c>
      <c r="CT177" s="78">
        <v>10342</v>
      </c>
      <c r="CU177" s="78">
        <v>10322</v>
      </c>
      <c r="CV177" s="78">
        <v>9463</v>
      </c>
      <c r="CW177" s="78">
        <v>9547</v>
      </c>
      <c r="CX177" s="78">
        <v>9672</v>
      </c>
      <c r="CY177" s="78">
        <v>9686</v>
      </c>
      <c r="CZ177" s="78">
        <v>9372</v>
      </c>
      <c r="DA177" s="78">
        <v>9204</v>
      </c>
      <c r="DB177" s="78">
        <v>9404</v>
      </c>
      <c r="DC177" s="78">
        <v>9863</v>
      </c>
      <c r="DD177" s="78">
        <v>10309</v>
      </c>
      <c r="DE177" s="78">
        <v>9775.1666669999995</v>
      </c>
      <c r="DF177" s="78">
        <v>10205</v>
      </c>
      <c r="DG177" s="78">
        <v>10515</v>
      </c>
      <c r="DH177" s="78">
        <v>10252</v>
      </c>
      <c r="DI177" s="78">
        <v>9354</v>
      </c>
      <c r="DJ177" s="78">
        <v>9502</v>
      </c>
      <c r="DK177" s="78">
        <v>9551</v>
      </c>
      <c r="DL177" s="78">
        <v>9415</v>
      </c>
      <c r="DM177" s="78">
        <v>9247</v>
      </c>
      <c r="DN177" s="78">
        <v>9099</v>
      </c>
      <c r="DO177" s="78">
        <v>9357</v>
      </c>
      <c r="DP177" s="78">
        <v>9773</v>
      </c>
      <c r="DQ177" s="78">
        <v>10241</v>
      </c>
      <c r="DR177" s="78">
        <v>9709.25</v>
      </c>
      <c r="DS177" s="78">
        <v>10157</v>
      </c>
      <c r="DT177" s="78">
        <v>10516</v>
      </c>
      <c r="DU177" s="78">
        <v>10069</v>
      </c>
      <c r="DV177" s="78">
        <v>9314</v>
      </c>
      <c r="DW177" s="78">
        <v>9484</v>
      </c>
      <c r="DX177" s="78">
        <v>9672</v>
      </c>
      <c r="DY177" s="78">
        <v>9700</v>
      </c>
      <c r="DZ177" s="78">
        <v>9302</v>
      </c>
      <c r="EA177" s="78">
        <v>9117</v>
      </c>
      <c r="EB177" s="78">
        <v>9319</v>
      </c>
      <c r="EC177" s="78">
        <v>9712</v>
      </c>
      <c r="ED177" s="78">
        <v>10485</v>
      </c>
      <c r="EE177" s="78">
        <v>9737.25</v>
      </c>
      <c r="EF177" s="78">
        <v>10126</v>
      </c>
      <c r="EG177" s="78">
        <v>10512</v>
      </c>
      <c r="EH177" s="78">
        <v>10552</v>
      </c>
      <c r="EI177" s="78">
        <v>9354</v>
      </c>
      <c r="EJ177" s="78">
        <v>9487</v>
      </c>
      <c r="EK177" s="78">
        <v>9646</v>
      </c>
      <c r="EL177" s="78">
        <v>9444</v>
      </c>
      <c r="EM177" s="78">
        <v>9171</v>
      </c>
      <c r="EN177" s="78">
        <v>9033</v>
      </c>
      <c r="EO177" s="78">
        <v>9481</v>
      </c>
      <c r="EP177" s="78">
        <v>9867</v>
      </c>
      <c r="EQ177" s="78">
        <v>10713</v>
      </c>
      <c r="ER177" s="78">
        <v>9782.1666669999995</v>
      </c>
      <c r="ES177" s="78">
        <v>10554</v>
      </c>
      <c r="ET177" s="78">
        <v>10823</v>
      </c>
      <c r="EU177" s="78">
        <v>10382</v>
      </c>
      <c r="EV177" s="78">
        <v>9667</v>
      </c>
      <c r="EW177" s="78">
        <v>9612</v>
      </c>
      <c r="EX177" s="78">
        <v>9753</v>
      </c>
      <c r="EY177" s="78">
        <v>9698</v>
      </c>
      <c r="EZ177" s="78">
        <v>9257</v>
      </c>
      <c r="FA177" s="78">
        <v>9175</v>
      </c>
      <c r="FB177" s="78">
        <v>9576</v>
      </c>
      <c r="FC177" s="78">
        <v>10052</v>
      </c>
      <c r="FD177" s="78">
        <v>10819</v>
      </c>
      <c r="FE177" s="78">
        <v>9947.3333330000005</v>
      </c>
      <c r="FF177" s="78">
        <v>10598</v>
      </c>
      <c r="FG177" s="78">
        <v>10771</v>
      </c>
      <c r="FH177" s="78">
        <v>8350</v>
      </c>
      <c r="FI177" s="78">
        <v>7585</v>
      </c>
      <c r="FJ177" s="78">
        <v>8401</v>
      </c>
      <c r="FK177" s="78">
        <v>8966</v>
      </c>
      <c r="FL177" s="78">
        <v>9066</v>
      </c>
      <c r="FM177" s="78">
        <v>8726</v>
      </c>
      <c r="FN177" s="78">
        <v>8714</v>
      </c>
      <c r="FO177" s="78">
        <v>8769</v>
      </c>
      <c r="FP177" s="78">
        <v>8685</v>
      </c>
      <c r="FQ177" s="78">
        <v>8963</v>
      </c>
      <c r="FR177" s="78">
        <v>8966.1666669999995</v>
      </c>
      <c r="FS177" s="78">
        <v>8850</v>
      </c>
      <c r="FT177" s="78">
        <v>8996</v>
      </c>
      <c r="FU177" s="78">
        <v>9050</v>
      </c>
      <c r="FV177" s="78">
        <v>8728</v>
      </c>
      <c r="FW177" s="78">
        <v>9014</v>
      </c>
      <c r="FX177" s="78">
        <v>9168</v>
      </c>
      <c r="FY177" s="78">
        <v>9209</v>
      </c>
      <c r="FZ177" s="78">
        <v>9075</v>
      </c>
      <c r="GA177" s="78">
        <v>9005</v>
      </c>
      <c r="GB177" s="78">
        <v>9159</v>
      </c>
      <c r="GC177" s="78">
        <v>9150</v>
      </c>
      <c r="GD177" s="78">
        <v>9975</v>
      </c>
      <c r="GE177" s="78">
        <v>9114.9166669999995</v>
      </c>
      <c r="GF177" s="78">
        <v>9985</v>
      </c>
      <c r="GG177" s="78">
        <v>10526</v>
      </c>
      <c r="GH177" s="78">
        <v>10318</v>
      </c>
      <c r="GI177" s="78">
        <v>9614</v>
      </c>
      <c r="GJ177" s="78">
        <v>9696</v>
      </c>
      <c r="GK177" s="78">
        <v>9730</v>
      </c>
      <c r="GL177" s="78">
        <v>9574</v>
      </c>
      <c r="GM177" s="78">
        <v>9266</v>
      </c>
      <c r="GN177" s="78">
        <v>9271</v>
      </c>
      <c r="GO177" s="78">
        <v>9657</v>
      </c>
      <c r="GP177" s="78">
        <v>9837</v>
      </c>
      <c r="GQ177" s="78">
        <v>10698</v>
      </c>
      <c r="GR177" s="78">
        <v>9847.6666669999995</v>
      </c>
      <c r="GS177" s="78">
        <v>10432</v>
      </c>
      <c r="GT177" s="78">
        <v>10840</v>
      </c>
      <c r="GU177" s="78">
        <v>10215</v>
      </c>
      <c r="GV177" s="78">
        <v>9410</v>
      </c>
      <c r="GW177" s="78">
        <v>9555</v>
      </c>
      <c r="GX177" s="78">
        <v>9779</v>
      </c>
      <c r="GY177" s="78">
        <v>9409</v>
      </c>
      <c r="GZ177" s="78">
        <v>9205</v>
      </c>
      <c r="HA177" s="78">
        <v>9349</v>
      </c>
      <c r="HB177" s="78">
        <v>9533</v>
      </c>
      <c r="HC177" s="78">
        <v>9857</v>
      </c>
      <c r="HD177" s="78">
        <v>10711</v>
      </c>
      <c r="HE177" s="78">
        <v>9857.9166669999995</v>
      </c>
      <c r="HF177" s="78">
        <v>10505</v>
      </c>
      <c r="HG177" s="78">
        <v>10336</v>
      </c>
      <c r="HH177" s="78">
        <v>10105</v>
      </c>
      <c r="HI177" s="78">
        <v>0</v>
      </c>
    </row>
    <row r="178" spans="1:217" ht="60.75" x14ac:dyDescent="0.3">
      <c r="A178" s="1" t="str">
        <f t="shared" si="80"/>
        <v>SalzburgArbeitslosenquote in %Männer und altern. Geschl.</v>
      </c>
      <c r="B178" s="1">
        <v>178</v>
      </c>
      <c r="C178" s="77" t="s">
        <v>5</v>
      </c>
      <c r="D178" s="77" t="s">
        <v>123</v>
      </c>
      <c r="E178" s="77" t="s">
        <v>265</v>
      </c>
      <c r="F178" s="78">
        <v>5.9085474277999997E-2</v>
      </c>
      <c r="G178" s="78">
        <v>5.1001055352000002E-2</v>
      </c>
      <c r="H178" s="78">
        <v>3.6106339215999997E-2</v>
      </c>
      <c r="I178" s="78">
        <v>4.0013201526999997E-2</v>
      </c>
      <c r="J178" s="78">
        <v>3.3383451581E-2</v>
      </c>
      <c r="K178" s="78">
        <v>2.6488468213999999E-2</v>
      </c>
      <c r="L178" s="78">
        <v>2.6738817830000001E-2</v>
      </c>
      <c r="M178" s="78">
        <v>2.7331115776999999E-2</v>
      </c>
      <c r="N178" s="78">
        <v>3.0004246612000001E-2</v>
      </c>
      <c r="O178" s="78">
        <v>4.0256487792000001E-2</v>
      </c>
      <c r="P178" s="78">
        <v>4.8002492016999999E-2</v>
      </c>
      <c r="Q178" s="78">
        <v>5.7882688255000002E-2</v>
      </c>
      <c r="R178" s="78">
        <v>3.9719878E-2</v>
      </c>
      <c r="S178" s="78">
        <v>7.5142268855E-2</v>
      </c>
      <c r="T178" s="78">
        <v>7.5705190689999993E-2</v>
      </c>
      <c r="U178" s="78">
        <v>6.230883307E-2</v>
      </c>
      <c r="V178" s="78">
        <v>5.8787849766000003E-2</v>
      </c>
      <c r="W178" s="78">
        <v>5.2044609664999998E-2</v>
      </c>
      <c r="X178" s="78">
        <v>4.5992987825999997E-2</v>
      </c>
      <c r="Y178" s="78">
        <v>4.3491881566E-2</v>
      </c>
      <c r="Z178" s="78">
        <v>4.3391701385000002E-2</v>
      </c>
      <c r="AA178" s="78">
        <v>4.4864923644999999E-2</v>
      </c>
      <c r="AB178" s="78">
        <v>5.0364614745000001E-2</v>
      </c>
      <c r="AC178" s="78">
        <v>5.6046920820999997E-2</v>
      </c>
      <c r="AD178" s="78">
        <v>6.2658957771000001E-2</v>
      </c>
      <c r="AE178" s="78">
        <v>5.5957921000000001E-2</v>
      </c>
      <c r="AF178" s="78">
        <v>7.8336564469999995E-2</v>
      </c>
      <c r="AG178" s="78">
        <v>7.4691112606000004E-2</v>
      </c>
      <c r="AH178" s="78">
        <v>5.4970733351000001E-2</v>
      </c>
      <c r="AI178" s="78">
        <v>5.2540055172E-2</v>
      </c>
      <c r="AJ178" s="78">
        <v>4.4543552040000003E-2</v>
      </c>
      <c r="AK178" s="78">
        <v>3.6233412219999997E-2</v>
      </c>
      <c r="AL178" s="78">
        <v>3.2942664674999997E-2</v>
      </c>
      <c r="AM178" s="78">
        <v>3.3158519312E-2</v>
      </c>
      <c r="AN178" s="78">
        <v>3.5068960172999999E-2</v>
      </c>
      <c r="AO178" s="78">
        <v>4.1648150313000003E-2</v>
      </c>
      <c r="AP178" s="78">
        <v>4.6350671140000001E-2</v>
      </c>
      <c r="AQ178" s="78">
        <v>5.7052884360999999E-2</v>
      </c>
      <c r="AR178" s="78">
        <v>4.9013395000000001E-2</v>
      </c>
      <c r="AS178" s="78">
        <v>7.0925469687000003E-2</v>
      </c>
      <c r="AT178" s="78">
        <v>6.4730290455999998E-2</v>
      </c>
      <c r="AU178" s="78">
        <v>4.8960125336999998E-2</v>
      </c>
      <c r="AV178" s="78">
        <v>4.7199210736000002E-2</v>
      </c>
      <c r="AW178" s="78">
        <v>4.2256033252000003E-2</v>
      </c>
      <c r="AX178" s="78">
        <v>3.3765153498000001E-2</v>
      </c>
      <c r="AY178" s="78">
        <v>3.1616092455000001E-2</v>
      </c>
      <c r="AZ178" s="78">
        <v>3.2612871876000003E-2</v>
      </c>
      <c r="BA178" s="78">
        <v>3.4861629317000001E-2</v>
      </c>
      <c r="BB178" s="78">
        <v>4.3540808985999997E-2</v>
      </c>
      <c r="BC178" s="78">
        <v>5.0095354336E-2</v>
      </c>
      <c r="BD178" s="78">
        <v>5.7019043513000002E-2</v>
      </c>
      <c r="BE178" s="78">
        <v>4.6506502999999998E-2</v>
      </c>
      <c r="BF178" s="78">
        <v>7.2415985333000005E-2</v>
      </c>
      <c r="BG178" s="78">
        <v>6.9491862873999999E-2</v>
      </c>
      <c r="BH178" s="78">
        <v>5.1614924904999998E-2</v>
      </c>
      <c r="BI178" s="78">
        <v>5.0133059288999998E-2</v>
      </c>
      <c r="BJ178" s="78">
        <v>4.2536419725000003E-2</v>
      </c>
      <c r="BK178" s="78">
        <v>3.5126011071000003E-2</v>
      </c>
      <c r="BL178" s="78">
        <v>3.4575365784999999E-2</v>
      </c>
      <c r="BM178" s="78">
        <v>3.5322058400000002E-2</v>
      </c>
      <c r="BN178" s="78">
        <v>3.7433797843000001E-2</v>
      </c>
      <c r="BO178" s="78">
        <v>4.7175844762999998E-2</v>
      </c>
      <c r="BP178" s="78">
        <v>5.3741792995000003E-2</v>
      </c>
      <c r="BQ178" s="78">
        <v>5.9092108348000001E-2</v>
      </c>
      <c r="BR178" s="78">
        <v>4.9100089999999999E-2</v>
      </c>
      <c r="BS178" s="78">
        <v>7.5709802256999997E-2</v>
      </c>
      <c r="BT178" s="78">
        <v>7.2324582897E-2</v>
      </c>
      <c r="BU178" s="78">
        <v>5.6696244324999999E-2</v>
      </c>
      <c r="BV178" s="78">
        <v>5.7757480888999999E-2</v>
      </c>
      <c r="BW178" s="78">
        <v>4.8879959668000003E-2</v>
      </c>
      <c r="BX178" s="78">
        <v>4.2507659036999997E-2</v>
      </c>
      <c r="BY178" s="78">
        <v>4.1197495169000002E-2</v>
      </c>
      <c r="BZ178" s="78">
        <v>4.1759129987000002E-2</v>
      </c>
      <c r="CA178" s="78">
        <v>4.3268516040000003E-2</v>
      </c>
      <c r="CB178" s="78">
        <v>5.2294348908999998E-2</v>
      </c>
      <c r="CC178" s="78">
        <v>5.9269453781999999E-2</v>
      </c>
      <c r="CD178" s="78">
        <v>6.4742549987000006E-2</v>
      </c>
      <c r="CE178" s="78">
        <v>5.4741673999999997E-2</v>
      </c>
      <c r="CF178" s="78">
        <v>8.1141004485000001E-2</v>
      </c>
      <c r="CG178" s="78">
        <v>7.4551038843000003E-2</v>
      </c>
      <c r="CH178" s="78">
        <v>6.2366513195000001E-2</v>
      </c>
      <c r="CI178" s="78">
        <v>6.4304866050000006E-2</v>
      </c>
      <c r="CJ178" s="78">
        <v>5.6758049567E-2</v>
      </c>
      <c r="CK178" s="78">
        <v>4.81555704E-2</v>
      </c>
      <c r="CL178" s="78">
        <v>4.5185416016999998E-2</v>
      </c>
      <c r="CM178" s="78">
        <v>4.7309860184999997E-2</v>
      </c>
      <c r="CN178" s="78">
        <v>5.0806862954999997E-2</v>
      </c>
      <c r="CO178" s="78">
        <v>5.9463669745000003E-2</v>
      </c>
      <c r="CP178" s="78">
        <v>6.6975246826999998E-2</v>
      </c>
      <c r="CQ178" s="78">
        <v>7.1758692678000002E-2</v>
      </c>
      <c r="CR178" s="78">
        <v>6.0775786999999998E-2</v>
      </c>
      <c r="CS178" s="78">
        <v>8.5966142999999995E-2</v>
      </c>
      <c r="CT178" s="78">
        <v>8.4941557000000001E-2</v>
      </c>
      <c r="CU178" s="78">
        <v>6.7140977000000004E-2</v>
      </c>
      <c r="CV178" s="78">
        <v>6.8996381999999995E-2</v>
      </c>
      <c r="CW178" s="78">
        <v>5.9887650000000001E-2</v>
      </c>
      <c r="CX178" s="78">
        <v>5.2352220999999997E-2</v>
      </c>
      <c r="CY178" s="78">
        <v>4.8637020000000003E-2</v>
      </c>
      <c r="CZ178" s="78">
        <v>4.8489534000000001E-2</v>
      </c>
      <c r="DA178" s="78">
        <v>5.1990738000000002E-2</v>
      </c>
      <c r="DB178" s="78">
        <v>6.1562410999999997E-2</v>
      </c>
      <c r="DC178" s="78">
        <v>6.7563024999999999E-2</v>
      </c>
      <c r="DD178" s="78">
        <v>7.3895507999999999E-2</v>
      </c>
      <c r="DE178" s="78">
        <v>6.4314227000000002E-2</v>
      </c>
      <c r="DF178" s="78">
        <v>8.5492245999999994E-2</v>
      </c>
      <c r="DG178" s="78">
        <v>7.8900069000000003E-2</v>
      </c>
      <c r="DH178" s="78">
        <v>6.1426396000000001E-2</v>
      </c>
      <c r="DI178" s="78">
        <v>6.5199866999999995E-2</v>
      </c>
      <c r="DJ178" s="78">
        <v>5.6257739000000001E-2</v>
      </c>
      <c r="DK178" s="78">
        <v>4.9636734000000002E-2</v>
      </c>
      <c r="DL178" s="78">
        <v>4.5793420000000001E-2</v>
      </c>
      <c r="DM178" s="78">
        <v>4.5889633999999999E-2</v>
      </c>
      <c r="DN178" s="78">
        <v>4.9431637E-2</v>
      </c>
      <c r="DO178" s="78">
        <v>5.8578531000000003E-2</v>
      </c>
      <c r="DP178" s="78">
        <v>6.2996110999999994E-2</v>
      </c>
      <c r="DQ178" s="78">
        <v>6.7910674000000004E-2</v>
      </c>
      <c r="DR178" s="78">
        <v>6.0674737999999999E-2</v>
      </c>
      <c r="DS178" s="78">
        <v>8.2433724E-2</v>
      </c>
      <c r="DT178" s="78">
        <v>7.4743166E-2</v>
      </c>
      <c r="DU178" s="78">
        <v>5.8699926999999999E-2</v>
      </c>
      <c r="DV178" s="78">
        <v>6.0266733000000003E-2</v>
      </c>
      <c r="DW178" s="78">
        <v>5.2962983999999998E-2</v>
      </c>
      <c r="DX178" s="78">
        <v>4.4532850999999998E-2</v>
      </c>
      <c r="DY178" s="78">
        <v>4.2716282000000001E-2</v>
      </c>
      <c r="DZ178" s="78">
        <v>4.2923482999999998E-2</v>
      </c>
      <c r="EA178" s="78">
        <v>4.5689403000000003E-2</v>
      </c>
      <c r="EB178" s="78">
        <v>5.3408352999999999E-2</v>
      </c>
      <c r="EC178" s="78">
        <v>5.7221831000000001E-2</v>
      </c>
      <c r="ED178" s="78">
        <v>6.2623366E-2</v>
      </c>
      <c r="EE178" s="78">
        <v>5.6553034000000002E-2</v>
      </c>
      <c r="EF178" s="78">
        <v>7.2718748999999999E-2</v>
      </c>
      <c r="EG178" s="78">
        <v>6.7937260999999999E-2</v>
      </c>
      <c r="EH178" s="78">
        <v>5.2007609000000003E-2</v>
      </c>
      <c r="EI178" s="78">
        <v>5.6322406999999998E-2</v>
      </c>
      <c r="EJ178" s="78">
        <v>4.7153491999999998E-2</v>
      </c>
      <c r="EK178" s="78">
        <v>4.0228028999999998E-2</v>
      </c>
      <c r="EL178" s="78">
        <v>3.9364024999999997E-2</v>
      </c>
      <c r="EM178" s="78">
        <v>3.9643191000000001E-2</v>
      </c>
      <c r="EN178" s="78">
        <v>4.1280118999999997E-2</v>
      </c>
      <c r="EO178" s="78">
        <v>5.0212148999999998E-2</v>
      </c>
      <c r="EP178" s="78">
        <v>5.3897001E-2</v>
      </c>
      <c r="EQ178" s="78">
        <v>5.8061921000000002E-2</v>
      </c>
      <c r="ER178" s="78">
        <v>5.1608488000000001E-2</v>
      </c>
      <c r="ES178" s="78">
        <v>7.1507473000000002E-2</v>
      </c>
      <c r="ET178" s="78">
        <v>6.3685931000000001E-2</v>
      </c>
      <c r="EU178" s="78">
        <v>4.806328E-2</v>
      </c>
      <c r="EV178" s="78">
        <v>5.1562509999999999E-2</v>
      </c>
      <c r="EW178" s="78">
        <v>4.4850429999999997E-2</v>
      </c>
      <c r="EX178" s="78">
        <v>3.6872750000000003E-2</v>
      </c>
      <c r="EY178" s="78">
        <v>3.5103479999999999E-2</v>
      </c>
      <c r="EZ178" s="78">
        <v>3.6520410000000003E-2</v>
      </c>
      <c r="FA178" s="78">
        <v>3.9305350000000003E-2</v>
      </c>
      <c r="FB178" s="78">
        <v>4.6626800000000003E-2</v>
      </c>
      <c r="FC178" s="78">
        <v>5.1160459999999998E-2</v>
      </c>
      <c r="FD178" s="78">
        <v>5.558809E-2</v>
      </c>
      <c r="FE178" s="78">
        <v>4.8458899999999999E-2</v>
      </c>
      <c r="FF178" s="78">
        <v>6.7177319999999999E-2</v>
      </c>
      <c r="FG178" s="78">
        <v>5.8350319999999997E-2</v>
      </c>
      <c r="FH178" s="78">
        <v>0.11286127999999999</v>
      </c>
      <c r="FI178" s="78">
        <v>0.10530765</v>
      </c>
      <c r="FJ178" s="78">
        <v>8.869262E-2</v>
      </c>
      <c r="FK178" s="78">
        <v>6.9992269999999995E-2</v>
      </c>
      <c r="FL178" s="78">
        <v>5.7735660000000001E-2</v>
      </c>
      <c r="FM178" s="78">
        <v>5.3172650000000002E-2</v>
      </c>
      <c r="FN178" s="78">
        <v>5.2167110000000003E-2</v>
      </c>
      <c r="FO178" s="78">
        <v>5.9105909999999998E-2</v>
      </c>
      <c r="FP178" s="78">
        <v>7.1994530000000001E-2</v>
      </c>
      <c r="FQ178" s="78">
        <v>9.9025070000000007E-2</v>
      </c>
      <c r="FR178" s="78">
        <v>7.4404159999999997E-2</v>
      </c>
      <c r="FS178" s="78">
        <v>0.10875385999999999</v>
      </c>
      <c r="FT178" s="78">
        <v>9.6998860000000006E-2</v>
      </c>
      <c r="FU178" s="78">
        <v>7.3399329999999999E-2</v>
      </c>
      <c r="FV178" s="78">
        <v>6.4473719999999998E-2</v>
      </c>
      <c r="FW178" s="78">
        <v>4.9434199999999998E-2</v>
      </c>
      <c r="FX178" s="78">
        <v>3.8359699999999997E-2</v>
      </c>
      <c r="FY178" s="78">
        <v>3.5218140000000002E-2</v>
      </c>
      <c r="FZ178" s="78">
        <v>3.4637510000000003E-2</v>
      </c>
      <c r="GA178" s="78">
        <v>3.4052260000000001E-2</v>
      </c>
      <c r="GB178" s="78">
        <v>3.8620219999999997E-2</v>
      </c>
      <c r="GC178" s="78">
        <v>4.7185770000000002E-2</v>
      </c>
      <c r="GD178" s="78">
        <v>5.4326649999999997E-2</v>
      </c>
      <c r="GE178" s="78">
        <v>5.6057900000000001E-2</v>
      </c>
      <c r="GF178" s="78">
        <v>6.0762910000000003E-2</v>
      </c>
      <c r="GG178" s="78">
        <v>5.0351189999999997E-2</v>
      </c>
      <c r="GH178" s="78">
        <v>3.5347820000000002E-2</v>
      </c>
      <c r="GI178" s="78">
        <v>3.9747989999999997E-2</v>
      </c>
      <c r="GJ178" s="78">
        <v>3.3929809999999998E-2</v>
      </c>
      <c r="GK178" s="78">
        <v>2.85321627830653E-2</v>
      </c>
      <c r="GL178" s="78">
        <v>2.827841E-2</v>
      </c>
      <c r="GM178" s="78">
        <v>2.9872719999999998E-2</v>
      </c>
      <c r="GN178" s="78">
        <v>3.1378059999999999E-2</v>
      </c>
      <c r="GO178" s="78">
        <v>3.771501E-2</v>
      </c>
      <c r="GP178" s="78">
        <v>4.1850819999999997E-2</v>
      </c>
      <c r="GQ178" s="78">
        <v>5.1780909999999999E-2</v>
      </c>
      <c r="GR178" s="78">
        <v>3.9160920000000002E-2</v>
      </c>
      <c r="GS178" s="78">
        <v>5.9816069999999999E-2</v>
      </c>
      <c r="GT178" s="78">
        <v>5.0324389999999997E-2</v>
      </c>
      <c r="GU178" s="78">
        <v>3.7558019999999998E-2</v>
      </c>
      <c r="GV178" s="78">
        <v>4.3835199999999998E-2</v>
      </c>
      <c r="GW178" s="78">
        <v>3.5999999999999997E-2</v>
      </c>
      <c r="GX178" s="78">
        <v>3.0135510000000001E-2</v>
      </c>
      <c r="GY178" s="78">
        <v>0.03</v>
      </c>
      <c r="GZ178" s="78">
        <v>3.1572129999999997E-2</v>
      </c>
      <c r="HA178" s="78">
        <v>3.3137609999999998E-2</v>
      </c>
      <c r="HB178" s="78">
        <v>3.9954000000000003E-2</v>
      </c>
      <c r="HC178" s="78">
        <v>4.4548980000000002E-2</v>
      </c>
      <c r="HD178" s="78">
        <v>5.3078750000000001E-2</v>
      </c>
      <c r="HE178" s="78">
        <v>4.08373E-2</v>
      </c>
      <c r="HF178" s="78">
        <v>6.2145400000000003E-2</v>
      </c>
      <c r="HG178" s="78">
        <v>5.313002E-2</v>
      </c>
      <c r="HH178" s="78">
        <v>4.2642079283666298E-2</v>
      </c>
      <c r="HI178" s="78">
        <v>1</v>
      </c>
    </row>
    <row r="179" spans="1:217" ht="60.75" x14ac:dyDescent="0.3">
      <c r="A179" s="1" t="str">
        <f t="shared" si="80"/>
        <v>SalzburgArbeitsloseMänner und altern. Geschl.</v>
      </c>
      <c r="B179" s="1">
        <v>179</v>
      </c>
      <c r="C179" s="77" t="s">
        <v>5</v>
      </c>
      <c r="D179" s="77" t="s">
        <v>124</v>
      </c>
      <c r="E179" s="77" t="s">
        <v>265</v>
      </c>
      <c r="F179" s="78">
        <v>7709</v>
      </c>
      <c r="G179" s="78">
        <v>6669</v>
      </c>
      <c r="H179" s="78">
        <v>4687</v>
      </c>
      <c r="I179" s="78">
        <v>5092</v>
      </c>
      <c r="J179" s="78">
        <v>4263</v>
      </c>
      <c r="K179" s="78">
        <v>3403</v>
      </c>
      <c r="L179" s="78">
        <v>3533</v>
      </c>
      <c r="M179" s="78">
        <v>3566</v>
      </c>
      <c r="N179" s="78">
        <v>3886</v>
      </c>
      <c r="O179" s="78">
        <v>5192</v>
      </c>
      <c r="P179" s="78">
        <v>6164</v>
      </c>
      <c r="Q179" s="78">
        <v>7636</v>
      </c>
      <c r="R179" s="78">
        <v>5150</v>
      </c>
      <c r="S179" s="78">
        <v>9890</v>
      </c>
      <c r="T179" s="78">
        <v>9941</v>
      </c>
      <c r="U179" s="78">
        <v>8067</v>
      </c>
      <c r="V179" s="78">
        <v>7366</v>
      </c>
      <c r="W179" s="78">
        <v>6636</v>
      </c>
      <c r="X179" s="78">
        <v>5890</v>
      </c>
      <c r="Y179" s="78">
        <v>5692</v>
      </c>
      <c r="Z179" s="78">
        <v>5645</v>
      </c>
      <c r="AA179" s="78">
        <v>5776</v>
      </c>
      <c r="AB179" s="78">
        <v>6430</v>
      </c>
      <c r="AC179" s="78">
        <v>7167</v>
      </c>
      <c r="AD179" s="78">
        <v>8204</v>
      </c>
      <c r="AE179" s="78">
        <v>7225.3333329999996</v>
      </c>
      <c r="AF179" s="78">
        <v>10223</v>
      </c>
      <c r="AG179" s="78">
        <v>9769</v>
      </c>
      <c r="AH179" s="78">
        <v>7175</v>
      </c>
      <c r="AI179" s="78">
        <v>6647</v>
      </c>
      <c r="AJ179" s="78">
        <v>5683</v>
      </c>
      <c r="AK179" s="78">
        <v>4639</v>
      </c>
      <c r="AL179" s="78">
        <v>4323</v>
      </c>
      <c r="AM179" s="78">
        <v>4331</v>
      </c>
      <c r="AN179" s="78">
        <v>4526</v>
      </c>
      <c r="AO179" s="78">
        <v>5342</v>
      </c>
      <c r="AP179" s="78">
        <v>5967</v>
      </c>
      <c r="AQ179" s="78">
        <v>7555</v>
      </c>
      <c r="AR179" s="78">
        <v>6348.3333329999996</v>
      </c>
      <c r="AS179" s="78">
        <v>9385</v>
      </c>
      <c r="AT179" s="78">
        <v>8580</v>
      </c>
      <c r="AU179" s="78">
        <v>6375</v>
      </c>
      <c r="AV179" s="78">
        <v>6028</v>
      </c>
      <c r="AW179" s="78">
        <v>5449</v>
      </c>
      <c r="AX179" s="78">
        <v>4384</v>
      </c>
      <c r="AY179" s="78">
        <v>4202</v>
      </c>
      <c r="AZ179" s="78">
        <v>4329</v>
      </c>
      <c r="BA179" s="78">
        <v>4569</v>
      </c>
      <c r="BB179" s="78">
        <v>5690</v>
      </c>
      <c r="BC179" s="78">
        <v>6567</v>
      </c>
      <c r="BD179" s="78">
        <v>7671</v>
      </c>
      <c r="BE179" s="78">
        <v>6102.4166670000004</v>
      </c>
      <c r="BF179" s="78">
        <v>9796</v>
      </c>
      <c r="BG179" s="78">
        <v>9424</v>
      </c>
      <c r="BH179" s="78">
        <v>6918</v>
      </c>
      <c r="BI179" s="78">
        <v>6537</v>
      </c>
      <c r="BJ179" s="78">
        <v>5612</v>
      </c>
      <c r="BK179" s="78">
        <v>4651</v>
      </c>
      <c r="BL179" s="78">
        <v>4712</v>
      </c>
      <c r="BM179" s="78">
        <v>4789</v>
      </c>
      <c r="BN179" s="78">
        <v>4983</v>
      </c>
      <c r="BO179" s="78">
        <v>6270</v>
      </c>
      <c r="BP179" s="78">
        <v>7154</v>
      </c>
      <c r="BQ179" s="78">
        <v>8063</v>
      </c>
      <c r="BR179" s="78">
        <v>6575.75</v>
      </c>
      <c r="BS179" s="78">
        <v>10349</v>
      </c>
      <c r="BT179" s="78">
        <v>9888</v>
      </c>
      <c r="BU179" s="78">
        <v>7693</v>
      </c>
      <c r="BV179" s="78">
        <v>7601</v>
      </c>
      <c r="BW179" s="78">
        <v>6496</v>
      </c>
      <c r="BX179" s="78">
        <v>5661</v>
      </c>
      <c r="BY179" s="78">
        <v>5671</v>
      </c>
      <c r="BZ179" s="78">
        <v>5683</v>
      </c>
      <c r="CA179" s="78">
        <v>5821</v>
      </c>
      <c r="CB179" s="78">
        <v>6970</v>
      </c>
      <c r="CC179" s="78">
        <v>7881</v>
      </c>
      <c r="CD179" s="78">
        <v>8901</v>
      </c>
      <c r="CE179" s="78">
        <v>7384.5833329999996</v>
      </c>
      <c r="CF179" s="78">
        <v>11162</v>
      </c>
      <c r="CG179" s="78">
        <v>10316</v>
      </c>
      <c r="CH179" s="78">
        <v>8439</v>
      </c>
      <c r="CI179" s="78">
        <v>8562</v>
      </c>
      <c r="CJ179" s="78">
        <v>7594</v>
      </c>
      <c r="CK179" s="78">
        <v>6488</v>
      </c>
      <c r="CL179" s="78">
        <v>6235</v>
      </c>
      <c r="CM179" s="78">
        <v>6463</v>
      </c>
      <c r="CN179" s="78">
        <v>6873</v>
      </c>
      <c r="CO179" s="78">
        <v>8016</v>
      </c>
      <c r="CP179" s="78">
        <v>9029</v>
      </c>
      <c r="CQ179" s="78">
        <v>9968</v>
      </c>
      <c r="CR179" s="78">
        <v>8262.0833330000005</v>
      </c>
      <c r="CS179" s="78">
        <v>11888</v>
      </c>
      <c r="CT179" s="78">
        <v>11809</v>
      </c>
      <c r="CU179" s="78">
        <v>9286</v>
      </c>
      <c r="CV179" s="78">
        <v>9250</v>
      </c>
      <c r="CW179" s="78">
        <v>8081</v>
      </c>
      <c r="CX179" s="78">
        <v>7141</v>
      </c>
      <c r="CY179" s="78">
        <v>6805</v>
      </c>
      <c r="CZ179" s="78">
        <v>6711</v>
      </c>
      <c r="DA179" s="78">
        <v>7118</v>
      </c>
      <c r="DB179" s="78">
        <v>8384</v>
      </c>
      <c r="DC179" s="78">
        <v>9246</v>
      </c>
      <c r="DD179" s="78">
        <v>10407</v>
      </c>
      <c r="DE179" s="78">
        <v>8843.8333330000005</v>
      </c>
      <c r="DF179" s="78">
        <v>12002</v>
      </c>
      <c r="DG179" s="78">
        <v>11150</v>
      </c>
      <c r="DH179" s="78">
        <v>8593</v>
      </c>
      <c r="DI179" s="78">
        <v>8816</v>
      </c>
      <c r="DJ179" s="78">
        <v>7678</v>
      </c>
      <c r="DK179" s="78">
        <v>6832</v>
      </c>
      <c r="DL179" s="78">
        <v>6425</v>
      </c>
      <c r="DM179" s="78">
        <v>6429</v>
      </c>
      <c r="DN179" s="78">
        <v>6836</v>
      </c>
      <c r="DO179" s="78">
        <v>8059</v>
      </c>
      <c r="DP179" s="78">
        <v>8714</v>
      </c>
      <c r="DQ179" s="78">
        <v>9637</v>
      </c>
      <c r="DR179" s="78">
        <v>8430.9166669999995</v>
      </c>
      <c r="DS179" s="78">
        <v>11729</v>
      </c>
      <c r="DT179" s="78">
        <v>10724</v>
      </c>
      <c r="DU179" s="78">
        <v>8269</v>
      </c>
      <c r="DV179" s="78">
        <v>8256</v>
      </c>
      <c r="DW179" s="78">
        <v>7343</v>
      </c>
      <c r="DX179" s="78">
        <v>6235</v>
      </c>
      <c r="DY179" s="78">
        <v>6130</v>
      </c>
      <c r="DZ179" s="78">
        <v>6119</v>
      </c>
      <c r="EA179" s="78">
        <v>6411</v>
      </c>
      <c r="EB179" s="78">
        <v>7480</v>
      </c>
      <c r="EC179" s="78">
        <v>8053</v>
      </c>
      <c r="ED179" s="78">
        <v>9042</v>
      </c>
      <c r="EE179" s="78">
        <v>7982.5833329999996</v>
      </c>
      <c r="EF179" s="78">
        <v>10548</v>
      </c>
      <c r="EG179" s="78">
        <v>9906</v>
      </c>
      <c r="EH179" s="78">
        <v>7519</v>
      </c>
      <c r="EI179" s="78">
        <v>7871</v>
      </c>
      <c r="EJ179" s="78">
        <v>6651</v>
      </c>
      <c r="EK179" s="78">
        <v>5730</v>
      </c>
      <c r="EL179" s="78">
        <v>5734</v>
      </c>
      <c r="EM179" s="78">
        <v>5733</v>
      </c>
      <c r="EN179" s="78">
        <v>5878</v>
      </c>
      <c r="EO179" s="78">
        <v>7136</v>
      </c>
      <c r="EP179" s="78">
        <v>7689</v>
      </c>
      <c r="EQ179" s="78">
        <v>8516</v>
      </c>
      <c r="ER179" s="78">
        <v>7409.25</v>
      </c>
      <c r="ES179" s="78">
        <v>10487</v>
      </c>
      <c r="ET179" s="78">
        <v>9391</v>
      </c>
      <c r="EU179" s="78">
        <v>6945</v>
      </c>
      <c r="EV179" s="78">
        <v>7288</v>
      </c>
      <c r="EW179" s="78">
        <v>6378</v>
      </c>
      <c r="EX179" s="78">
        <v>5295</v>
      </c>
      <c r="EY179" s="78">
        <v>5158</v>
      </c>
      <c r="EZ179" s="78">
        <v>5307</v>
      </c>
      <c r="FA179" s="78">
        <v>5656</v>
      </c>
      <c r="FB179" s="78">
        <v>6675</v>
      </c>
      <c r="FC179" s="78">
        <v>7336</v>
      </c>
      <c r="FD179" s="78">
        <v>8259</v>
      </c>
      <c r="FE179" s="78">
        <v>7014.5833329999996</v>
      </c>
      <c r="FF179" s="78">
        <v>9954</v>
      </c>
      <c r="FG179" s="78">
        <v>8646</v>
      </c>
      <c r="FH179" s="78">
        <v>16014</v>
      </c>
      <c r="FI179" s="78">
        <v>14948</v>
      </c>
      <c r="FJ179" s="78">
        <v>12623</v>
      </c>
      <c r="FK179" s="78">
        <v>10049</v>
      </c>
      <c r="FL179" s="78">
        <v>8451</v>
      </c>
      <c r="FM179" s="78">
        <v>7748</v>
      </c>
      <c r="FN179" s="78">
        <v>7531</v>
      </c>
      <c r="FO179" s="78">
        <v>8471</v>
      </c>
      <c r="FP179" s="78">
        <v>10313</v>
      </c>
      <c r="FQ179" s="78">
        <v>14027</v>
      </c>
      <c r="FR179" s="78">
        <v>10731.25</v>
      </c>
      <c r="FS179" s="78">
        <v>15353</v>
      </c>
      <c r="FT179" s="78">
        <v>13746</v>
      </c>
      <c r="FU179" s="78">
        <v>10439</v>
      </c>
      <c r="FV179" s="78">
        <v>9171</v>
      </c>
      <c r="FW179" s="78">
        <v>7077</v>
      </c>
      <c r="FX179" s="78">
        <v>5534</v>
      </c>
      <c r="FY179" s="78">
        <v>5159</v>
      </c>
      <c r="FZ179" s="78">
        <v>5063</v>
      </c>
      <c r="GA179" s="78">
        <v>4926</v>
      </c>
      <c r="GB179" s="78">
        <v>5551</v>
      </c>
      <c r="GC179" s="78">
        <v>6778</v>
      </c>
      <c r="GD179" s="78">
        <v>8004</v>
      </c>
      <c r="GE179" s="78">
        <v>8066.75</v>
      </c>
      <c r="GF179" s="78">
        <v>8957</v>
      </c>
      <c r="GG179" s="78">
        <v>7477</v>
      </c>
      <c r="GH179" s="78">
        <v>5181</v>
      </c>
      <c r="GI179" s="78">
        <v>5678</v>
      </c>
      <c r="GJ179" s="78">
        <v>4911</v>
      </c>
      <c r="GK179" s="78">
        <v>4173</v>
      </c>
      <c r="GL179" s="78">
        <v>4205</v>
      </c>
      <c r="GM179" s="78">
        <v>4424</v>
      </c>
      <c r="GN179" s="78">
        <v>4602</v>
      </c>
      <c r="GO179" s="78">
        <v>5497</v>
      </c>
      <c r="GP179" s="78">
        <v>6117</v>
      </c>
      <c r="GQ179" s="78">
        <v>7769</v>
      </c>
      <c r="GR179" s="78">
        <v>5749.25</v>
      </c>
      <c r="GS179" s="78">
        <v>9015</v>
      </c>
      <c r="GT179" s="78">
        <v>7625</v>
      </c>
      <c r="GU179" s="78">
        <v>5591</v>
      </c>
      <c r="GV179" s="78">
        <v>6338</v>
      </c>
      <c r="GW179" s="78">
        <v>5233</v>
      </c>
      <c r="GX179" s="78">
        <v>4459</v>
      </c>
      <c r="GY179" s="78">
        <v>4502</v>
      </c>
      <c r="GZ179" s="78">
        <v>4729</v>
      </c>
      <c r="HA179" s="78">
        <v>4893</v>
      </c>
      <c r="HB179" s="78">
        <v>5871</v>
      </c>
      <c r="HC179" s="78">
        <v>6563</v>
      </c>
      <c r="HD179" s="78">
        <v>8059</v>
      </c>
      <c r="HE179" s="78">
        <v>6073.1666670000004</v>
      </c>
      <c r="HF179" s="78">
        <v>9431</v>
      </c>
      <c r="HG179" s="78">
        <v>8073</v>
      </c>
      <c r="HH179" s="78">
        <v>6410</v>
      </c>
      <c r="HI179" s="78">
        <v>7082</v>
      </c>
    </row>
    <row r="180" spans="1:217" ht="60.75" x14ac:dyDescent="0.3">
      <c r="A180" s="1" t="str">
        <f t="shared" si="80"/>
        <v>Salzburgdarunter bis 24 JahreMänner und altern. Geschl.</v>
      </c>
      <c r="B180" s="1">
        <v>180</v>
      </c>
      <c r="C180" s="77" t="s">
        <v>5</v>
      </c>
      <c r="D180" s="77" t="s">
        <v>125</v>
      </c>
      <c r="E180" s="77" t="s">
        <v>265</v>
      </c>
      <c r="F180" s="78">
        <v>1300</v>
      </c>
      <c r="G180" s="78">
        <v>1062</v>
      </c>
      <c r="H180" s="78">
        <v>803</v>
      </c>
      <c r="I180" s="78">
        <v>944</v>
      </c>
      <c r="J180" s="78">
        <v>725</v>
      </c>
      <c r="K180" s="78">
        <v>550</v>
      </c>
      <c r="L180" s="78">
        <v>615</v>
      </c>
      <c r="M180" s="78">
        <v>671</v>
      </c>
      <c r="N180" s="78">
        <v>728</v>
      </c>
      <c r="O180" s="78">
        <v>880</v>
      </c>
      <c r="P180" s="78">
        <v>1114</v>
      </c>
      <c r="Q180" s="78">
        <v>1369</v>
      </c>
      <c r="R180" s="78">
        <v>896.75</v>
      </c>
      <c r="S180" s="78">
        <v>1678</v>
      </c>
      <c r="T180" s="78">
        <v>1613</v>
      </c>
      <c r="U180" s="78">
        <v>1358</v>
      </c>
      <c r="V180" s="78">
        <v>1323</v>
      </c>
      <c r="W180" s="78">
        <v>1128</v>
      </c>
      <c r="X180" s="78">
        <v>968</v>
      </c>
      <c r="Y180" s="78">
        <v>1013</v>
      </c>
      <c r="Z180" s="78">
        <v>1060</v>
      </c>
      <c r="AA180" s="78">
        <v>1053</v>
      </c>
      <c r="AB180" s="78">
        <v>1060</v>
      </c>
      <c r="AC180" s="78">
        <v>1226</v>
      </c>
      <c r="AD180" s="78">
        <v>1430</v>
      </c>
      <c r="AE180" s="78">
        <v>1242.5</v>
      </c>
      <c r="AF180" s="78">
        <v>1693</v>
      </c>
      <c r="AG180" s="78">
        <v>1535</v>
      </c>
      <c r="AH180" s="78">
        <v>1229</v>
      </c>
      <c r="AI180" s="78">
        <v>1190</v>
      </c>
      <c r="AJ180" s="78">
        <v>961</v>
      </c>
      <c r="AK180" s="78">
        <v>762</v>
      </c>
      <c r="AL180" s="78">
        <v>774</v>
      </c>
      <c r="AM180" s="78">
        <v>832</v>
      </c>
      <c r="AN180" s="78">
        <v>855</v>
      </c>
      <c r="AO180" s="78">
        <v>883</v>
      </c>
      <c r="AP180" s="78">
        <v>1005</v>
      </c>
      <c r="AQ180" s="78">
        <v>1357</v>
      </c>
      <c r="AR180" s="78">
        <v>1089.666667</v>
      </c>
      <c r="AS180" s="78">
        <v>1555</v>
      </c>
      <c r="AT180" s="78">
        <v>1403</v>
      </c>
      <c r="AU180" s="78">
        <v>1100</v>
      </c>
      <c r="AV180" s="78">
        <v>1117</v>
      </c>
      <c r="AW180" s="78">
        <v>965</v>
      </c>
      <c r="AX180" s="78">
        <v>760</v>
      </c>
      <c r="AY180" s="78">
        <v>775</v>
      </c>
      <c r="AZ180" s="78">
        <v>833</v>
      </c>
      <c r="BA180" s="78">
        <v>857</v>
      </c>
      <c r="BB180" s="78">
        <v>934</v>
      </c>
      <c r="BC180" s="78">
        <v>1098</v>
      </c>
      <c r="BD180" s="78">
        <v>1331</v>
      </c>
      <c r="BE180" s="78">
        <v>1060.666667</v>
      </c>
      <c r="BF180" s="78">
        <v>1626</v>
      </c>
      <c r="BG180" s="78">
        <v>1515</v>
      </c>
      <c r="BH180" s="78">
        <v>1149</v>
      </c>
      <c r="BI180" s="78">
        <v>1132</v>
      </c>
      <c r="BJ180" s="78">
        <v>965</v>
      </c>
      <c r="BK180" s="78">
        <v>848</v>
      </c>
      <c r="BL180" s="78">
        <v>838</v>
      </c>
      <c r="BM180" s="78">
        <v>880</v>
      </c>
      <c r="BN180" s="78">
        <v>899</v>
      </c>
      <c r="BO180" s="78">
        <v>1085</v>
      </c>
      <c r="BP180" s="78">
        <v>1161</v>
      </c>
      <c r="BQ180" s="78">
        <v>1358</v>
      </c>
      <c r="BR180" s="78">
        <v>1121.333333</v>
      </c>
      <c r="BS180" s="78">
        <v>1729</v>
      </c>
      <c r="BT180" s="78">
        <v>1550</v>
      </c>
      <c r="BU180" s="78">
        <v>1212</v>
      </c>
      <c r="BV180" s="78">
        <v>1226</v>
      </c>
      <c r="BW180" s="78">
        <v>1003</v>
      </c>
      <c r="BX180" s="78">
        <v>900</v>
      </c>
      <c r="BY180" s="78">
        <v>896</v>
      </c>
      <c r="BZ180" s="78">
        <v>972</v>
      </c>
      <c r="CA180" s="78">
        <v>994</v>
      </c>
      <c r="CB180" s="78">
        <v>1077</v>
      </c>
      <c r="CC180" s="78">
        <v>1280</v>
      </c>
      <c r="CD180" s="78">
        <v>1449</v>
      </c>
      <c r="CE180" s="78">
        <v>1190.666667</v>
      </c>
      <c r="CF180" s="78">
        <v>1836</v>
      </c>
      <c r="CG180" s="78">
        <v>1602</v>
      </c>
      <c r="CH180" s="78">
        <v>1306</v>
      </c>
      <c r="CI180" s="78">
        <v>1334</v>
      </c>
      <c r="CJ180" s="78">
        <v>1183</v>
      </c>
      <c r="CK180" s="78">
        <v>1031</v>
      </c>
      <c r="CL180" s="78">
        <v>1019</v>
      </c>
      <c r="CM180" s="78">
        <v>1147</v>
      </c>
      <c r="CN180" s="78">
        <v>1155</v>
      </c>
      <c r="CO180" s="78">
        <v>1179</v>
      </c>
      <c r="CP180" s="78">
        <v>1356</v>
      </c>
      <c r="CQ180" s="78">
        <v>1570</v>
      </c>
      <c r="CR180" s="78">
        <v>1309.833333</v>
      </c>
      <c r="CS180" s="78">
        <v>1847</v>
      </c>
      <c r="CT180" s="78">
        <v>1836</v>
      </c>
      <c r="CU180" s="78">
        <v>1431</v>
      </c>
      <c r="CV180" s="78">
        <v>1436</v>
      </c>
      <c r="CW180" s="78">
        <v>1250</v>
      </c>
      <c r="CX180" s="78">
        <v>1071</v>
      </c>
      <c r="CY180" s="78">
        <v>1045</v>
      </c>
      <c r="CZ180" s="78">
        <v>1064</v>
      </c>
      <c r="DA180" s="78">
        <v>1152</v>
      </c>
      <c r="DB180" s="78">
        <v>1227</v>
      </c>
      <c r="DC180" s="78">
        <v>1385</v>
      </c>
      <c r="DD180" s="78">
        <v>1623</v>
      </c>
      <c r="DE180" s="78">
        <v>1363.916667</v>
      </c>
      <c r="DF180" s="78">
        <v>1823</v>
      </c>
      <c r="DG180" s="78">
        <v>1638</v>
      </c>
      <c r="DH180" s="78">
        <v>1226</v>
      </c>
      <c r="DI180" s="78">
        <v>1290</v>
      </c>
      <c r="DJ180" s="78">
        <v>1149</v>
      </c>
      <c r="DK180" s="78">
        <v>1017</v>
      </c>
      <c r="DL180" s="78">
        <v>973</v>
      </c>
      <c r="DM180" s="78">
        <v>1031</v>
      </c>
      <c r="DN180" s="78">
        <v>1032</v>
      </c>
      <c r="DO180" s="78">
        <v>1094</v>
      </c>
      <c r="DP180" s="78">
        <v>1223</v>
      </c>
      <c r="DQ180" s="78">
        <v>1380</v>
      </c>
      <c r="DR180" s="78">
        <v>1239.666667</v>
      </c>
      <c r="DS180" s="78">
        <v>1605</v>
      </c>
      <c r="DT180" s="78">
        <v>1453</v>
      </c>
      <c r="DU180" s="78">
        <v>1102</v>
      </c>
      <c r="DV180" s="78">
        <v>1104</v>
      </c>
      <c r="DW180" s="78">
        <v>993</v>
      </c>
      <c r="DX180" s="78">
        <v>832</v>
      </c>
      <c r="DY180" s="78">
        <v>842</v>
      </c>
      <c r="DZ180" s="78">
        <v>849</v>
      </c>
      <c r="EA180" s="78">
        <v>869</v>
      </c>
      <c r="EB180" s="78">
        <v>929</v>
      </c>
      <c r="EC180" s="78">
        <v>1034</v>
      </c>
      <c r="ED180" s="78">
        <v>1231</v>
      </c>
      <c r="EE180" s="78">
        <v>1070.25</v>
      </c>
      <c r="EF180" s="78">
        <v>1398</v>
      </c>
      <c r="EG180" s="78">
        <v>1207</v>
      </c>
      <c r="EH180" s="78">
        <v>873</v>
      </c>
      <c r="EI180" s="78">
        <v>982</v>
      </c>
      <c r="EJ180" s="78">
        <v>838</v>
      </c>
      <c r="EK180" s="78">
        <v>719</v>
      </c>
      <c r="EL180" s="78">
        <v>769</v>
      </c>
      <c r="EM180" s="78">
        <v>832</v>
      </c>
      <c r="EN180" s="78">
        <v>840</v>
      </c>
      <c r="EO180" s="78">
        <v>926</v>
      </c>
      <c r="EP180" s="78">
        <v>1003</v>
      </c>
      <c r="EQ180" s="78">
        <v>1105</v>
      </c>
      <c r="ER180" s="78">
        <v>957.66666669999995</v>
      </c>
      <c r="ES180" s="78">
        <v>1356</v>
      </c>
      <c r="ET180" s="78">
        <v>1172</v>
      </c>
      <c r="EU180" s="78">
        <v>917</v>
      </c>
      <c r="EV180" s="78">
        <v>968</v>
      </c>
      <c r="EW180" s="78">
        <v>823</v>
      </c>
      <c r="EX180" s="78">
        <v>685</v>
      </c>
      <c r="EY180" s="78">
        <v>708</v>
      </c>
      <c r="EZ180" s="78">
        <v>795</v>
      </c>
      <c r="FA180" s="78">
        <v>842</v>
      </c>
      <c r="FB180" s="78">
        <v>916</v>
      </c>
      <c r="FC180" s="78">
        <v>1032</v>
      </c>
      <c r="FD180" s="78">
        <v>1119</v>
      </c>
      <c r="FE180" s="78">
        <v>944.41666669999995</v>
      </c>
      <c r="FF180" s="78">
        <v>1297</v>
      </c>
      <c r="FG180" s="78">
        <v>1069</v>
      </c>
      <c r="FH180" s="78">
        <v>2376</v>
      </c>
      <c r="FI180" s="78">
        <v>2272</v>
      </c>
      <c r="FJ180" s="78">
        <v>1863</v>
      </c>
      <c r="FK180" s="78">
        <v>1535</v>
      </c>
      <c r="FL180" s="78">
        <v>1361</v>
      </c>
      <c r="FM180" s="78">
        <v>1245</v>
      </c>
      <c r="FN180" s="78">
        <v>1177</v>
      </c>
      <c r="FO180" s="78">
        <v>1109</v>
      </c>
      <c r="FP180" s="78">
        <v>1373</v>
      </c>
      <c r="FQ180" s="78">
        <v>1883</v>
      </c>
      <c r="FR180" s="78">
        <v>1546.666667</v>
      </c>
      <c r="FS180" s="78">
        <v>1935</v>
      </c>
      <c r="FT180" s="78">
        <v>1602</v>
      </c>
      <c r="FU180" s="78">
        <v>1135</v>
      </c>
      <c r="FV180" s="78">
        <v>1012</v>
      </c>
      <c r="FW180" s="78">
        <v>772</v>
      </c>
      <c r="FX180" s="78">
        <v>605</v>
      </c>
      <c r="FY180" s="78">
        <v>655</v>
      </c>
      <c r="FZ180" s="78">
        <v>672</v>
      </c>
      <c r="GA180" s="78">
        <v>604</v>
      </c>
      <c r="GB180" s="78">
        <v>613</v>
      </c>
      <c r="GC180" s="78">
        <v>773</v>
      </c>
      <c r="GD180" s="78">
        <v>990</v>
      </c>
      <c r="GE180" s="78">
        <v>947.33333330000005</v>
      </c>
      <c r="GF180" s="78">
        <v>1018</v>
      </c>
      <c r="GG180" s="78">
        <v>759</v>
      </c>
      <c r="GH180" s="78">
        <v>528</v>
      </c>
      <c r="GI180" s="78">
        <v>655</v>
      </c>
      <c r="GJ180" s="78">
        <v>569</v>
      </c>
      <c r="GK180" s="78">
        <v>483</v>
      </c>
      <c r="GL180" s="78">
        <v>552</v>
      </c>
      <c r="GM180" s="78">
        <v>651</v>
      </c>
      <c r="GN180" s="78">
        <v>650</v>
      </c>
      <c r="GO180" s="78">
        <v>701</v>
      </c>
      <c r="GP180" s="78">
        <v>723</v>
      </c>
      <c r="GQ180" s="78">
        <v>997</v>
      </c>
      <c r="GR180" s="78">
        <v>690.5</v>
      </c>
      <c r="GS180" s="78">
        <v>1080</v>
      </c>
      <c r="GT180" s="78">
        <v>857</v>
      </c>
      <c r="GU180" s="78">
        <v>650</v>
      </c>
      <c r="GV180" s="78">
        <v>755</v>
      </c>
      <c r="GW180" s="78">
        <v>615</v>
      </c>
      <c r="GX180" s="78">
        <v>547</v>
      </c>
      <c r="GY180" s="78">
        <v>606</v>
      </c>
      <c r="GZ180" s="78">
        <v>671</v>
      </c>
      <c r="HA180" s="78">
        <v>633</v>
      </c>
      <c r="HB180" s="78">
        <v>705</v>
      </c>
      <c r="HC180" s="78">
        <v>803</v>
      </c>
      <c r="HD180" s="78">
        <v>1009</v>
      </c>
      <c r="HE180" s="78">
        <v>744.25</v>
      </c>
      <c r="HF180" s="78">
        <v>1161</v>
      </c>
      <c r="HG180" s="78">
        <v>966</v>
      </c>
      <c r="HH180" s="78">
        <v>804</v>
      </c>
      <c r="HI180" s="78">
        <v>881</v>
      </c>
    </row>
    <row r="181" spans="1:217" ht="60.75" x14ac:dyDescent="0.3">
      <c r="A181" s="1" t="str">
        <f t="shared" si="80"/>
        <v>Salzburg50 Jahre und älterMänner und altern. Geschl.</v>
      </c>
      <c r="B181" s="1">
        <v>181</v>
      </c>
      <c r="C181" s="77" t="s">
        <v>5</v>
      </c>
      <c r="D181" s="77" t="s">
        <v>126</v>
      </c>
      <c r="E181" s="77" t="s">
        <v>265</v>
      </c>
      <c r="F181" s="78">
        <v>1550</v>
      </c>
      <c r="G181" s="78">
        <v>1381</v>
      </c>
      <c r="H181" s="78">
        <v>1121</v>
      </c>
      <c r="I181" s="78">
        <v>1090</v>
      </c>
      <c r="J181" s="78">
        <v>968</v>
      </c>
      <c r="K181" s="78">
        <v>841</v>
      </c>
      <c r="L181" s="78">
        <v>860</v>
      </c>
      <c r="M181" s="78">
        <v>829</v>
      </c>
      <c r="N181" s="78">
        <v>940</v>
      </c>
      <c r="O181" s="78">
        <v>1169</v>
      </c>
      <c r="P181" s="78">
        <v>1332</v>
      </c>
      <c r="Q181" s="78">
        <v>1510</v>
      </c>
      <c r="R181" s="78">
        <v>1132.583333</v>
      </c>
      <c r="S181" s="78">
        <v>1932</v>
      </c>
      <c r="T181" s="78">
        <v>2074</v>
      </c>
      <c r="U181" s="78">
        <v>1714</v>
      </c>
      <c r="V181" s="78">
        <v>1484</v>
      </c>
      <c r="W181" s="78">
        <v>1399</v>
      </c>
      <c r="X181" s="78">
        <v>1294</v>
      </c>
      <c r="Y181" s="78">
        <v>1237</v>
      </c>
      <c r="Z181" s="78">
        <v>1226</v>
      </c>
      <c r="AA181" s="78">
        <v>1258</v>
      </c>
      <c r="AB181" s="78">
        <v>1402</v>
      </c>
      <c r="AC181" s="78">
        <v>1500</v>
      </c>
      <c r="AD181" s="78">
        <v>1632</v>
      </c>
      <c r="AE181" s="78">
        <v>1512.666667</v>
      </c>
      <c r="AF181" s="78">
        <v>2031</v>
      </c>
      <c r="AG181" s="78">
        <v>2063</v>
      </c>
      <c r="AH181" s="78">
        <v>1633</v>
      </c>
      <c r="AI181" s="78">
        <v>1450</v>
      </c>
      <c r="AJ181" s="78">
        <v>1300</v>
      </c>
      <c r="AK181" s="78">
        <v>1129</v>
      </c>
      <c r="AL181" s="78">
        <v>1038</v>
      </c>
      <c r="AM181" s="78">
        <v>1033</v>
      </c>
      <c r="AN181" s="78">
        <v>1083</v>
      </c>
      <c r="AO181" s="78">
        <v>1264</v>
      </c>
      <c r="AP181" s="78">
        <v>1381</v>
      </c>
      <c r="AQ181" s="78">
        <v>1525</v>
      </c>
      <c r="AR181" s="78">
        <v>1410.833333</v>
      </c>
      <c r="AS181" s="78">
        <v>1924</v>
      </c>
      <c r="AT181" s="78">
        <v>1895</v>
      </c>
      <c r="AU181" s="78">
        <v>1530</v>
      </c>
      <c r="AV181" s="78">
        <v>1420</v>
      </c>
      <c r="AW181" s="78">
        <v>1288</v>
      </c>
      <c r="AX181" s="78">
        <v>1156</v>
      </c>
      <c r="AY181" s="78">
        <v>1063</v>
      </c>
      <c r="AZ181" s="78">
        <v>1097</v>
      </c>
      <c r="BA181" s="78">
        <v>1191</v>
      </c>
      <c r="BB181" s="78">
        <v>1416</v>
      </c>
      <c r="BC181" s="78">
        <v>1587</v>
      </c>
      <c r="BD181" s="78">
        <v>1665</v>
      </c>
      <c r="BE181" s="78">
        <v>1436</v>
      </c>
      <c r="BF181" s="78">
        <v>2116</v>
      </c>
      <c r="BG181" s="78">
        <v>2160</v>
      </c>
      <c r="BH181" s="78">
        <v>1744</v>
      </c>
      <c r="BI181" s="78">
        <v>1626</v>
      </c>
      <c r="BJ181" s="78">
        <v>1406</v>
      </c>
      <c r="BK181" s="78">
        <v>1224</v>
      </c>
      <c r="BL181" s="78">
        <v>1272</v>
      </c>
      <c r="BM181" s="78">
        <v>1283</v>
      </c>
      <c r="BN181" s="78">
        <v>1303</v>
      </c>
      <c r="BO181" s="78">
        <v>1555</v>
      </c>
      <c r="BP181" s="78">
        <v>1759</v>
      </c>
      <c r="BQ181" s="78">
        <v>1810</v>
      </c>
      <c r="BR181" s="78">
        <v>1604.833333</v>
      </c>
      <c r="BS181" s="78">
        <v>2244</v>
      </c>
      <c r="BT181" s="78">
        <v>2271</v>
      </c>
      <c r="BU181" s="78">
        <v>1884</v>
      </c>
      <c r="BV181" s="78">
        <v>1828</v>
      </c>
      <c r="BW181" s="78">
        <v>1707</v>
      </c>
      <c r="BX181" s="78">
        <v>1548</v>
      </c>
      <c r="BY181" s="78">
        <v>1545</v>
      </c>
      <c r="BZ181" s="78">
        <v>1527</v>
      </c>
      <c r="CA181" s="78">
        <v>1524</v>
      </c>
      <c r="CB181" s="78">
        <v>1777</v>
      </c>
      <c r="CC181" s="78">
        <v>1966</v>
      </c>
      <c r="CD181" s="78">
        <v>2180</v>
      </c>
      <c r="CE181" s="78">
        <v>1833.416667</v>
      </c>
      <c r="CF181" s="78">
        <v>2687</v>
      </c>
      <c r="CG181" s="78">
        <v>2609</v>
      </c>
      <c r="CH181" s="78">
        <v>2271</v>
      </c>
      <c r="CI181" s="78">
        <v>2267</v>
      </c>
      <c r="CJ181" s="78">
        <v>2118</v>
      </c>
      <c r="CK181" s="78">
        <v>1898</v>
      </c>
      <c r="CL181" s="78">
        <v>1814</v>
      </c>
      <c r="CM181" s="78">
        <v>1871</v>
      </c>
      <c r="CN181" s="78">
        <v>1892</v>
      </c>
      <c r="CO181" s="78">
        <v>2246</v>
      </c>
      <c r="CP181" s="78">
        <v>2470</v>
      </c>
      <c r="CQ181" s="78">
        <v>2608</v>
      </c>
      <c r="CR181" s="78">
        <v>2229.25</v>
      </c>
      <c r="CS181" s="78">
        <v>3017</v>
      </c>
      <c r="CT181" s="78">
        <v>3076</v>
      </c>
      <c r="CU181" s="78">
        <v>2581</v>
      </c>
      <c r="CV181" s="78">
        <v>2538</v>
      </c>
      <c r="CW181" s="78">
        <v>2363</v>
      </c>
      <c r="CX181" s="78">
        <v>2186</v>
      </c>
      <c r="CY181" s="78">
        <v>2062</v>
      </c>
      <c r="CZ181" s="78">
        <v>2014</v>
      </c>
      <c r="DA181" s="78">
        <v>2075</v>
      </c>
      <c r="DB181" s="78">
        <v>2413</v>
      </c>
      <c r="DC181" s="78">
        <v>2623</v>
      </c>
      <c r="DD181" s="78">
        <v>2830</v>
      </c>
      <c r="DE181" s="78">
        <v>2481.5</v>
      </c>
      <c r="DF181" s="78">
        <v>3233</v>
      </c>
      <c r="DG181" s="78">
        <v>3161</v>
      </c>
      <c r="DH181" s="78">
        <v>2569</v>
      </c>
      <c r="DI181" s="78">
        <v>2545</v>
      </c>
      <c r="DJ181" s="78">
        <v>2330</v>
      </c>
      <c r="DK181" s="78">
        <v>2181</v>
      </c>
      <c r="DL181" s="78">
        <v>2093</v>
      </c>
      <c r="DM181" s="78">
        <v>2090</v>
      </c>
      <c r="DN181" s="78">
        <v>2160</v>
      </c>
      <c r="DO181" s="78">
        <v>2458</v>
      </c>
      <c r="DP181" s="78">
        <v>2610</v>
      </c>
      <c r="DQ181" s="78">
        <v>2748</v>
      </c>
      <c r="DR181" s="78">
        <v>2514.833333</v>
      </c>
      <c r="DS181" s="78">
        <v>3367</v>
      </c>
      <c r="DT181" s="78">
        <v>3217</v>
      </c>
      <c r="DU181" s="78">
        <v>2675</v>
      </c>
      <c r="DV181" s="78">
        <v>2615</v>
      </c>
      <c r="DW181" s="78">
        <v>2399</v>
      </c>
      <c r="DX181" s="78">
        <v>2180</v>
      </c>
      <c r="DY181" s="78">
        <v>2120</v>
      </c>
      <c r="DZ181" s="78">
        <v>2079</v>
      </c>
      <c r="EA181" s="78">
        <v>2146</v>
      </c>
      <c r="EB181" s="78">
        <v>2422</v>
      </c>
      <c r="EC181" s="78">
        <v>2504</v>
      </c>
      <c r="ED181" s="78">
        <v>2632</v>
      </c>
      <c r="EE181" s="78">
        <v>2529.666667</v>
      </c>
      <c r="EF181" s="78">
        <v>3057</v>
      </c>
      <c r="EG181" s="78">
        <v>3075</v>
      </c>
      <c r="EH181" s="78">
        <v>2497</v>
      </c>
      <c r="EI181" s="78">
        <v>2494</v>
      </c>
      <c r="EJ181" s="78">
        <v>2183</v>
      </c>
      <c r="EK181" s="78">
        <v>2005</v>
      </c>
      <c r="EL181" s="78">
        <v>1928</v>
      </c>
      <c r="EM181" s="78">
        <v>1947</v>
      </c>
      <c r="EN181" s="78">
        <v>1975</v>
      </c>
      <c r="EO181" s="78">
        <v>2327</v>
      </c>
      <c r="EP181" s="78">
        <v>2476</v>
      </c>
      <c r="EQ181" s="78">
        <v>2603</v>
      </c>
      <c r="ER181" s="78">
        <v>2380.583333</v>
      </c>
      <c r="ES181" s="78">
        <v>3183</v>
      </c>
      <c r="ET181" s="78">
        <v>3028</v>
      </c>
      <c r="EU181" s="78">
        <v>2422</v>
      </c>
      <c r="EV181" s="78">
        <v>2441</v>
      </c>
      <c r="EW181" s="78">
        <v>2243</v>
      </c>
      <c r="EX181" s="78">
        <v>1976</v>
      </c>
      <c r="EY181" s="78">
        <v>1867</v>
      </c>
      <c r="EZ181" s="78">
        <v>1875</v>
      </c>
      <c r="FA181" s="78">
        <v>1945</v>
      </c>
      <c r="FB181" s="78">
        <v>2208</v>
      </c>
      <c r="FC181" s="78">
        <v>2379</v>
      </c>
      <c r="FD181" s="78">
        <v>2499</v>
      </c>
      <c r="FE181" s="78">
        <v>2338.833333</v>
      </c>
      <c r="FF181" s="78">
        <v>3056</v>
      </c>
      <c r="FG181" s="78">
        <v>2798</v>
      </c>
      <c r="FH181" s="78">
        <v>4233</v>
      </c>
      <c r="FI181" s="78">
        <v>3929</v>
      </c>
      <c r="FJ181" s="78">
        <v>3497</v>
      </c>
      <c r="FK181" s="78">
        <v>2954</v>
      </c>
      <c r="FL181" s="78">
        <v>2579</v>
      </c>
      <c r="FM181" s="78">
        <v>2458</v>
      </c>
      <c r="FN181" s="78">
        <v>2528</v>
      </c>
      <c r="FO181" s="78">
        <v>2771</v>
      </c>
      <c r="FP181" s="78">
        <v>3119</v>
      </c>
      <c r="FQ181" s="78">
        <v>4010</v>
      </c>
      <c r="FR181" s="78">
        <v>3161</v>
      </c>
      <c r="FS181" s="78">
        <v>4467</v>
      </c>
      <c r="FT181" s="78">
        <v>4217</v>
      </c>
      <c r="FU181" s="78">
        <v>3414</v>
      </c>
      <c r="FV181" s="78">
        <v>3041</v>
      </c>
      <c r="FW181" s="78">
        <v>2549</v>
      </c>
      <c r="FX181" s="78">
        <v>2104</v>
      </c>
      <c r="FY181" s="78">
        <v>1924</v>
      </c>
      <c r="FZ181" s="78">
        <v>1861</v>
      </c>
      <c r="GA181" s="78">
        <v>1812</v>
      </c>
      <c r="GB181" s="78">
        <v>2048</v>
      </c>
      <c r="GC181" s="78">
        <v>2267</v>
      </c>
      <c r="GD181" s="78">
        <v>2437</v>
      </c>
      <c r="GE181" s="78">
        <v>2678.416667</v>
      </c>
      <c r="GF181" s="78">
        <v>2846</v>
      </c>
      <c r="GG181" s="78">
        <v>2527</v>
      </c>
      <c r="GH181" s="78">
        <v>1925</v>
      </c>
      <c r="GI181" s="78">
        <v>2004</v>
      </c>
      <c r="GJ181" s="78">
        <v>1801</v>
      </c>
      <c r="GK181" s="78">
        <v>1556</v>
      </c>
      <c r="GL181" s="78">
        <v>1482</v>
      </c>
      <c r="GM181" s="78">
        <v>1509</v>
      </c>
      <c r="GN181" s="78">
        <v>1549</v>
      </c>
      <c r="GO181" s="78">
        <v>1869</v>
      </c>
      <c r="GP181" s="78">
        <v>2040</v>
      </c>
      <c r="GQ181" s="78">
        <v>2308</v>
      </c>
      <c r="GR181" s="78">
        <v>1951.333333</v>
      </c>
      <c r="GS181" s="78">
        <v>2740</v>
      </c>
      <c r="GT181" s="78">
        <v>2466</v>
      </c>
      <c r="GU181" s="78">
        <v>1905</v>
      </c>
      <c r="GV181" s="78">
        <v>2035</v>
      </c>
      <c r="GW181" s="78">
        <v>1723</v>
      </c>
      <c r="GX181" s="78">
        <v>1501</v>
      </c>
      <c r="GY181" s="78">
        <v>1458</v>
      </c>
      <c r="GZ181" s="78">
        <v>1500</v>
      </c>
      <c r="HA181" s="78">
        <v>1596</v>
      </c>
      <c r="HB181" s="78">
        <v>1867</v>
      </c>
      <c r="HC181" s="78">
        <v>2070</v>
      </c>
      <c r="HD181" s="78">
        <v>2368</v>
      </c>
      <c r="HE181" s="78">
        <v>1935.75</v>
      </c>
      <c r="HF181" s="78">
        <v>2814</v>
      </c>
      <c r="HG181" s="78">
        <v>2523</v>
      </c>
      <c r="HH181" s="78">
        <v>2073</v>
      </c>
      <c r="HI181" s="78">
        <v>2221</v>
      </c>
    </row>
    <row r="182" spans="1:217" ht="60.75" x14ac:dyDescent="0.3">
      <c r="A182" s="1" t="str">
        <f t="shared" si="80"/>
        <v>SalzburgAusländerMänner und altern. Geschl.</v>
      </c>
      <c r="B182" s="1">
        <v>182</v>
      </c>
      <c r="C182" s="77" t="s">
        <v>5</v>
      </c>
      <c r="D182" s="77" t="s">
        <v>127</v>
      </c>
      <c r="E182" s="77" t="s">
        <v>265</v>
      </c>
      <c r="F182" s="78">
        <v>1720</v>
      </c>
      <c r="G182" s="78">
        <v>1424</v>
      </c>
      <c r="H182" s="78">
        <v>1043</v>
      </c>
      <c r="I182" s="78">
        <v>1152</v>
      </c>
      <c r="J182" s="78">
        <v>905</v>
      </c>
      <c r="K182" s="78">
        <v>710</v>
      </c>
      <c r="L182" s="78">
        <v>693</v>
      </c>
      <c r="M182" s="78">
        <v>726</v>
      </c>
      <c r="N182" s="78">
        <v>833</v>
      </c>
      <c r="O182" s="78">
        <v>1258</v>
      </c>
      <c r="P182" s="78">
        <v>1525</v>
      </c>
      <c r="Q182" s="78">
        <v>2064</v>
      </c>
      <c r="R182" s="78">
        <v>1171.083333</v>
      </c>
      <c r="S182" s="78">
        <v>2410</v>
      </c>
      <c r="T182" s="78">
        <v>2388</v>
      </c>
      <c r="U182" s="78">
        <v>1947</v>
      </c>
      <c r="V182" s="78">
        <v>1769</v>
      </c>
      <c r="W182" s="78">
        <v>1525</v>
      </c>
      <c r="X182" s="78">
        <v>1364</v>
      </c>
      <c r="Y182" s="78">
        <v>1188</v>
      </c>
      <c r="Z182" s="78">
        <v>1223</v>
      </c>
      <c r="AA182" s="78">
        <v>1323</v>
      </c>
      <c r="AB182" s="78">
        <v>1535</v>
      </c>
      <c r="AC182" s="78">
        <v>1811</v>
      </c>
      <c r="AD182" s="78">
        <v>2110</v>
      </c>
      <c r="AE182" s="78">
        <v>1716.083333</v>
      </c>
      <c r="AF182" s="78">
        <v>2519</v>
      </c>
      <c r="AG182" s="78">
        <v>2387</v>
      </c>
      <c r="AH182" s="78">
        <v>1718</v>
      </c>
      <c r="AI182" s="78">
        <v>1632</v>
      </c>
      <c r="AJ182" s="78">
        <v>1323</v>
      </c>
      <c r="AK182" s="78">
        <v>1012</v>
      </c>
      <c r="AL182" s="78">
        <v>881</v>
      </c>
      <c r="AM182" s="78">
        <v>883</v>
      </c>
      <c r="AN182" s="78">
        <v>1009</v>
      </c>
      <c r="AO182" s="78">
        <v>1312</v>
      </c>
      <c r="AP182" s="78">
        <v>1570</v>
      </c>
      <c r="AQ182" s="78">
        <v>2046</v>
      </c>
      <c r="AR182" s="78">
        <v>1524.333333</v>
      </c>
      <c r="AS182" s="78">
        <v>2313</v>
      </c>
      <c r="AT182" s="78">
        <v>2027</v>
      </c>
      <c r="AU182" s="78">
        <v>1535</v>
      </c>
      <c r="AV182" s="78">
        <v>1522</v>
      </c>
      <c r="AW182" s="78">
        <v>1295</v>
      </c>
      <c r="AX182" s="78">
        <v>1001</v>
      </c>
      <c r="AY182" s="78">
        <v>914</v>
      </c>
      <c r="AZ182" s="78">
        <v>898</v>
      </c>
      <c r="BA182" s="78">
        <v>1038</v>
      </c>
      <c r="BB182" s="78">
        <v>1495</v>
      </c>
      <c r="BC182" s="78">
        <v>1741</v>
      </c>
      <c r="BD182" s="78">
        <v>2213</v>
      </c>
      <c r="BE182" s="78">
        <v>1499.333333</v>
      </c>
      <c r="BF182" s="78">
        <v>2538</v>
      </c>
      <c r="BG182" s="78">
        <v>2372</v>
      </c>
      <c r="BH182" s="78">
        <v>1807</v>
      </c>
      <c r="BI182" s="78">
        <v>1820</v>
      </c>
      <c r="BJ182" s="78">
        <v>1451</v>
      </c>
      <c r="BK182" s="78">
        <v>1146</v>
      </c>
      <c r="BL182" s="78">
        <v>1138</v>
      </c>
      <c r="BM182" s="78">
        <v>1147</v>
      </c>
      <c r="BN182" s="78">
        <v>1314</v>
      </c>
      <c r="BO182" s="78">
        <v>1813</v>
      </c>
      <c r="BP182" s="78">
        <v>2125</v>
      </c>
      <c r="BQ182" s="78">
        <v>2445</v>
      </c>
      <c r="BR182" s="78">
        <v>1759.666667</v>
      </c>
      <c r="BS182" s="78">
        <v>2842</v>
      </c>
      <c r="BT182" s="78">
        <v>2715</v>
      </c>
      <c r="BU182" s="78">
        <v>2114</v>
      </c>
      <c r="BV182" s="78">
        <v>2283</v>
      </c>
      <c r="BW182" s="78">
        <v>1853</v>
      </c>
      <c r="BX182" s="78">
        <v>1565</v>
      </c>
      <c r="BY182" s="78">
        <v>1520</v>
      </c>
      <c r="BZ182" s="78">
        <v>1495</v>
      </c>
      <c r="CA182" s="78">
        <v>1627</v>
      </c>
      <c r="CB182" s="78">
        <v>2095</v>
      </c>
      <c r="CC182" s="78">
        <v>2522</v>
      </c>
      <c r="CD182" s="78">
        <v>2789</v>
      </c>
      <c r="CE182" s="78">
        <v>2118.333333</v>
      </c>
      <c r="CF182" s="78">
        <v>3179</v>
      </c>
      <c r="CG182" s="78">
        <v>2974</v>
      </c>
      <c r="CH182" s="78">
        <v>2632</v>
      </c>
      <c r="CI182" s="78">
        <v>2802</v>
      </c>
      <c r="CJ182" s="78">
        <v>2285</v>
      </c>
      <c r="CK182" s="78">
        <v>1915</v>
      </c>
      <c r="CL182" s="78">
        <v>1756</v>
      </c>
      <c r="CM182" s="78">
        <v>1774</v>
      </c>
      <c r="CN182" s="78">
        <v>2045</v>
      </c>
      <c r="CO182" s="78">
        <v>2591</v>
      </c>
      <c r="CP182" s="78">
        <v>3018</v>
      </c>
      <c r="CQ182" s="78">
        <v>3210</v>
      </c>
      <c r="CR182" s="78">
        <v>2515.083333</v>
      </c>
      <c r="CS182" s="78">
        <v>3541</v>
      </c>
      <c r="CT182" s="78">
        <v>3428</v>
      </c>
      <c r="CU182" s="78">
        <v>2860</v>
      </c>
      <c r="CV182" s="78">
        <v>3149</v>
      </c>
      <c r="CW182" s="78">
        <v>2596</v>
      </c>
      <c r="CX182" s="78">
        <v>2229</v>
      </c>
      <c r="CY182" s="78">
        <v>1986</v>
      </c>
      <c r="CZ182" s="78">
        <v>1900</v>
      </c>
      <c r="DA182" s="78">
        <v>2118</v>
      </c>
      <c r="DB182" s="78">
        <v>2778</v>
      </c>
      <c r="DC182" s="78">
        <v>3186</v>
      </c>
      <c r="DD182" s="78">
        <v>3396</v>
      </c>
      <c r="DE182" s="78">
        <v>2763.916667</v>
      </c>
      <c r="DF182" s="78">
        <v>3613</v>
      </c>
      <c r="DG182" s="78">
        <v>3319</v>
      </c>
      <c r="DH182" s="78">
        <v>2680</v>
      </c>
      <c r="DI182" s="78">
        <v>2820</v>
      </c>
      <c r="DJ182" s="78">
        <v>2296</v>
      </c>
      <c r="DK182" s="78">
        <v>1993</v>
      </c>
      <c r="DL182" s="78">
        <v>1808</v>
      </c>
      <c r="DM182" s="78">
        <v>1812</v>
      </c>
      <c r="DN182" s="78">
        <v>2069</v>
      </c>
      <c r="DO182" s="78">
        <v>2657</v>
      </c>
      <c r="DP182" s="78">
        <v>2960</v>
      </c>
      <c r="DQ182" s="78">
        <v>3264</v>
      </c>
      <c r="DR182" s="78">
        <v>2607.583333</v>
      </c>
      <c r="DS182" s="78">
        <v>3684</v>
      </c>
      <c r="DT182" s="78">
        <v>3305</v>
      </c>
      <c r="DU182" s="78">
        <v>2668</v>
      </c>
      <c r="DV182" s="78">
        <v>2751</v>
      </c>
      <c r="DW182" s="78">
        <v>2351</v>
      </c>
      <c r="DX182" s="78">
        <v>1911</v>
      </c>
      <c r="DY182" s="78">
        <v>1826</v>
      </c>
      <c r="DZ182" s="78">
        <v>1840</v>
      </c>
      <c r="EA182" s="78">
        <v>2059</v>
      </c>
      <c r="EB182" s="78">
        <v>2603</v>
      </c>
      <c r="EC182" s="78">
        <v>2956</v>
      </c>
      <c r="ED182" s="78">
        <v>3263</v>
      </c>
      <c r="EE182" s="78">
        <v>2601.416667</v>
      </c>
      <c r="EF182" s="78">
        <v>3516</v>
      </c>
      <c r="EG182" s="78">
        <v>3284</v>
      </c>
      <c r="EH182" s="78">
        <v>2568</v>
      </c>
      <c r="EI182" s="78">
        <v>2906</v>
      </c>
      <c r="EJ182" s="78">
        <v>2295</v>
      </c>
      <c r="EK182" s="78">
        <v>1915</v>
      </c>
      <c r="EL182" s="78">
        <v>1904</v>
      </c>
      <c r="EM182" s="78">
        <v>1819</v>
      </c>
      <c r="EN182" s="78">
        <v>1965</v>
      </c>
      <c r="EO182" s="78">
        <v>2559</v>
      </c>
      <c r="EP182" s="78">
        <v>2911</v>
      </c>
      <c r="EQ182" s="78">
        <v>3215</v>
      </c>
      <c r="ER182" s="78">
        <v>2571.416667</v>
      </c>
      <c r="ES182" s="78">
        <v>3518</v>
      </c>
      <c r="ET182" s="78">
        <v>3230</v>
      </c>
      <c r="EU182" s="78">
        <v>2494</v>
      </c>
      <c r="EV182" s="78">
        <v>2768</v>
      </c>
      <c r="EW182" s="78">
        <v>2240</v>
      </c>
      <c r="EX182" s="78">
        <v>1738</v>
      </c>
      <c r="EY182" s="78">
        <v>1612</v>
      </c>
      <c r="EZ182" s="78">
        <v>1645</v>
      </c>
      <c r="FA182" s="78">
        <v>1907</v>
      </c>
      <c r="FB182" s="78">
        <v>2437</v>
      </c>
      <c r="FC182" s="78">
        <v>2775</v>
      </c>
      <c r="FD182" s="78">
        <v>3147</v>
      </c>
      <c r="FE182" s="78">
        <v>2459.25</v>
      </c>
      <c r="FF182" s="78">
        <v>3417</v>
      </c>
      <c r="FG182" s="78">
        <v>2972</v>
      </c>
      <c r="FH182" s="78">
        <v>6511</v>
      </c>
      <c r="FI182" s="78">
        <v>6397</v>
      </c>
      <c r="FJ182" s="78">
        <v>5367</v>
      </c>
      <c r="FK182" s="78">
        <v>4057</v>
      </c>
      <c r="FL182" s="78">
        <v>3143</v>
      </c>
      <c r="FM182" s="78">
        <v>2741</v>
      </c>
      <c r="FN182" s="78">
        <v>2712</v>
      </c>
      <c r="FO182" s="78">
        <v>3333</v>
      </c>
      <c r="FP182" s="78">
        <v>4279</v>
      </c>
      <c r="FQ182" s="78">
        <v>5801</v>
      </c>
      <c r="FR182" s="78">
        <v>4227.5</v>
      </c>
      <c r="FS182" s="78">
        <v>5891</v>
      </c>
      <c r="FT182" s="78">
        <v>5399</v>
      </c>
      <c r="FU182" s="78">
        <v>4202</v>
      </c>
      <c r="FV182" s="78">
        <v>3730</v>
      </c>
      <c r="FW182" s="78">
        <v>2720</v>
      </c>
      <c r="FX182" s="78">
        <v>1884</v>
      </c>
      <c r="FY182" s="78">
        <v>1653</v>
      </c>
      <c r="FZ182" s="78">
        <v>1587</v>
      </c>
      <c r="GA182" s="78">
        <v>1641</v>
      </c>
      <c r="GB182" s="78">
        <v>1977</v>
      </c>
      <c r="GC182" s="78">
        <v>2662</v>
      </c>
      <c r="GD182" s="78">
        <v>3036</v>
      </c>
      <c r="GE182" s="78">
        <v>3031.833333</v>
      </c>
      <c r="GF182" s="78">
        <v>3036</v>
      </c>
      <c r="GG182" s="78">
        <v>2544</v>
      </c>
      <c r="GH182" s="78">
        <v>1837</v>
      </c>
      <c r="GI182" s="78">
        <v>2242</v>
      </c>
      <c r="GJ182" s="78">
        <v>1819</v>
      </c>
      <c r="GK182" s="78">
        <v>1472</v>
      </c>
      <c r="GL182" s="78">
        <v>1405</v>
      </c>
      <c r="GM182" s="78">
        <v>1484</v>
      </c>
      <c r="GN182" s="78">
        <v>1735</v>
      </c>
      <c r="GO182" s="78">
        <v>2174</v>
      </c>
      <c r="GP182" s="78">
        <v>2500</v>
      </c>
      <c r="GQ182" s="78">
        <v>3077</v>
      </c>
      <c r="GR182" s="78">
        <v>2110.416667</v>
      </c>
      <c r="GS182" s="78">
        <v>3250</v>
      </c>
      <c r="GT182" s="78">
        <v>2753</v>
      </c>
      <c r="GU182" s="78">
        <v>2167</v>
      </c>
      <c r="GV182" s="78">
        <v>2640</v>
      </c>
      <c r="GW182" s="78">
        <v>2026</v>
      </c>
      <c r="GX182" s="78">
        <v>1663</v>
      </c>
      <c r="GY182" s="78">
        <v>1677</v>
      </c>
      <c r="GZ182" s="78">
        <v>1736</v>
      </c>
      <c r="HA182" s="78">
        <v>1923</v>
      </c>
      <c r="HB182" s="78">
        <v>2445</v>
      </c>
      <c r="HC182" s="78">
        <v>2800</v>
      </c>
      <c r="HD182" s="78">
        <v>3269</v>
      </c>
      <c r="HE182" s="78">
        <v>2362.416667</v>
      </c>
      <c r="HF182" s="78">
        <v>3579</v>
      </c>
      <c r="HG182" s="78">
        <v>3130</v>
      </c>
      <c r="HH182" s="78">
        <v>2602</v>
      </c>
      <c r="HI182" s="78">
        <v>3078</v>
      </c>
    </row>
    <row r="183" spans="1:217" ht="60.75" x14ac:dyDescent="0.3">
      <c r="A183" s="1" t="str">
        <f t="shared" si="80"/>
        <v>Salzburgoffene StellenMänner und altern. Geschl.</v>
      </c>
      <c r="B183" s="1">
        <v>183</v>
      </c>
      <c r="C183" s="77" t="s">
        <v>5</v>
      </c>
      <c r="D183" s="77" t="s">
        <v>128</v>
      </c>
      <c r="E183" s="77" t="s">
        <v>265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8">
        <v>0</v>
      </c>
      <c r="S183" s="78">
        <v>0</v>
      </c>
      <c r="T183" s="78">
        <v>0</v>
      </c>
      <c r="U183" s="78">
        <v>0</v>
      </c>
      <c r="V183" s="78">
        <v>0</v>
      </c>
      <c r="W183" s="78">
        <v>0</v>
      </c>
      <c r="X183" s="78">
        <v>0</v>
      </c>
      <c r="Y183" s="78">
        <v>0</v>
      </c>
      <c r="Z183" s="78">
        <v>0</v>
      </c>
      <c r="AA183" s="78">
        <v>0</v>
      </c>
      <c r="AB183" s="78">
        <v>0</v>
      </c>
      <c r="AC183" s="78">
        <v>0</v>
      </c>
      <c r="AD183" s="78">
        <v>0</v>
      </c>
      <c r="AE183" s="78">
        <v>0</v>
      </c>
      <c r="AF183" s="78">
        <v>0</v>
      </c>
      <c r="AG183" s="78">
        <v>0</v>
      </c>
      <c r="AH183" s="78">
        <v>0</v>
      </c>
      <c r="AI183" s="78">
        <v>0</v>
      </c>
      <c r="AJ183" s="78">
        <v>0</v>
      </c>
      <c r="AK183" s="78">
        <v>0</v>
      </c>
      <c r="AL183" s="78">
        <v>0</v>
      </c>
      <c r="AM183" s="78">
        <v>0</v>
      </c>
      <c r="AN183" s="78">
        <v>0</v>
      </c>
      <c r="AO183" s="78">
        <v>0</v>
      </c>
      <c r="AP183" s="78">
        <v>0</v>
      </c>
      <c r="AQ183" s="78">
        <v>0</v>
      </c>
      <c r="AR183" s="78">
        <v>0</v>
      </c>
      <c r="AS183" s="78">
        <v>0</v>
      </c>
      <c r="AT183" s="78">
        <v>0</v>
      </c>
      <c r="AU183" s="78">
        <v>0</v>
      </c>
      <c r="AV183" s="78">
        <v>0</v>
      </c>
      <c r="AW183" s="78">
        <v>0</v>
      </c>
      <c r="AX183" s="78">
        <v>0</v>
      </c>
      <c r="AY183" s="78">
        <v>0</v>
      </c>
      <c r="AZ183" s="78">
        <v>0</v>
      </c>
      <c r="BA183" s="78">
        <v>0</v>
      </c>
      <c r="BB183" s="78">
        <v>0</v>
      </c>
      <c r="BC183" s="78">
        <v>0</v>
      </c>
      <c r="BD183" s="78">
        <v>0</v>
      </c>
      <c r="BE183" s="78">
        <v>0</v>
      </c>
      <c r="BF183" s="78">
        <v>0</v>
      </c>
      <c r="BG183" s="78">
        <v>0</v>
      </c>
      <c r="BH183" s="78">
        <v>0</v>
      </c>
      <c r="BI183" s="78">
        <v>0</v>
      </c>
      <c r="BJ183" s="78">
        <v>0</v>
      </c>
      <c r="BK183" s="78">
        <v>0</v>
      </c>
      <c r="BL183" s="78">
        <v>0</v>
      </c>
      <c r="BM183" s="78">
        <v>0</v>
      </c>
      <c r="BN183" s="78">
        <v>0</v>
      </c>
      <c r="BO183" s="78">
        <v>0</v>
      </c>
      <c r="BP183" s="78">
        <v>0</v>
      </c>
      <c r="BQ183" s="78">
        <v>0</v>
      </c>
      <c r="BR183" s="78">
        <v>0</v>
      </c>
      <c r="BS183" s="78">
        <v>0</v>
      </c>
      <c r="BT183" s="78">
        <v>0</v>
      </c>
      <c r="BU183" s="78">
        <v>0</v>
      </c>
      <c r="BV183" s="78">
        <v>0</v>
      </c>
      <c r="BW183" s="78">
        <v>0</v>
      </c>
      <c r="BX183" s="78">
        <v>0</v>
      </c>
      <c r="BY183" s="78">
        <v>0</v>
      </c>
      <c r="BZ183" s="78">
        <v>0</v>
      </c>
      <c r="CA183" s="78">
        <v>0</v>
      </c>
      <c r="CB183" s="78">
        <v>0</v>
      </c>
      <c r="CC183" s="78">
        <v>0</v>
      </c>
      <c r="CD183" s="78">
        <v>0</v>
      </c>
      <c r="CE183" s="78">
        <v>0</v>
      </c>
      <c r="CF183" s="78">
        <v>0</v>
      </c>
      <c r="CG183" s="78">
        <v>0</v>
      </c>
      <c r="CH183" s="78">
        <v>0</v>
      </c>
      <c r="CI183" s="78">
        <v>0</v>
      </c>
      <c r="CJ183" s="78">
        <v>0</v>
      </c>
      <c r="CK183" s="78">
        <v>0</v>
      </c>
      <c r="CL183" s="78">
        <v>0</v>
      </c>
      <c r="CM183" s="78">
        <v>0</v>
      </c>
      <c r="CN183" s="78">
        <v>0</v>
      </c>
      <c r="CO183" s="78">
        <v>0</v>
      </c>
      <c r="CP183" s="78">
        <v>0</v>
      </c>
      <c r="CQ183" s="78">
        <v>0</v>
      </c>
      <c r="CR183" s="78">
        <v>0</v>
      </c>
      <c r="CS183" s="78">
        <v>0</v>
      </c>
      <c r="CT183" s="78">
        <v>0</v>
      </c>
      <c r="CU183" s="78">
        <v>0</v>
      </c>
      <c r="CV183" s="78">
        <v>0</v>
      </c>
      <c r="CW183" s="78">
        <v>0</v>
      </c>
      <c r="CX183" s="78">
        <v>0</v>
      </c>
      <c r="CY183" s="78">
        <v>0</v>
      </c>
      <c r="CZ183" s="78">
        <v>0</v>
      </c>
      <c r="DA183" s="78">
        <v>0</v>
      </c>
      <c r="DB183" s="78">
        <v>0</v>
      </c>
      <c r="DC183" s="78">
        <v>0</v>
      </c>
      <c r="DD183" s="78">
        <v>0</v>
      </c>
      <c r="DE183" s="78">
        <v>0</v>
      </c>
      <c r="DF183" s="78">
        <v>0</v>
      </c>
      <c r="DG183" s="78">
        <v>0</v>
      </c>
      <c r="DH183" s="78">
        <v>0</v>
      </c>
      <c r="DI183" s="78">
        <v>0</v>
      </c>
      <c r="DJ183" s="78">
        <v>0</v>
      </c>
      <c r="DK183" s="78">
        <v>0</v>
      </c>
      <c r="DL183" s="78">
        <v>0</v>
      </c>
      <c r="DM183" s="78">
        <v>0</v>
      </c>
      <c r="DN183" s="78">
        <v>0</v>
      </c>
      <c r="DO183" s="78">
        <v>0</v>
      </c>
      <c r="DP183" s="78">
        <v>0</v>
      </c>
      <c r="DQ183" s="78">
        <v>0</v>
      </c>
      <c r="DR183" s="78">
        <v>0</v>
      </c>
      <c r="DS183" s="78">
        <v>0</v>
      </c>
      <c r="DT183" s="78">
        <v>0</v>
      </c>
      <c r="DU183" s="78">
        <v>0</v>
      </c>
      <c r="DV183" s="78">
        <v>0</v>
      </c>
      <c r="DW183" s="78">
        <v>0</v>
      </c>
      <c r="DX183" s="78">
        <v>0</v>
      </c>
      <c r="DY183" s="78">
        <v>0</v>
      </c>
      <c r="DZ183" s="78">
        <v>0</v>
      </c>
      <c r="EA183" s="78">
        <v>0</v>
      </c>
      <c r="EB183" s="78">
        <v>0</v>
      </c>
      <c r="EC183" s="78">
        <v>0</v>
      </c>
      <c r="ED183" s="78">
        <v>0</v>
      </c>
      <c r="EE183" s="78">
        <v>0</v>
      </c>
      <c r="EF183" s="78">
        <v>0</v>
      </c>
      <c r="EG183" s="78">
        <v>0</v>
      </c>
      <c r="EH183" s="78">
        <v>0</v>
      </c>
      <c r="EI183" s="78">
        <v>0</v>
      </c>
      <c r="EJ183" s="78">
        <v>0</v>
      </c>
      <c r="EK183" s="78">
        <v>0</v>
      </c>
      <c r="EL183" s="78">
        <v>0</v>
      </c>
      <c r="EM183" s="78">
        <v>0</v>
      </c>
      <c r="EN183" s="78">
        <v>0</v>
      </c>
      <c r="EO183" s="78">
        <v>0</v>
      </c>
      <c r="EP183" s="78">
        <v>0</v>
      </c>
      <c r="EQ183" s="78">
        <v>0</v>
      </c>
      <c r="ER183" s="78">
        <v>0</v>
      </c>
      <c r="ES183" s="78">
        <v>0</v>
      </c>
      <c r="ET183" s="78">
        <v>0</v>
      </c>
      <c r="EU183" s="78">
        <v>0</v>
      </c>
      <c r="EV183" s="78">
        <v>0</v>
      </c>
      <c r="EW183" s="78">
        <v>0</v>
      </c>
      <c r="EX183" s="78">
        <v>0</v>
      </c>
      <c r="EY183" s="78">
        <v>0</v>
      </c>
      <c r="EZ183" s="78">
        <v>0</v>
      </c>
      <c r="FA183" s="78">
        <v>0</v>
      </c>
      <c r="FB183" s="78">
        <v>0</v>
      </c>
      <c r="FC183" s="78">
        <v>0</v>
      </c>
      <c r="FD183" s="78">
        <v>0</v>
      </c>
      <c r="FE183" s="78">
        <v>0</v>
      </c>
      <c r="FF183" s="78">
        <v>0</v>
      </c>
      <c r="FG183" s="78">
        <v>0</v>
      </c>
      <c r="FH183" s="78">
        <v>0</v>
      </c>
      <c r="FI183" s="78">
        <v>0</v>
      </c>
      <c r="FJ183" s="78">
        <v>0</v>
      </c>
      <c r="FK183" s="78">
        <v>0</v>
      </c>
      <c r="FL183" s="78">
        <v>0</v>
      </c>
      <c r="FM183" s="78">
        <v>0</v>
      </c>
      <c r="FN183" s="78">
        <v>0</v>
      </c>
      <c r="FO183" s="78">
        <v>0</v>
      </c>
      <c r="FP183" s="78">
        <v>0</v>
      </c>
      <c r="FQ183" s="78">
        <v>0</v>
      </c>
      <c r="FR183" s="78">
        <v>0</v>
      </c>
      <c r="FS183" s="78">
        <v>0</v>
      </c>
      <c r="FT183" s="78">
        <v>0</v>
      </c>
      <c r="FU183" s="78">
        <v>0</v>
      </c>
      <c r="FV183" s="78">
        <v>0</v>
      </c>
      <c r="FW183" s="78">
        <v>0</v>
      </c>
      <c r="FX183" s="78">
        <v>0</v>
      </c>
      <c r="FY183" s="78">
        <v>0</v>
      </c>
      <c r="FZ183" s="78">
        <v>0</v>
      </c>
      <c r="GA183" s="78">
        <v>0</v>
      </c>
      <c r="GB183" s="78">
        <v>0</v>
      </c>
      <c r="GC183" s="78">
        <v>0</v>
      </c>
      <c r="GD183" s="78">
        <v>0</v>
      </c>
      <c r="GE183" s="78">
        <v>0</v>
      </c>
      <c r="GF183" s="78">
        <v>0</v>
      </c>
      <c r="GG183" s="78">
        <v>0</v>
      </c>
      <c r="GH183" s="78">
        <v>0</v>
      </c>
      <c r="GI183" s="78">
        <v>0</v>
      </c>
      <c r="GJ183" s="78">
        <v>0</v>
      </c>
      <c r="GK183" s="78">
        <v>0</v>
      </c>
      <c r="GL183" s="78">
        <v>0</v>
      </c>
      <c r="GM183" s="78">
        <v>0</v>
      </c>
      <c r="GN183" s="78">
        <v>0</v>
      </c>
      <c r="GO183" s="78">
        <v>0</v>
      </c>
      <c r="GP183" s="78">
        <v>0</v>
      </c>
      <c r="GQ183" s="78">
        <v>0</v>
      </c>
      <c r="GR183" s="78">
        <v>0</v>
      </c>
      <c r="GS183" s="78">
        <v>0</v>
      </c>
      <c r="GT183" s="78">
        <v>0</v>
      </c>
      <c r="GU183" s="78">
        <v>0</v>
      </c>
      <c r="GV183" s="78">
        <v>0</v>
      </c>
      <c r="GW183" s="78">
        <v>0</v>
      </c>
      <c r="GX183" s="78">
        <v>0</v>
      </c>
      <c r="GY183" s="78">
        <v>0</v>
      </c>
      <c r="GZ183" s="78">
        <v>0</v>
      </c>
      <c r="HA183" s="78">
        <v>0</v>
      </c>
      <c r="HB183" s="78">
        <v>0</v>
      </c>
      <c r="HC183" s="78">
        <v>0</v>
      </c>
      <c r="HD183" s="78">
        <v>0</v>
      </c>
      <c r="HE183" s="78">
        <v>0</v>
      </c>
      <c r="HF183" s="78">
        <v>0</v>
      </c>
      <c r="HG183" s="78">
        <v>0</v>
      </c>
      <c r="HH183" s="78">
        <v>0</v>
      </c>
      <c r="HI183" s="78">
        <v>0</v>
      </c>
    </row>
    <row r="184" spans="1:217" ht="60.75" x14ac:dyDescent="0.3">
      <c r="A184" s="1" t="str">
        <f t="shared" si="80"/>
        <v>SalzburgStellenandrangzifferMänner und altern. Geschl.</v>
      </c>
      <c r="B184" s="1">
        <v>184</v>
      </c>
      <c r="C184" s="77" t="s">
        <v>5</v>
      </c>
      <c r="D184" s="77" t="s">
        <v>129</v>
      </c>
      <c r="E184" s="77" t="s">
        <v>265</v>
      </c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  <c r="AP184" s="79"/>
      <c r="AQ184" s="79"/>
      <c r="AR184" s="79"/>
      <c r="AS184" s="79"/>
      <c r="AT184" s="79"/>
      <c r="AU184" s="79"/>
      <c r="AV184" s="79"/>
      <c r="AW184" s="79"/>
      <c r="AX184" s="79"/>
      <c r="AY184" s="79"/>
      <c r="AZ184" s="79"/>
      <c r="BA184" s="79"/>
      <c r="BB184" s="79"/>
      <c r="BC184" s="79"/>
      <c r="BD184" s="79"/>
      <c r="BE184" s="79"/>
      <c r="BF184" s="79"/>
      <c r="BG184" s="79"/>
      <c r="BH184" s="79"/>
      <c r="BI184" s="79"/>
      <c r="BJ184" s="79"/>
      <c r="BK184" s="79"/>
      <c r="BL184" s="79"/>
      <c r="BM184" s="79"/>
      <c r="BN184" s="79"/>
      <c r="BO184" s="79"/>
      <c r="BP184" s="79"/>
      <c r="BQ184" s="79"/>
      <c r="BR184" s="79"/>
      <c r="BS184" s="79"/>
      <c r="BT184" s="79"/>
      <c r="BU184" s="79"/>
      <c r="BV184" s="79"/>
      <c r="BW184" s="79"/>
      <c r="BX184" s="79"/>
      <c r="BY184" s="79"/>
      <c r="BZ184" s="79"/>
      <c r="CA184" s="79"/>
      <c r="CB184" s="79"/>
      <c r="CC184" s="79"/>
      <c r="CD184" s="79"/>
      <c r="CE184" s="79"/>
      <c r="CF184" s="79"/>
      <c r="CG184" s="79"/>
      <c r="CH184" s="79"/>
      <c r="CI184" s="79"/>
      <c r="CJ184" s="79"/>
      <c r="CK184" s="79"/>
      <c r="CL184" s="79"/>
      <c r="CM184" s="79"/>
      <c r="CN184" s="79"/>
      <c r="CO184" s="79"/>
      <c r="CP184" s="79"/>
      <c r="CQ184" s="79"/>
      <c r="CR184" s="79"/>
      <c r="CS184" s="79"/>
      <c r="CT184" s="79"/>
      <c r="CU184" s="79"/>
      <c r="CV184" s="79"/>
      <c r="CW184" s="79"/>
      <c r="CX184" s="79"/>
      <c r="CY184" s="79"/>
      <c r="CZ184" s="79"/>
      <c r="DA184" s="79"/>
      <c r="DB184" s="79"/>
      <c r="DC184" s="79"/>
      <c r="DD184" s="79"/>
      <c r="DE184" s="79"/>
      <c r="DF184" s="79"/>
      <c r="DG184" s="79"/>
      <c r="DH184" s="79"/>
      <c r="DI184" s="79"/>
      <c r="DJ184" s="79"/>
      <c r="DK184" s="79"/>
      <c r="DL184" s="79"/>
      <c r="DM184" s="79"/>
      <c r="DN184" s="79"/>
      <c r="DO184" s="79"/>
      <c r="DP184" s="79"/>
      <c r="DQ184" s="79"/>
      <c r="DR184" s="79"/>
      <c r="DS184" s="79"/>
      <c r="DT184" s="79"/>
      <c r="DU184" s="79"/>
      <c r="DV184" s="79"/>
      <c r="DW184" s="79"/>
      <c r="DX184" s="79"/>
      <c r="DY184" s="79"/>
      <c r="DZ184" s="79"/>
      <c r="EA184" s="79"/>
      <c r="EB184" s="79"/>
      <c r="EC184" s="79"/>
      <c r="ED184" s="79"/>
      <c r="EE184" s="79"/>
      <c r="EF184" s="79"/>
      <c r="EG184" s="79"/>
      <c r="EH184" s="79"/>
      <c r="EI184" s="79"/>
      <c r="EJ184" s="79"/>
      <c r="EK184" s="79"/>
      <c r="EL184" s="79"/>
      <c r="EM184" s="79"/>
      <c r="EN184" s="79"/>
      <c r="EO184" s="79"/>
      <c r="EP184" s="79"/>
      <c r="EQ184" s="79"/>
      <c r="ER184" s="79"/>
      <c r="ES184" s="79"/>
      <c r="ET184" s="79"/>
      <c r="EU184" s="79"/>
      <c r="EV184" s="79"/>
      <c r="EW184" s="79"/>
      <c r="EX184" s="79"/>
      <c r="EY184" s="79"/>
      <c r="EZ184" s="79"/>
      <c r="FA184" s="79"/>
      <c r="FB184" s="79"/>
      <c r="FC184" s="79"/>
      <c r="FD184" s="79"/>
      <c r="FE184" s="79"/>
      <c r="FF184" s="79"/>
      <c r="FG184" s="79"/>
      <c r="FH184" s="79"/>
      <c r="FI184" s="79"/>
      <c r="FJ184" s="79"/>
      <c r="FK184" s="79"/>
      <c r="FL184" s="79"/>
      <c r="FM184" s="79"/>
      <c r="FN184" s="79"/>
      <c r="FO184" s="79"/>
      <c r="FP184" s="79"/>
      <c r="FQ184" s="79"/>
      <c r="FR184" s="79"/>
      <c r="FS184" s="79"/>
      <c r="FT184" s="79"/>
      <c r="FU184" s="79"/>
      <c r="FV184" s="79"/>
      <c r="FW184" s="79"/>
      <c r="FX184" s="79"/>
      <c r="FY184" s="79"/>
      <c r="FZ184" s="79"/>
      <c r="GA184" s="79"/>
      <c r="GB184" s="79"/>
      <c r="GC184" s="79"/>
      <c r="GD184" s="79"/>
      <c r="GE184" s="79"/>
      <c r="GF184" s="79"/>
      <c r="GG184" s="79"/>
      <c r="GH184" s="79"/>
      <c r="GI184" s="79"/>
      <c r="GJ184" s="79"/>
      <c r="GK184" s="79"/>
      <c r="GL184" s="79"/>
      <c r="GM184" s="79"/>
      <c r="GN184" s="79"/>
      <c r="GO184" s="79"/>
      <c r="GP184" s="79"/>
      <c r="GQ184" s="79"/>
      <c r="GR184" s="79"/>
      <c r="GS184" s="79"/>
      <c r="GT184" s="79"/>
      <c r="GU184" s="79"/>
      <c r="GV184" s="79"/>
      <c r="GW184" s="79"/>
      <c r="GX184" s="79"/>
      <c r="GY184" s="79"/>
      <c r="GZ184" s="79"/>
      <c r="HA184" s="79"/>
      <c r="HB184" s="79"/>
      <c r="HC184" s="79"/>
      <c r="HD184" s="79"/>
      <c r="HE184" s="79"/>
      <c r="HF184" s="79"/>
      <c r="HG184" s="79"/>
      <c r="HH184" s="79"/>
      <c r="HI184" s="79"/>
    </row>
    <row r="185" spans="1:217" ht="60.75" x14ac:dyDescent="0.3">
      <c r="A185" s="1" t="str">
        <f t="shared" si="80"/>
        <v>SalzburgLehrstellensuchendeMänner und altern. Geschl.</v>
      </c>
      <c r="B185" s="1">
        <v>185</v>
      </c>
      <c r="C185" s="77" t="s">
        <v>5</v>
      </c>
      <c r="D185" s="77" t="s">
        <v>130</v>
      </c>
      <c r="E185" s="77" t="s">
        <v>265</v>
      </c>
      <c r="F185" s="78">
        <v>142</v>
      </c>
      <c r="G185" s="78">
        <v>149</v>
      </c>
      <c r="H185" s="78">
        <v>125</v>
      </c>
      <c r="I185" s="78">
        <v>102</v>
      </c>
      <c r="J185" s="78">
        <v>87</v>
      </c>
      <c r="K185" s="78">
        <v>85</v>
      </c>
      <c r="L185" s="78">
        <v>162</v>
      </c>
      <c r="M185" s="78">
        <v>211</v>
      </c>
      <c r="N185" s="78">
        <v>194</v>
      </c>
      <c r="O185" s="78">
        <v>171</v>
      </c>
      <c r="P185" s="78">
        <v>169</v>
      </c>
      <c r="Q185" s="78">
        <v>160</v>
      </c>
      <c r="R185" s="78">
        <v>146.41666670000001</v>
      </c>
      <c r="S185" s="78">
        <v>114</v>
      </c>
      <c r="T185" s="78">
        <v>144</v>
      </c>
      <c r="U185" s="78">
        <v>145</v>
      </c>
      <c r="V185" s="78">
        <v>122</v>
      </c>
      <c r="W185" s="78">
        <v>129</v>
      </c>
      <c r="X185" s="78">
        <v>101</v>
      </c>
      <c r="Y185" s="78">
        <v>199</v>
      </c>
      <c r="Z185" s="78">
        <v>215</v>
      </c>
      <c r="AA185" s="78">
        <v>201</v>
      </c>
      <c r="AB185" s="78">
        <v>162</v>
      </c>
      <c r="AC185" s="78">
        <v>140</v>
      </c>
      <c r="AD185" s="78">
        <v>145</v>
      </c>
      <c r="AE185" s="78">
        <v>151.41666670000001</v>
      </c>
      <c r="AF185" s="78">
        <v>155</v>
      </c>
      <c r="AG185" s="78">
        <v>150</v>
      </c>
      <c r="AH185" s="78">
        <v>131</v>
      </c>
      <c r="AI185" s="78">
        <v>127</v>
      </c>
      <c r="AJ185" s="78">
        <v>114</v>
      </c>
      <c r="AK185" s="78">
        <v>92</v>
      </c>
      <c r="AL185" s="78">
        <v>167</v>
      </c>
      <c r="AM185" s="78">
        <v>212</v>
      </c>
      <c r="AN185" s="78">
        <v>219</v>
      </c>
      <c r="AO185" s="78">
        <v>161</v>
      </c>
      <c r="AP185" s="78">
        <v>148</v>
      </c>
      <c r="AQ185" s="78">
        <v>155</v>
      </c>
      <c r="AR185" s="78">
        <v>152.58333329999999</v>
      </c>
      <c r="AS185" s="78">
        <v>127</v>
      </c>
      <c r="AT185" s="78">
        <v>159</v>
      </c>
      <c r="AU185" s="78">
        <v>124</v>
      </c>
      <c r="AV185" s="78">
        <v>121</v>
      </c>
      <c r="AW185" s="78">
        <v>133</v>
      </c>
      <c r="AX185" s="78">
        <v>121</v>
      </c>
      <c r="AY185" s="78">
        <v>173</v>
      </c>
      <c r="AZ185" s="78">
        <v>209</v>
      </c>
      <c r="BA185" s="78">
        <v>173</v>
      </c>
      <c r="BB185" s="78">
        <v>146</v>
      </c>
      <c r="BC185" s="78">
        <v>159</v>
      </c>
      <c r="BD185" s="78">
        <v>181</v>
      </c>
      <c r="BE185" s="78">
        <v>152.16666670000001</v>
      </c>
      <c r="BF185" s="78">
        <v>142</v>
      </c>
      <c r="BG185" s="78">
        <v>142</v>
      </c>
      <c r="BH185" s="78">
        <v>122</v>
      </c>
      <c r="BI185" s="78">
        <v>138</v>
      </c>
      <c r="BJ185" s="78">
        <v>124</v>
      </c>
      <c r="BK185" s="78">
        <v>118</v>
      </c>
      <c r="BL185" s="78">
        <v>181</v>
      </c>
      <c r="BM185" s="78">
        <v>180</v>
      </c>
      <c r="BN185" s="78">
        <v>167</v>
      </c>
      <c r="BO185" s="78">
        <v>155</v>
      </c>
      <c r="BP185" s="78">
        <v>163</v>
      </c>
      <c r="BQ185" s="78">
        <v>156</v>
      </c>
      <c r="BR185" s="78">
        <v>149</v>
      </c>
      <c r="BS185" s="78">
        <v>134</v>
      </c>
      <c r="BT185" s="78">
        <v>136</v>
      </c>
      <c r="BU185" s="78">
        <v>109</v>
      </c>
      <c r="BV185" s="78">
        <v>108</v>
      </c>
      <c r="BW185" s="78">
        <v>118</v>
      </c>
      <c r="BX185" s="78">
        <v>140</v>
      </c>
      <c r="BY185" s="78">
        <v>209</v>
      </c>
      <c r="BZ185" s="78">
        <v>234</v>
      </c>
      <c r="CA185" s="78">
        <v>170</v>
      </c>
      <c r="CB185" s="78">
        <v>185</v>
      </c>
      <c r="CC185" s="78">
        <v>204</v>
      </c>
      <c r="CD185" s="78">
        <v>192</v>
      </c>
      <c r="CE185" s="78">
        <v>161.58333329999999</v>
      </c>
      <c r="CF185" s="78">
        <v>154</v>
      </c>
      <c r="CG185" s="78">
        <v>151</v>
      </c>
      <c r="CH185" s="78">
        <v>148</v>
      </c>
      <c r="CI185" s="78">
        <v>135</v>
      </c>
      <c r="CJ185" s="78">
        <v>148</v>
      </c>
      <c r="CK185" s="78">
        <v>165</v>
      </c>
      <c r="CL185" s="78">
        <v>229</v>
      </c>
      <c r="CM185" s="78">
        <v>256</v>
      </c>
      <c r="CN185" s="78">
        <v>243</v>
      </c>
      <c r="CO185" s="78">
        <v>203</v>
      </c>
      <c r="CP185" s="78">
        <v>220</v>
      </c>
      <c r="CQ185" s="78">
        <v>236</v>
      </c>
      <c r="CR185" s="78">
        <v>190.66666670000001</v>
      </c>
      <c r="CS185" s="78">
        <v>187</v>
      </c>
      <c r="CT185" s="78">
        <v>183</v>
      </c>
      <c r="CU185" s="78">
        <v>226</v>
      </c>
      <c r="CV185" s="78">
        <v>192</v>
      </c>
      <c r="CW185" s="78">
        <v>167</v>
      </c>
      <c r="CX185" s="78">
        <v>170</v>
      </c>
      <c r="CY185" s="78">
        <v>248</v>
      </c>
      <c r="CZ185" s="78">
        <v>225</v>
      </c>
      <c r="DA185" s="78">
        <v>218</v>
      </c>
      <c r="DB185" s="78">
        <v>184</v>
      </c>
      <c r="DC185" s="78">
        <v>186</v>
      </c>
      <c r="DD185" s="78">
        <v>196</v>
      </c>
      <c r="DE185" s="78">
        <v>198.5</v>
      </c>
      <c r="DF185" s="78">
        <v>200</v>
      </c>
      <c r="DG185" s="78">
        <v>208</v>
      </c>
      <c r="DH185" s="78">
        <v>181</v>
      </c>
      <c r="DI185" s="78">
        <v>165</v>
      </c>
      <c r="DJ185" s="78">
        <v>169</v>
      </c>
      <c r="DK185" s="78">
        <v>164</v>
      </c>
      <c r="DL185" s="78">
        <v>238</v>
      </c>
      <c r="DM185" s="78">
        <v>242</v>
      </c>
      <c r="DN185" s="78">
        <v>243</v>
      </c>
      <c r="DO185" s="78">
        <v>211</v>
      </c>
      <c r="DP185" s="78">
        <v>199</v>
      </c>
      <c r="DQ185" s="78">
        <v>228</v>
      </c>
      <c r="DR185" s="78">
        <v>204</v>
      </c>
      <c r="DS185" s="78">
        <v>194</v>
      </c>
      <c r="DT185" s="78">
        <v>196</v>
      </c>
      <c r="DU185" s="78">
        <v>200</v>
      </c>
      <c r="DV185" s="78">
        <v>193</v>
      </c>
      <c r="DW185" s="78">
        <v>158</v>
      </c>
      <c r="DX185" s="78">
        <v>163</v>
      </c>
      <c r="DY185" s="78">
        <v>275</v>
      </c>
      <c r="DZ185" s="78">
        <v>286</v>
      </c>
      <c r="EA185" s="78">
        <v>223</v>
      </c>
      <c r="EB185" s="78">
        <v>196</v>
      </c>
      <c r="EC185" s="78">
        <v>231</v>
      </c>
      <c r="ED185" s="78">
        <v>221</v>
      </c>
      <c r="EE185" s="78">
        <v>211.33333329999999</v>
      </c>
      <c r="EF185" s="78">
        <v>197</v>
      </c>
      <c r="EG185" s="78">
        <v>198</v>
      </c>
      <c r="EH185" s="78">
        <v>221</v>
      </c>
      <c r="EI185" s="78">
        <v>224</v>
      </c>
      <c r="EJ185" s="78">
        <v>187</v>
      </c>
      <c r="EK185" s="78">
        <v>180</v>
      </c>
      <c r="EL185" s="78">
        <v>302</v>
      </c>
      <c r="EM185" s="78">
        <v>258</v>
      </c>
      <c r="EN185" s="78">
        <v>228</v>
      </c>
      <c r="EO185" s="78">
        <v>212</v>
      </c>
      <c r="EP185" s="78">
        <v>193</v>
      </c>
      <c r="EQ185" s="78">
        <v>231</v>
      </c>
      <c r="ER185" s="78">
        <v>219.25</v>
      </c>
      <c r="ES185" s="78">
        <v>174</v>
      </c>
      <c r="ET185" s="78">
        <v>198</v>
      </c>
      <c r="EU185" s="78">
        <v>209</v>
      </c>
      <c r="EV185" s="78">
        <v>178</v>
      </c>
      <c r="EW185" s="78">
        <v>176</v>
      </c>
      <c r="EX185" s="78">
        <v>186</v>
      </c>
      <c r="EY185" s="78">
        <v>295</v>
      </c>
      <c r="EZ185" s="78">
        <v>269</v>
      </c>
      <c r="FA185" s="78">
        <v>203</v>
      </c>
      <c r="FB185" s="78">
        <v>180</v>
      </c>
      <c r="FC185" s="78">
        <v>185</v>
      </c>
      <c r="FD185" s="78">
        <v>199</v>
      </c>
      <c r="FE185" s="78">
        <v>204.33333329999999</v>
      </c>
      <c r="FF185" s="78">
        <v>188</v>
      </c>
      <c r="FG185" s="78">
        <v>190</v>
      </c>
      <c r="FH185" s="78">
        <v>231</v>
      </c>
      <c r="FI185" s="78">
        <v>265</v>
      </c>
      <c r="FJ185" s="78">
        <v>280</v>
      </c>
      <c r="FK185" s="78">
        <v>264</v>
      </c>
      <c r="FL185" s="78">
        <v>305</v>
      </c>
      <c r="FM185" s="78">
        <v>241</v>
      </c>
      <c r="FN185" s="78">
        <v>221</v>
      </c>
      <c r="FO185" s="78">
        <v>189</v>
      </c>
      <c r="FP185" s="78">
        <v>222</v>
      </c>
      <c r="FQ185" s="78">
        <v>191</v>
      </c>
      <c r="FR185" s="78">
        <v>232.25</v>
      </c>
      <c r="FS185" s="78">
        <v>152</v>
      </c>
      <c r="FT185" s="78">
        <v>195</v>
      </c>
      <c r="FU185" s="78">
        <v>183</v>
      </c>
      <c r="FV185" s="78">
        <v>179</v>
      </c>
      <c r="FW185" s="78">
        <v>180</v>
      </c>
      <c r="FX185" s="78">
        <v>157</v>
      </c>
      <c r="FY185" s="78">
        <v>221</v>
      </c>
      <c r="FZ185" s="78">
        <v>224</v>
      </c>
      <c r="GA185" s="78">
        <v>149</v>
      </c>
      <c r="GB185" s="78">
        <v>144</v>
      </c>
      <c r="GC185" s="78">
        <v>131</v>
      </c>
      <c r="GD185" s="78">
        <v>169</v>
      </c>
      <c r="GE185" s="78">
        <v>173.66666670000001</v>
      </c>
      <c r="GF185" s="78">
        <v>112</v>
      </c>
      <c r="GG185" s="78">
        <v>149</v>
      </c>
      <c r="GH185" s="78">
        <v>140</v>
      </c>
      <c r="GI185" s="78">
        <v>129</v>
      </c>
      <c r="GJ185" s="78">
        <v>121</v>
      </c>
      <c r="GK185" s="78">
        <v>116</v>
      </c>
      <c r="GL185" s="78">
        <v>194</v>
      </c>
      <c r="GM185" s="78">
        <v>208</v>
      </c>
      <c r="GN185" s="78">
        <v>187</v>
      </c>
      <c r="GO185" s="78">
        <v>193</v>
      </c>
      <c r="GP185" s="78">
        <v>166</v>
      </c>
      <c r="GQ185" s="78">
        <v>167</v>
      </c>
      <c r="GR185" s="78">
        <v>156.83333329999999</v>
      </c>
      <c r="GS185" s="78">
        <v>155</v>
      </c>
      <c r="GT185" s="78">
        <v>151</v>
      </c>
      <c r="GU185" s="78">
        <v>153</v>
      </c>
      <c r="GV185" s="78">
        <v>147</v>
      </c>
      <c r="GW185" s="78">
        <v>142</v>
      </c>
      <c r="GX185" s="78">
        <v>124</v>
      </c>
      <c r="GY185" s="78">
        <v>186</v>
      </c>
      <c r="GZ185" s="78">
        <v>221</v>
      </c>
      <c r="HA185" s="78">
        <v>216</v>
      </c>
      <c r="HB185" s="78">
        <v>185</v>
      </c>
      <c r="HC185" s="78">
        <v>178</v>
      </c>
      <c r="HD185" s="78">
        <v>183</v>
      </c>
      <c r="HE185" s="78">
        <v>170.08333329999999</v>
      </c>
      <c r="HF185" s="78">
        <v>188</v>
      </c>
      <c r="HG185" s="78">
        <v>199</v>
      </c>
      <c r="HH185" s="78">
        <v>210</v>
      </c>
      <c r="HI185" s="78">
        <v>191</v>
      </c>
    </row>
    <row r="186" spans="1:217" ht="60.75" x14ac:dyDescent="0.3">
      <c r="A186" s="1" t="str">
        <f t="shared" si="80"/>
        <v>Salzburgoffene LehrstellenMänner und altern. Geschl.</v>
      </c>
      <c r="B186" s="1">
        <v>186</v>
      </c>
      <c r="C186" s="77" t="s">
        <v>5</v>
      </c>
      <c r="D186" s="77" t="s">
        <v>131</v>
      </c>
      <c r="E186" s="77" t="s">
        <v>265</v>
      </c>
      <c r="F186" s="78">
        <v>0</v>
      </c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8">
        <v>0</v>
      </c>
      <c r="S186" s="78">
        <v>0</v>
      </c>
      <c r="T186" s="78">
        <v>0</v>
      </c>
      <c r="U186" s="78">
        <v>0</v>
      </c>
      <c r="V186" s="78">
        <v>0</v>
      </c>
      <c r="W186" s="78">
        <v>0</v>
      </c>
      <c r="X186" s="78">
        <v>0</v>
      </c>
      <c r="Y186" s="78">
        <v>0</v>
      </c>
      <c r="Z186" s="78">
        <v>0</v>
      </c>
      <c r="AA186" s="78">
        <v>0</v>
      </c>
      <c r="AB186" s="78">
        <v>0</v>
      </c>
      <c r="AC186" s="78">
        <v>0</v>
      </c>
      <c r="AD186" s="78">
        <v>0</v>
      </c>
      <c r="AE186" s="78">
        <v>0</v>
      </c>
      <c r="AF186" s="78">
        <v>0</v>
      </c>
      <c r="AG186" s="78">
        <v>0</v>
      </c>
      <c r="AH186" s="78">
        <v>0</v>
      </c>
      <c r="AI186" s="78">
        <v>0</v>
      </c>
      <c r="AJ186" s="78">
        <v>0</v>
      </c>
      <c r="AK186" s="78">
        <v>0</v>
      </c>
      <c r="AL186" s="78">
        <v>0</v>
      </c>
      <c r="AM186" s="78">
        <v>0</v>
      </c>
      <c r="AN186" s="78">
        <v>0</v>
      </c>
      <c r="AO186" s="78">
        <v>0</v>
      </c>
      <c r="AP186" s="78">
        <v>0</v>
      </c>
      <c r="AQ186" s="78">
        <v>0</v>
      </c>
      <c r="AR186" s="78">
        <v>0</v>
      </c>
      <c r="AS186" s="78">
        <v>0</v>
      </c>
      <c r="AT186" s="78">
        <v>0</v>
      </c>
      <c r="AU186" s="78">
        <v>0</v>
      </c>
      <c r="AV186" s="78">
        <v>0</v>
      </c>
      <c r="AW186" s="78">
        <v>0</v>
      </c>
      <c r="AX186" s="78">
        <v>0</v>
      </c>
      <c r="AY186" s="78">
        <v>0</v>
      </c>
      <c r="AZ186" s="78">
        <v>0</v>
      </c>
      <c r="BA186" s="78">
        <v>0</v>
      </c>
      <c r="BB186" s="78">
        <v>0</v>
      </c>
      <c r="BC186" s="78">
        <v>0</v>
      </c>
      <c r="BD186" s="78">
        <v>0</v>
      </c>
      <c r="BE186" s="78">
        <v>0</v>
      </c>
      <c r="BF186" s="78">
        <v>0</v>
      </c>
      <c r="BG186" s="78">
        <v>0</v>
      </c>
      <c r="BH186" s="78">
        <v>0</v>
      </c>
      <c r="BI186" s="78">
        <v>0</v>
      </c>
      <c r="BJ186" s="78">
        <v>0</v>
      </c>
      <c r="BK186" s="78">
        <v>0</v>
      </c>
      <c r="BL186" s="78">
        <v>0</v>
      </c>
      <c r="BM186" s="78">
        <v>0</v>
      </c>
      <c r="BN186" s="78">
        <v>0</v>
      </c>
      <c r="BO186" s="78">
        <v>0</v>
      </c>
      <c r="BP186" s="78">
        <v>0</v>
      </c>
      <c r="BQ186" s="78">
        <v>0</v>
      </c>
      <c r="BR186" s="78">
        <v>0</v>
      </c>
      <c r="BS186" s="78">
        <v>0</v>
      </c>
      <c r="BT186" s="78">
        <v>0</v>
      </c>
      <c r="BU186" s="78">
        <v>0</v>
      </c>
      <c r="BV186" s="78">
        <v>0</v>
      </c>
      <c r="BW186" s="78">
        <v>0</v>
      </c>
      <c r="BX186" s="78">
        <v>0</v>
      </c>
      <c r="BY186" s="78">
        <v>0</v>
      </c>
      <c r="BZ186" s="78">
        <v>0</v>
      </c>
      <c r="CA186" s="78">
        <v>0</v>
      </c>
      <c r="CB186" s="78">
        <v>0</v>
      </c>
      <c r="CC186" s="78">
        <v>0</v>
      </c>
      <c r="CD186" s="78">
        <v>0</v>
      </c>
      <c r="CE186" s="78">
        <v>0</v>
      </c>
      <c r="CF186" s="78">
        <v>0</v>
      </c>
      <c r="CG186" s="78">
        <v>0</v>
      </c>
      <c r="CH186" s="78">
        <v>0</v>
      </c>
      <c r="CI186" s="78">
        <v>0</v>
      </c>
      <c r="CJ186" s="78">
        <v>0</v>
      </c>
      <c r="CK186" s="78">
        <v>0</v>
      </c>
      <c r="CL186" s="78">
        <v>0</v>
      </c>
      <c r="CM186" s="78">
        <v>0</v>
      </c>
      <c r="CN186" s="78">
        <v>0</v>
      </c>
      <c r="CO186" s="78">
        <v>0</v>
      </c>
      <c r="CP186" s="78">
        <v>0</v>
      </c>
      <c r="CQ186" s="78">
        <v>0</v>
      </c>
      <c r="CR186" s="78">
        <v>0</v>
      </c>
      <c r="CS186" s="78">
        <v>0</v>
      </c>
      <c r="CT186" s="78">
        <v>0</v>
      </c>
      <c r="CU186" s="78">
        <v>0</v>
      </c>
      <c r="CV186" s="78">
        <v>0</v>
      </c>
      <c r="CW186" s="78">
        <v>0</v>
      </c>
      <c r="CX186" s="78">
        <v>0</v>
      </c>
      <c r="CY186" s="78">
        <v>0</v>
      </c>
      <c r="CZ186" s="78">
        <v>0</v>
      </c>
      <c r="DA186" s="78">
        <v>0</v>
      </c>
      <c r="DB186" s="78">
        <v>0</v>
      </c>
      <c r="DC186" s="78">
        <v>0</v>
      </c>
      <c r="DD186" s="78">
        <v>0</v>
      </c>
      <c r="DE186" s="78">
        <v>0</v>
      </c>
      <c r="DF186" s="78">
        <v>0</v>
      </c>
      <c r="DG186" s="78">
        <v>0</v>
      </c>
      <c r="DH186" s="78">
        <v>0</v>
      </c>
      <c r="DI186" s="78">
        <v>0</v>
      </c>
      <c r="DJ186" s="78">
        <v>0</v>
      </c>
      <c r="DK186" s="78">
        <v>0</v>
      </c>
      <c r="DL186" s="78">
        <v>0</v>
      </c>
      <c r="DM186" s="78">
        <v>0</v>
      </c>
      <c r="DN186" s="78">
        <v>0</v>
      </c>
      <c r="DO186" s="78">
        <v>0</v>
      </c>
      <c r="DP186" s="78">
        <v>0</v>
      </c>
      <c r="DQ186" s="78">
        <v>0</v>
      </c>
      <c r="DR186" s="78">
        <v>0</v>
      </c>
      <c r="DS186" s="78">
        <v>0</v>
      </c>
      <c r="DT186" s="78">
        <v>0</v>
      </c>
      <c r="DU186" s="78">
        <v>0</v>
      </c>
      <c r="DV186" s="78">
        <v>0</v>
      </c>
      <c r="DW186" s="78">
        <v>0</v>
      </c>
      <c r="DX186" s="78">
        <v>0</v>
      </c>
      <c r="DY186" s="78">
        <v>0</v>
      </c>
      <c r="DZ186" s="78">
        <v>0</v>
      </c>
      <c r="EA186" s="78">
        <v>0</v>
      </c>
      <c r="EB186" s="78">
        <v>0</v>
      </c>
      <c r="EC186" s="78">
        <v>0</v>
      </c>
      <c r="ED186" s="78">
        <v>0</v>
      </c>
      <c r="EE186" s="78">
        <v>0</v>
      </c>
      <c r="EF186" s="78">
        <v>0</v>
      </c>
      <c r="EG186" s="78">
        <v>0</v>
      </c>
      <c r="EH186" s="78">
        <v>0</v>
      </c>
      <c r="EI186" s="78">
        <v>0</v>
      </c>
      <c r="EJ186" s="78">
        <v>0</v>
      </c>
      <c r="EK186" s="78">
        <v>0</v>
      </c>
      <c r="EL186" s="78">
        <v>0</v>
      </c>
      <c r="EM186" s="78">
        <v>0</v>
      </c>
      <c r="EN186" s="78">
        <v>0</v>
      </c>
      <c r="EO186" s="78">
        <v>0</v>
      </c>
      <c r="EP186" s="78">
        <v>0</v>
      </c>
      <c r="EQ186" s="78">
        <v>0</v>
      </c>
      <c r="ER186" s="78">
        <v>0</v>
      </c>
      <c r="ES186" s="78">
        <v>0</v>
      </c>
      <c r="ET186" s="78">
        <v>0</v>
      </c>
      <c r="EU186" s="78">
        <v>0</v>
      </c>
      <c r="EV186" s="78">
        <v>0</v>
      </c>
      <c r="EW186" s="78">
        <v>0</v>
      </c>
      <c r="EX186" s="78">
        <v>0</v>
      </c>
      <c r="EY186" s="78">
        <v>0</v>
      </c>
      <c r="EZ186" s="78">
        <v>0</v>
      </c>
      <c r="FA186" s="78">
        <v>0</v>
      </c>
      <c r="FB186" s="78">
        <v>0</v>
      </c>
      <c r="FC186" s="78">
        <v>0</v>
      </c>
      <c r="FD186" s="78">
        <v>0</v>
      </c>
      <c r="FE186" s="78">
        <v>0</v>
      </c>
      <c r="FF186" s="78">
        <v>0</v>
      </c>
      <c r="FG186" s="78">
        <v>0</v>
      </c>
      <c r="FH186" s="78">
        <v>0</v>
      </c>
      <c r="FI186" s="78">
        <v>0</v>
      </c>
      <c r="FJ186" s="78">
        <v>0</v>
      </c>
      <c r="FK186" s="78">
        <v>0</v>
      </c>
      <c r="FL186" s="78">
        <v>0</v>
      </c>
      <c r="FM186" s="78">
        <v>0</v>
      </c>
      <c r="FN186" s="78">
        <v>0</v>
      </c>
      <c r="FO186" s="78">
        <v>0</v>
      </c>
      <c r="FP186" s="78">
        <v>0</v>
      </c>
      <c r="FQ186" s="78">
        <v>0</v>
      </c>
      <c r="FR186" s="78">
        <v>0</v>
      </c>
      <c r="FS186" s="78">
        <v>0</v>
      </c>
      <c r="FT186" s="78">
        <v>0</v>
      </c>
      <c r="FU186" s="78">
        <v>0</v>
      </c>
      <c r="FV186" s="78">
        <v>0</v>
      </c>
      <c r="FW186" s="78">
        <v>0</v>
      </c>
      <c r="FX186" s="78">
        <v>0</v>
      </c>
      <c r="FY186" s="78">
        <v>0</v>
      </c>
      <c r="FZ186" s="78">
        <v>0</v>
      </c>
      <c r="GA186" s="78">
        <v>0</v>
      </c>
      <c r="GB186" s="78">
        <v>0</v>
      </c>
      <c r="GC186" s="78">
        <v>0</v>
      </c>
      <c r="GD186" s="78">
        <v>0</v>
      </c>
      <c r="GE186" s="78">
        <v>0</v>
      </c>
      <c r="GF186" s="78">
        <v>0</v>
      </c>
      <c r="GG186" s="78">
        <v>0</v>
      </c>
      <c r="GH186" s="78">
        <v>0</v>
      </c>
      <c r="GI186" s="78">
        <v>0</v>
      </c>
      <c r="GJ186" s="78">
        <v>0</v>
      </c>
      <c r="GK186" s="78">
        <v>0</v>
      </c>
      <c r="GL186" s="78">
        <v>0</v>
      </c>
      <c r="GM186" s="78">
        <v>0</v>
      </c>
      <c r="GN186" s="78">
        <v>0</v>
      </c>
      <c r="GO186" s="78">
        <v>0</v>
      </c>
      <c r="GP186" s="78">
        <v>0</v>
      </c>
      <c r="GQ186" s="78">
        <v>0</v>
      </c>
      <c r="GR186" s="78">
        <v>0</v>
      </c>
      <c r="GS186" s="78">
        <v>0</v>
      </c>
      <c r="GT186" s="78">
        <v>0</v>
      </c>
      <c r="GU186" s="78">
        <v>0</v>
      </c>
      <c r="GV186" s="78">
        <v>0</v>
      </c>
      <c r="GW186" s="78">
        <v>0</v>
      </c>
      <c r="GX186" s="78">
        <v>0</v>
      </c>
      <c r="GY186" s="78">
        <v>0</v>
      </c>
      <c r="GZ186" s="78">
        <v>0</v>
      </c>
      <c r="HA186" s="78">
        <v>0</v>
      </c>
      <c r="HB186" s="78">
        <v>0</v>
      </c>
      <c r="HC186" s="78">
        <v>0</v>
      </c>
      <c r="HD186" s="78">
        <v>0</v>
      </c>
      <c r="HE186" s="78">
        <v>0</v>
      </c>
      <c r="HF186" s="78">
        <v>0</v>
      </c>
      <c r="HG186" s="78">
        <v>0</v>
      </c>
      <c r="HH186" s="78">
        <v>0</v>
      </c>
      <c r="HI186" s="78">
        <v>0</v>
      </c>
    </row>
    <row r="187" spans="1:217" ht="15.75" x14ac:dyDescent="0.3">
      <c r="A187" s="1" t="str">
        <f t="shared" si="80"/>
        <v>SalzburgArbeitskräftepotentialGesamt</v>
      </c>
      <c r="B187" s="1">
        <v>187</v>
      </c>
      <c r="C187" s="77" t="s">
        <v>5</v>
      </c>
      <c r="D187" s="77" t="s">
        <v>118</v>
      </c>
      <c r="E187" s="77" t="s">
        <v>132</v>
      </c>
      <c r="F187" s="78">
        <v>246315</v>
      </c>
      <c r="G187" s="78">
        <v>246957</v>
      </c>
      <c r="H187" s="78">
        <v>244553</v>
      </c>
      <c r="I187" s="78">
        <v>239035</v>
      </c>
      <c r="J187" s="78">
        <v>240323</v>
      </c>
      <c r="K187" s="78">
        <v>242521</v>
      </c>
      <c r="L187" s="78">
        <v>249694</v>
      </c>
      <c r="M187" s="78">
        <v>246508</v>
      </c>
      <c r="N187" s="78">
        <v>243917</v>
      </c>
      <c r="O187" s="78">
        <v>242753</v>
      </c>
      <c r="P187" s="78">
        <v>242642</v>
      </c>
      <c r="Q187" s="78">
        <v>250707</v>
      </c>
      <c r="R187" s="78">
        <v>244660.4167</v>
      </c>
      <c r="S187" s="78">
        <v>250105</v>
      </c>
      <c r="T187" s="78">
        <v>249705</v>
      </c>
      <c r="U187" s="78">
        <v>245898</v>
      </c>
      <c r="V187" s="78">
        <v>237077</v>
      </c>
      <c r="W187" s="78">
        <v>241107</v>
      </c>
      <c r="X187" s="78">
        <v>242983</v>
      </c>
      <c r="Y187" s="78">
        <v>248886</v>
      </c>
      <c r="Z187" s="78">
        <v>246778</v>
      </c>
      <c r="AA187" s="78">
        <v>243585</v>
      </c>
      <c r="AB187" s="78">
        <v>241325</v>
      </c>
      <c r="AC187" s="78">
        <v>242552</v>
      </c>
      <c r="AD187" s="78">
        <v>250235</v>
      </c>
      <c r="AE187" s="78">
        <v>245019.6667</v>
      </c>
      <c r="AF187" s="78">
        <v>249060</v>
      </c>
      <c r="AG187" s="78">
        <v>249343</v>
      </c>
      <c r="AH187" s="78">
        <v>248299</v>
      </c>
      <c r="AI187" s="78">
        <v>239891</v>
      </c>
      <c r="AJ187" s="78">
        <v>241914</v>
      </c>
      <c r="AK187" s="78">
        <v>243429</v>
      </c>
      <c r="AL187" s="78">
        <v>250015</v>
      </c>
      <c r="AM187" s="78">
        <v>248446</v>
      </c>
      <c r="AN187" s="78">
        <v>244765</v>
      </c>
      <c r="AO187" s="78">
        <v>243174</v>
      </c>
      <c r="AP187" s="78">
        <v>244813</v>
      </c>
      <c r="AQ187" s="78">
        <v>253453</v>
      </c>
      <c r="AR187" s="78">
        <v>246383.5</v>
      </c>
      <c r="AS187" s="78">
        <v>252531</v>
      </c>
      <c r="AT187" s="78">
        <v>252807</v>
      </c>
      <c r="AU187" s="78">
        <v>247720</v>
      </c>
      <c r="AV187" s="78">
        <v>242808</v>
      </c>
      <c r="AW187" s="78">
        <v>244965</v>
      </c>
      <c r="AX187" s="78">
        <v>247386</v>
      </c>
      <c r="AY187" s="78">
        <v>253762</v>
      </c>
      <c r="AZ187" s="78">
        <v>252895</v>
      </c>
      <c r="BA187" s="78">
        <v>248885</v>
      </c>
      <c r="BB187" s="78">
        <v>247705</v>
      </c>
      <c r="BC187" s="78">
        <v>249159</v>
      </c>
      <c r="BD187" s="78">
        <v>257779</v>
      </c>
      <c r="BE187" s="78">
        <v>249866.8333</v>
      </c>
      <c r="BF187" s="78">
        <v>257787</v>
      </c>
      <c r="BG187" s="78">
        <v>258263</v>
      </c>
      <c r="BH187" s="78">
        <v>255033</v>
      </c>
      <c r="BI187" s="78">
        <v>247511</v>
      </c>
      <c r="BJ187" s="78">
        <v>250207</v>
      </c>
      <c r="BK187" s="78">
        <v>251993</v>
      </c>
      <c r="BL187" s="78">
        <v>259716</v>
      </c>
      <c r="BM187" s="78">
        <v>257979</v>
      </c>
      <c r="BN187" s="78">
        <v>252646</v>
      </c>
      <c r="BO187" s="78">
        <v>251813</v>
      </c>
      <c r="BP187" s="78">
        <v>253084</v>
      </c>
      <c r="BQ187" s="78">
        <v>261563</v>
      </c>
      <c r="BR187" s="78">
        <v>254799.5833</v>
      </c>
      <c r="BS187" s="78">
        <v>260995</v>
      </c>
      <c r="BT187" s="78">
        <v>260899</v>
      </c>
      <c r="BU187" s="78">
        <v>258639</v>
      </c>
      <c r="BV187" s="78">
        <v>250161</v>
      </c>
      <c r="BW187" s="78">
        <v>252525</v>
      </c>
      <c r="BX187" s="78">
        <v>253896</v>
      </c>
      <c r="BY187" s="78">
        <v>262507</v>
      </c>
      <c r="BZ187" s="78">
        <v>259279</v>
      </c>
      <c r="CA187" s="78">
        <v>255334</v>
      </c>
      <c r="CB187" s="78">
        <v>253048</v>
      </c>
      <c r="CC187" s="78">
        <v>253552</v>
      </c>
      <c r="CD187" s="78">
        <v>263809</v>
      </c>
      <c r="CE187" s="78">
        <v>257053.6667</v>
      </c>
      <c r="CF187" s="78">
        <v>263022</v>
      </c>
      <c r="CG187" s="78">
        <v>264169</v>
      </c>
      <c r="CH187" s="78">
        <v>257753</v>
      </c>
      <c r="CI187" s="78">
        <v>253277</v>
      </c>
      <c r="CJ187" s="78">
        <v>254596</v>
      </c>
      <c r="CK187" s="78">
        <v>257042</v>
      </c>
      <c r="CL187" s="78">
        <v>263996</v>
      </c>
      <c r="CM187" s="78">
        <v>260895</v>
      </c>
      <c r="CN187" s="78">
        <v>257373</v>
      </c>
      <c r="CO187" s="78">
        <v>256161</v>
      </c>
      <c r="CP187" s="78">
        <v>257014</v>
      </c>
      <c r="CQ187" s="78">
        <v>266513</v>
      </c>
      <c r="CR187" s="78">
        <v>259317.5833</v>
      </c>
      <c r="CS187" s="78">
        <v>265044</v>
      </c>
      <c r="CT187" s="78">
        <v>265833</v>
      </c>
      <c r="CU187" s="78">
        <v>263859</v>
      </c>
      <c r="CV187" s="78">
        <v>255144</v>
      </c>
      <c r="CW187" s="78">
        <v>257017</v>
      </c>
      <c r="CX187" s="78">
        <v>260263</v>
      </c>
      <c r="CY187" s="78">
        <v>267557</v>
      </c>
      <c r="CZ187" s="78">
        <v>264286</v>
      </c>
      <c r="DA187" s="78">
        <v>260444</v>
      </c>
      <c r="DB187" s="78">
        <v>258749</v>
      </c>
      <c r="DC187" s="78">
        <v>260698</v>
      </c>
      <c r="DD187" s="78">
        <v>269901</v>
      </c>
      <c r="DE187" s="78">
        <v>262399.5833</v>
      </c>
      <c r="DF187" s="78">
        <v>268464</v>
      </c>
      <c r="DG187" s="78">
        <v>269462</v>
      </c>
      <c r="DH187" s="78">
        <v>266525</v>
      </c>
      <c r="DI187" s="78">
        <v>257484</v>
      </c>
      <c r="DJ187" s="78">
        <v>259805</v>
      </c>
      <c r="DK187" s="78">
        <v>262635</v>
      </c>
      <c r="DL187" s="78">
        <v>268709</v>
      </c>
      <c r="DM187" s="78">
        <v>267500</v>
      </c>
      <c r="DN187" s="78">
        <v>263201</v>
      </c>
      <c r="DO187" s="78">
        <v>261451</v>
      </c>
      <c r="DP187" s="78">
        <v>263067</v>
      </c>
      <c r="DQ187" s="78">
        <v>272032</v>
      </c>
      <c r="DR187" s="78">
        <v>265027.9167</v>
      </c>
      <c r="DS187" s="78">
        <v>271830</v>
      </c>
      <c r="DT187" s="78">
        <v>273367</v>
      </c>
      <c r="DU187" s="78">
        <v>267990</v>
      </c>
      <c r="DV187" s="78">
        <v>260271</v>
      </c>
      <c r="DW187" s="78">
        <v>263306</v>
      </c>
      <c r="DX187" s="78">
        <v>266634</v>
      </c>
      <c r="DY187" s="78">
        <v>273684</v>
      </c>
      <c r="DZ187" s="78">
        <v>271449</v>
      </c>
      <c r="EA187" s="78">
        <v>266600</v>
      </c>
      <c r="EB187" s="78">
        <v>265587</v>
      </c>
      <c r="EC187" s="78">
        <v>267125</v>
      </c>
      <c r="ED187" s="78">
        <v>276061</v>
      </c>
      <c r="EE187" s="78">
        <v>268658.6667</v>
      </c>
      <c r="EF187" s="78">
        <v>276505</v>
      </c>
      <c r="EG187" s="78">
        <v>277525</v>
      </c>
      <c r="EH187" s="78">
        <v>275001</v>
      </c>
      <c r="EI187" s="78">
        <v>265116</v>
      </c>
      <c r="EJ187" s="78">
        <v>267515</v>
      </c>
      <c r="EK187" s="78">
        <v>270776</v>
      </c>
      <c r="EL187" s="78">
        <v>277596</v>
      </c>
      <c r="EM187" s="78">
        <v>275108</v>
      </c>
      <c r="EN187" s="78">
        <v>270129</v>
      </c>
      <c r="EO187" s="78">
        <v>269065</v>
      </c>
      <c r="EP187" s="78">
        <v>270317</v>
      </c>
      <c r="EQ187" s="78">
        <v>279876</v>
      </c>
      <c r="ER187" s="78">
        <v>272877.4167</v>
      </c>
      <c r="ES187" s="78">
        <v>279450</v>
      </c>
      <c r="ET187" s="78">
        <v>280512</v>
      </c>
      <c r="EU187" s="78">
        <v>274700</v>
      </c>
      <c r="EV187" s="78">
        <v>267819</v>
      </c>
      <c r="EW187" s="78">
        <v>269546</v>
      </c>
      <c r="EX187" s="78">
        <v>272885</v>
      </c>
      <c r="EY187" s="78">
        <v>279964</v>
      </c>
      <c r="EZ187" s="78">
        <v>276261</v>
      </c>
      <c r="FA187" s="78">
        <v>272054</v>
      </c>
      <c r="FB187" s="78">
        <v>270514</v>
      </c>
      <c r="FC187" s="78">
        <v>271594</v>
      </c>
      <c r="FD187" s="78">
        <v>282516</v>
      </c>
      <c r="FE187" s="78">
        <v>274817.9167</v>
      </c>
      <c r="FF187" s="78">
        <v>281769</v>
      </c>
      <c r="FG187" s="78">
        <v>281830</v>
      </c>
      <c r="FH187" s="78">
        <v>270070</v>
      </c>
      <c r="FI187" s="78">
        <v>269405</v>
      </c>
      <c r="FJ187" s="78">
        <v>269623</v>
      </c>
      <c r="FK187" s="78">
        <v>272225</v>
      </c>
      <c r="FL187" s="78">
        <v>278369</v>
      </c>
      <c r="FM187" s="78">
        <v>276791</v>
      </c>
      <c r="FN187" s="78">
        <v>273013</v>
      </c>
      <c r="FO187" s="78">
        <v>270700</v>
      </c>
      <c r="FP187" s="78">
        <v>270847</v>
      </c>
      <c r="FQ187" s="78">
        <v>269253</v>
      </c>
      <c r="FR187" s="78">
        <v>273657.9167</v>
      </c>
      <c r="FS187" s="78">
        <v>268085</v>
      </c>
      <c r="FT187" s="78">
        <v>268548</v>
      </c>
      <c r="FU187" s="78">
        <v>268935</v>
      </c>
      <c r="FV187" s="78">
        <v>268586</v>
      </c>
      <c r="FW187" s="78">
        <v>270608</v>
      </c>
      <c r="FX187" s="78">
        <v>273362</v>
      </c>
      <c r="FY187" s="78">
        <v>278783</v>
      </c>
      <c r="FZ187" s="78">
        <v>277504</v>
      </c>
      <c r="GA187" s="78">
        <v>273602</v>
      </c>
      <c r="GB187" s="78">
        <v>271666</v>
      </c>
      <c r="GC187" s="78">
        <v>271550</v>
      </c>
      <c r="GD187" s="78">
        <v>280069</v>
      </c>
      <c r="GE187" s="78">
        <v>272608.1667</v>
      </c>
      <c r="GF187" s="78">
        <v>279836</v>
      </c>
      <c r="GG187" s="78">
        <v>281415</v>
      </c>
      <c r="GH187" s="78">
        <v>277731</v>
      </c>
      <c r="GI187" s="78">
        <v>270235</v>
      </c>
      <c r="GJ187" s="78">
        <v>273643</v>
      </c>
      <c r="GK187" s="78">
        <v>277197</v>
      </c>
      <c r="GL187" s="78">
        <v>282995</v>
      </c>
      <c r="GM187" s="78">
        <v>280937</v>
      </c>
      <c r="GN187" s="78">
        <v>276981</v>
      </c>
      <c r="GO187" s="78">
        <v>275157</v>
      </c>
      <c r="GP187" s="78">
        <v>276472</v>
      </c>
      <c r="GQ187" s="78">
        <v>286035</v>
      </c>
      <c r="GR187" s="78">
        <v>278219.5</v>
      </c>
      <c r="GS187" s="78">
        <v>286426</v>
      </c>
      <c r="GT187" s="78">
        <v>287686</v>
      </c>
      <c r="GU187" s="78">
        <v>281920</v>
      </c>
      <c r="GV187" s="78">
        <v>273835</v>
      </c>
      <c r="GW187" s="78">
        <v>277343</v>
      </c>
      <c r="GX187" s="78">
        <v>280824</v>
      </c>
      <c r="GY187" s="78">
        <v>287535</v>
      </c>
      <c r="GZ187" s="78">
        <v>284545</v>
      </c>
      <c r="HA187" s="78">
        <v>279616</v>
      </c>
      <c r="HB187" s="78">
        <v>278121</v>
      </c>
      <c r="HC187" s="78">
        <v>279053</v>
      </c>
      <c r="HD187" s="78">
        <v>289599</v>
      </c>
      <c r="HE187" s="78">
        <v>282208.5833</v>
      </c>
      <c r="HF187" s="78">
        <v>289124</v>
      </c>
      <c r="HG187" s="78">
        <v>289534</v>
      </c>
      <c r="HH187" s="78">
        <v>285926</v>
      </c>
      <c r="HI187" s="78">
        <v>13771</v>
      </c>
    </row>
    <row r="188" spans="1:217" ht="30.75" x14ac:dyDescent="0.3">
      <c r="A188" s="1" t="str">
        <f t="shared" si="80"/>
        <v>SalzburgUnselbständig BeschäftigteGesamt</v>
      </c>
      <c r="B188" s="1">
        <v>188</v>
      </c>
      <c r="C188" s="77" t="s">
        <v>5</v>
      </c>
      <c r="D188" s="77" t="s">
        <v>120</v>
      </c>
      <c r="E188" s="77" t="s">
        <v>132</v>
      </c>
      <c r="F188" s="78">
        <v>235288</v>
      </c>
      <c r="G188" s="78">
        <v>237009</v>
      </c>
      <c r="H188" s="78">
        <v>236510</v>
      </c>
      <c r="I188" s="78">
        <v>227617</v>
      </c>
      <c r="J188" s="78">
        <v>230705</v>
      </c>
      <c r="K188" s="78">
        <v>235181</v>
      </c>
      <c r="L188" s="78">
        <v>242427</v>
      </c>
      <c r="M188" s="78">
        <v>239078</v>
      </c>
      <c r="N188" s="78">
        <v>235698</v>
      </c>
      <c r="O188" s="78">
        <v>231020</v>
      </c>
      <c r="P188" s="78">
        <v>229078</v>
      </c>
      <c r="Q188" s="78">
        <v>239212</v>
      </c>
      <c r="R188" s="78">
        <v>234901.9167</v>
      </c>
      <c r="S188" s="78">
        <v>236142</v>
      </c>
      <c r="T188" s="78">
        <v>235520</v>
      </c>
      <c r="U188" s="78">
        <v>232993</v>
      </c>
      <c r="V188" s="78">
        <v>222543</v>
      </c>
      <c r="W188" s="78">
        <v>227890</v>
      </c>
      <c r="X188" s="78">
        <v>231841</v>
      </c>
      <c r="Y188" s="78">
        <v>238263</v>
      </c>
      <c r="Z188" s="78">
        <v>236100</v>
      </c>
      <c r="AA188" s="78">
        <v>232539</v>
      </c>
      <c r="AB188" s="78">
        <v>227946</v>
      </c>
      <c r="AC188" s="78">
        <v>227659</v>
      </c>
      <c r="AD188" s="78">
        <v>238008</v>
      </c>
      <c r="AE188" s="78">
        <v>232287</v>
      </c>
      <c r="AF188" s="78">
        <v>234722</v>
      </c>
      <c r="AG188" s="78">
        <v>235479</v>
      </c>
      <c r="AH188" s="78">
        <v>236873</v>
      </c>
      <c r="AI188" s="78">
        <v>226314</v>
      </c>
      <c r="AJ188" s="78">
        <v>230257</v>
      </c>
      <c r="AK188" s="78">
        <v>234109</v>
      </c>
      <c r="AL188" s="78">
        <v>241484</v>
      </c>
      <c r="AM188" s="78">
        <v>239606</v>
      </c>
      <c r="AN188" s="78">
        <v>235320</v>
      </c>
      <c r="AO188" s="78">
        <v>231169</v>
      </c>
      <c r="AP188" s="78">
        <v>231520</v>
      </c>
      <c r="AQ188" s="78">
        <v>241994</v>
      </c>
      <c r="AR188" s="78">
        <v>234903.9167</v>
      </c>
      <c r="AS188" s="78">
        <v>239209</v>
      </c>
      <c r="AT188" s="78">
        <v>240335</v>
      </c>
      <c r="AU188" s="78">
        <v>236838</v>
      </c>
      <c r="AV188" s="78">
        <v>230320</v>
      </c>
      <c r="AW188" s="78">
        <v>233402</v>
      </c>
      <c r="AX188" s="78">
        <v>238525</v>
      </c>
      <c r="AY188" s="78">
        <v>245290</v>
      </c>
      <c r="AZ188" s="78">
        <v>243878</v>
      </c>
      <c r="BA188" s="78">
        <v>239326</v>
      </c>
      <c r="BB188" s="78">
        <v>235244</v>
      </c>
      <c r="BC188" s="78">
        <v>234991</v>
      </c>
      <c r="BD188" s="78">
        <v>246140</v>
      </c>
      <c r="BE188" s="78">
        <v>238624.8333</v>
      </c>
      <c r="BF188" s="78">
        <v>243852</v>
      </c>
      <c r="BG188" s="78">
        <v>244707</v>
      </c>
      <c r="BH188" s="78">
        <v>243573</v>
      </c>
      <c r="BI188" s="78">
        <v>233964</v>
      </c>
      <c r="BJ188" s="78">
        <v>238672</v>
      </c>
      <c r="BK188" s="78">
        <v>242707</v>
      </c>
      <c r="BL188" s="78">
        <v>250472</v>
      </c>
      <c r="BM188" s="78">
        <v>248416</v>
      </c>
      <c r="BN188" s="78">
        <v>242542</v>
      </c>
      <c r="BO188" s="78">
        <v>238476</v>
      </c>
      <c r="BP188" s="78">
        <v>238166</v>
      </c>
      <c r="BQ188" s="78">
        <v>249315</v>
      </c>
      <c r="BR188" s="78">
        <v>242905.1667</v>
      </c>
      <c r="BS188" s="78">
        <v>246355</v>
      </c>
      <c r="BT188" s="78">
        <v>246832</v>
      </c>
      <c r="BU188" s="78">
        <v>246499</v>
      </c>
      <c r="BV188" s="78">
        <v>234969</v>
      </c>
      <c r="BW188" s="78">
        <v>239808</v>
      </c>
      <c r="BX188" s="78">
        <v>243122</v>
      </c>
      <c r="BY188" s="78">
        <v>251689</v>
      </c>
      <c r="BZ188" s="78">
        <v>248211</v>
      </c>
      <c r="CA188" s="78">
        <v>243855</v>
      </c>
      <c r="CB188" s="78">
        <v>238456</v>
      </c>
      <c r="CC188" s="78">
        <v>237518</v>
      </c>
      <c r="CD188" s="78">
        <v>249968</v>
      </c>
      <c r="CE188" s="78">
        <v>243940.1667</v>
      </c>
      <c r="CF188" s="78">
        <v>246796</v>
      </c>
      <c r="CG188" s="78">
        <v>248820</v>
      </c>
      <c r="CH188" s="78">
        <v>243449</v>
      </c>
      <c r="CI188" s="78">
        <v>236526</v>
      </c>
      <c r="CJ188" s="78">
        <v>239950</v>
      </c>
      <c r="CK188" s="78">
        <v>244830</v>
      </c>
      <c r="CL188" s="78">
        <v>252215</v>
      </c>
      <c r="CM188" s="78">
        <v>248644</v>
      </c>
      <c r="CN188" s="78">
        <v>244202</v>
      </c>
      <c r="CO188" s="78">
        <v>240019</v>
      </c>
      <c r="CP188" s="78">
        <v>239122</v>
      </c>
      <c r="CQ188" s="78">
        <v>251177</v>
      </c>
      <c r="CR188" s="78">
        <v>244645.8333</v>
      </c>
      <c r="CS188" s="78">
        <v>247713</v>
      </c>
      <c r="CT188" s="78">
        <v>248582</v>
      </c>
      <c r="CU188" s="78">
        <v>248802</v>
      </c>
      <c r="CV188" s="78">
        <v>237454</v>
      </c>
      <c r="CW188" s="78">
        <v>241666</v>
      </c>
      <c r="CX188" s="78">
        <v>247046</v>
      </c>
      <c r="CY188" s="78">
        <v>255033</v>
      </c>
      <c r="CZ188" s="78">
        <v>251638</v>
      </c>
      <c r="DA188" s="78">
        <v>246930</v>
      </c>
      <c r="DB188" s="78">
        <v>242077</v>
      </c>
      <c r="DC188" s="78">
        <v>242487</v>
      </c>
      <c r="DD188" s="78">
        <v>253967</v>
      </c>
      <c r="DE188" s="78">
        <v>246949.5833</v>
      </c>
      <c r="DF188" s="78">
        <v>251078</v>
      </c>
      <c r="DG188" s="78">
        <v>252899</v>
      </c>
      <c r="DH188" s="78">
        <v>252472</v>
      </c>
      <c r="DI188" s="78">
        <v>240234</v>
      </c>
      <c r="DJ188" s="78">
        <v>245095</v>
      </c>
      <c r="DK188" s="78">
        <v>249929</v>
      </c>
      <c r="DL188" s="78">
        <v>256649</v>
      </c>
      <c r="DM188" s="78">
        <v>255220</v>
      </c>
      <c r="DN188" s="78">
        <v>250220</v>
      </c>
      <c r="DO188" s="78">
        <v>245316</v>
      </c>
      <c r="DP188" s="78">
        <v>245759</v>
      </c>
      <c r="DQ188" s="78">
        <v>257018</v>
      </c>
      <c r="DR188" s="78">
        <v>250157.4167</v>
      </c>
      <c r="DS188" s="78">
        <v>254692</v>
      </c>
      <c r="DT188" s="78">
        <v>257316</v>
      </c>
      <c r="DU188" s="78">
        <v>253877</v>
      </c>
      <c r="DV188" s="78">
        <v>244196</v>
      </c>
      <c r="DW188" s="78">
        <v>248993</v>
      </c>
      <c r="DX188" s="78">
        <v>254818</v>
      </c>
      <c r="DY188" s="78">
        <v>261931</v>
      </c>
      <c r="DZ188" s="78">
        <v>259539</v>
      </c>
      <c r="EA188" s="78">
        <v>254110</v>
      </c>
      <c r="EB188" s="78">
        <v>250327</v>
      </c>
      <c r="EC188" s="78">
        <v>250674</v>
      </c>
      <c r="ED188" s="78">
        <v>261896</v>
      </c>
      <c r="EE188" s="78">
        <v>254364.0833</v>
      </c>
      <c r="EF188" s="78">
        <v>260874</v>
      </c>
      <c r="EG188" s="78">
        <v>262652</v>
      </c>
      <c r="EH188" s="78">
        <v>262363</v>
      </c>
      <c r="EI188" s="78">
        <v>249164</v>
      </c>
      <c r="EJ188" s="78">
        <v>254249</v>
      </c>
      <c r="EK188" s="78">
        <v>259603</v>
      </c>
      <c r="EL188" s="78">
        <v>266466</v>
      </c>
      <c r="EM188" s="78">
        <v>263702</v>
      </c>
      <c r="EN188" s="78">
        <v>258373</v>
      </c>
      <c r="EO188" s="78">
        <v>254031</v>
      </c>
      <c r="EP188" s="78">
        <v>254444</v>
      </c>
      <c r="EQ188" s="78">
        <v>266327</v>
      </c>
      <c r="ER188" s="78">
        <v>259354</v>
      </c>
      <c r="ES188" s="78">
        <v>263955</v>
      </c>
      <c r="ET188" s="78">
        <v>266281</v>
      </c>
      <c r="EU188" s="78">
        <v>262498</v>
      </c>
      <c r="EV188" s="78">
        <v>253037</v>
      </c>
      <c r="EW188" s="78">
        <v>256721</v>
      </c>
      <c r="EX188" s="78">
        <v>262719</v>
      </c>
      <c r="EY188" s="78">
        <v>269950</v>
      </c>
      <c r="EZ188" s="78">
        <v>265888</v>
      </c>
      <c r="FA188" s="78">
        <v>261213</v>
      </c>
      <c r="FB188" s="78">
        <v>256842</v>
      </c>
      <c r="FC188" s="78">
        <v>256725</v>
      </c>
      <c r="FD188" s="78">
        <v>269659</v>
      </c>
      <c r="FE188" s="78">
        <v>262124</v>
      </c>
      <c r="FF188" s="78">
        <v>267217</v>
      </c>
      <c r="FG188" s="78">
        <v>268698</v>
      </c>
      <c r="FH188" s="78">
        <v>240963</v>
      </c>
      <c r="FI188" s="78">
        <v>239572</v>
      </c>
      <c r="FJ188" s="78">
        <v>243966</v>
      </c>
      <c r="FK188" s="78">
        <v>252284</v>
      </c>
      <c r="FL188" s="78">
        <v>262166</v>
      </c>
      <c r="FM188" s="78">
        <v>261695</v>
      </c>
      <c r="FN188" s="78">
        <v>258529</v>
      </c>
      <c r="FO188" s="78">
        <v>253528</v>
      </c>
      <c r="FP188" s="78">
        <v>250002</v>
      </c>
      <c r="FQ188" s="78">
        <v>244232</v>
      </c>
      <c r="FR188" s="78">
        <v>253571</v>
      </c>
      <c r="FS188" s="78">
        <v>241941</v>
      </c>
      <c r="FT188" s="78">
        <v>244326</v>
      </c>
      <c r="FU188" s="78">
        <v>248717</v>
      </c>
      <c r="FV188" s="78">
        <v>250046</v>
      </c>
      <c r="FW188" s="78">
        <v>256481</v>
      </c>
      <c r="FX188" s="78">
        <v>262513</v>
      </c>
      <c r="FY188" s="78">
        <v>268570</v>
      </c>
      <c r="FZ188" s="78">
        <v>267316</v>
      </c>
      <c r="GA188" s="78">
        <v>263970</v>
      </c>
      <c r="GB188" s="78">
        <v>260451</v>
      </c>
      <c r="GC188" s="78">
        <v>257816</v>
      </c>
      <c r="GD188" s="78">
        <v>267590</v>
      </c>
      <c r="GE188" s="78">
        <v>257478.0833</v>
      </c>
      <c r="GF188" s="78">
        <v>266753</v>
      </c>
      <c r="GG188" s="78">
        <v>270140</v>
      </c>
      <c r="GH188" s="78">
        <v>268570</v>
      </c>
      <c r="GI188" s="78">
        <v>258968</v>
      </c>
      <c r="GJ188" s="78">
        <v>264130</v>
      </c>
      <c r="GK188" s="78">
        <v>269305</v>
      </c>
      <c r="GL188" s="78">
        <v>274893</v>
      </c>
      <c r="GM188" s="78">
        <v>272269</v>
      </c>
      <c r="GN188" s="78">
        <v>268151</v>
      </c>
      <c r="GO188" s="78">
        <v>264175</v>
      </c>
      <c r="GP188" s="78">
        <v>264230</v>
      </c>
      <c r="GQ188" s="78">
        <v>274291</v>
      </c>
      <c r="GR188" s="78">
        <v>267989.5833</v>
      </c>
      <c r="GS188" s="78">
        <v>273566</v>
      </c>
      <c r="GT188" s="78">
        <v>276191</v>
      </c>
      <c r="GU188" s="78">
        <v>272311</v>
      </c>
      <c r="GV188" s="78">
        <v>261465</v>
      </c>
      <c r="GW188" s="78">
        <v>267317</v>
      </c>
      <c r="GX188" s="78">
        <v>272462</v>
      </c>
      <c r="GY188" s="78">
        <v>278991</v>
      </c>
      <c r="GZ188" s="78">
        <v>275453</v>
      </c>
      <c r="HA188" s="78">
        <v>270287</v>
      </c>
      <c r="HB188" s="78">
        <v>266450</v>
      </c>
      <c r="HC188" s="78">
        <v>266193</v>
      </c>
      <c r="HD188" s="78">
        <v>277272</v>
      </c>
      <c r="HE188" s="78">
        <v>271496.5</v>
      </c>
      <c r="HF188" s="78">
        <v>275528</v>
      </c>
      <c r="HG188" s="78">
        <v>277280</v>
      </c>
      <c r="HH188" s="78">
        <v>274969</v>
      </c>
      <c r="HI188" s="78">
        <v>0</v>
      </c>
    </row>
    <row r="189" spans="1:217" ht="30.75" x14ac:dyDescent="0.3">
      <c r="A189" s="1" t="str">
        <f t="shared" si="80"/>
        <v>Salzburgdarunter UB AusländerInnenGesamt</v>
      </c>
      <c r="B189" s="1">
        <v>189</v>
      </c>
      <c r="C189" s="77" t="s">
        <v>5</v>
      </c>
      <c r="D189" s="77" t="s">
        <v>121</v>
      </c>
      <c r="E189" s="77" t="s">
        <v>132</v>
      </c>
      <c r="F189" s="78">
        <v>37066</v>
      </c>
      <c r="G189" s="78">
        <v>37786</v>
      </c>
      <c r="H189" s="78">
        <v>36909</v>
      </c>
      <c r="I189" s="78">
        <v>32302</v>
      </c>
      <c r="J189" s="78">
        <v>33785</v>
      </c>
      <c r="K189" s="78">
        <v>35163</v>
      </c>
      <c r="L189" s="78">
        <v>36071</v>
      </c>
      <c r="M189" s="78">
        <v>35778</v>
      </c>
      <c r="N189" s="78">
        <v>35202</v>
      </c>
      <c r="O189" s="78">
        <v>33346</v>
      </c>
      <c r="P189" s="78">
        <v>32590</v>
      </c>
      <c r="Q189" s="78">
        <v>38166</v>
      </c>
      <c r="R189" s="78">
        <v>35347</v>
      </c>
      <c r="S189" s="78">
        <v>38179</v>
      </c>
      <c r="T189" s="78">
        <v>38173</v>
      </c>
      <c r="U189" s="78">
        <v>36093</v>
      </c>
      <c r="V189" s="78">
        <v>30086</v>
      </c>
      <c r="W189" s="78">
        <v>33214</v>
      </c>
      <c r="X189" s="78">
        <v>34612</v>
      </c>
      <c r="Y189" s="78">
        <v>35456</v>
      </c>
      <c r="Z189" s="78">
        <v>35325</v>
      </c>
      <c r="AA189" s="78">
        <v>34764</v>
      </c>
      <c r="AB189" s="78">
        <v>32906</v>
      </c>
      <c r="AC189" s="78">
        <v>33040</v>
      </c>
      <c r="AD189" s="78">
        <v>39195</v>
      </c>
      <c r="AE189" s="78">
        <v>35086.916669999999</v>
      </c>
      <c r="AF189" s="78">
        <v>38633</v>
      </c>
      <c r="AG189" s="78">
        <v>38960</v>
      </c>
      <c r="AH189" s="78">
        <v>38407</v>
      </c>
      <c r="AI189" s="78">
        <v>32965</v>
      </c>
      <c r="AJ189" s="78">
        <v>34976</v>
      </c>
      <c r="AK189" s="78">
        <v>36305</v>
      </c>
      <c r="AL189" s="78">
        <v>37521</v>
      </c>
      <c r="AM189" s="78">
        <v>37339</v>
      </c>
      <c r="AN189" s="78">
        <v>36570</v>
      </c>
      <c r="AO189" s="78">
        <v>34810</v>
      </c>
      <c r="AP189" s="78">
        <v>35200</v>
      </c>
      <c r="AQ189" s="78">
        <v>41791</v>
      </c>
      <c r="AR189" s="78">
        <v>36956.416669999999</v>
      </c>
      <c r="AS189" s="78">
        <v>41314</v>
      </c>
      <c r="AT189" s="78">
        <v>41991</v>
      </c>
      <c r="AU189" s="78">
        <v>38945</v>
      </c>
      <c r="AV189" s="78">
        <v>35225</v>
      </c>
      <c r="AW189" s="78">
        <v>36956</v>
      </c>
      <c r="AX189" s="78">
        <v>39084</v>
      </c>
      <c r="AY189" s="78">
        <v>40254</v>
      </c>
      <c r="AZ189" s="78">
        <v>40273</v>
      </c>
      <c r="BA189" s="78">
        <v>39409</v>
      </c>
      <c r="BB189" s="78">
        <v>37653</v>
      </c>
      <c r="BC189" s="78">
        <v>37751</v>
      </c>
      <c r="BD189" s="78">
        <v>44958</v>
      </c>
      <c r="BE189" s="78">
        <v>39484.416669999999</v>
      </c>
      <c r="BF189" s="78">
        <v>44748</v>
      </c>
      <c r="BG189" s="78">
        <v>45425</v>
      </c>
      <c r="BH189" s="78">
        <v>43557</v>
      </c>
      <c r="BI189" s="78">
        <v>37654</v>
      </c>
      <c r="BJ189" s="78">
        <v>40142</v>
      </c>
      <c r="BK189" s="78">
        <v>41767</v>
      </c>
      <c r="BL189" s="78">
        <v>43069</v>
      </c>
      <c r="BM189" s="78">
        <v>42835</v>
      </c>
      <c r="BN189" s="78">
        <v>41457</v>
      </c>
      <c r="BO189" s="78">
        <v>39537</v>
      </c>
      <c r="BP189" s="78">
        <v>39882</v>
      </c>
      <c r="BQ189" s="78">
        <v>47437</v>
      </c>
      <c r="BR189" s="78">
        <v>42292.5</v>
      </c>
      <c r="BS189" s="78">
        <v>46903</v>
      </c>
      <c r="BT189" s="78">
        <v>47348</v>
      </c>
      <c r="BU189" s="78">
        <v>46175</v>
      </c>
      <c r="BV189" s="78">
        <v>39173</v>
      </c>
      <c r="BW189" s="78">
        <v>41997</v>
      </c>
      <c r="BX189" s="78">
        <v>43495</v>
      </c>
      <c r="BY189" s="78">
        <v>45273</v>
      </c>
      <c r="BZ189" s="78">
        <v>44897</v>
      </c>
      <c r="CA189" s="78">
        <v>43465</v>
      </c>
      <c r="CB189" s="78">
        <v>41139</v>
      </c>
      <c r="CC189" s="78">
        <v>40894</v>
      </c>
      <c r="CD189" s="78">
        <v>49516</v>
      </c>
      <c r="CE189" s="78">
        <v>44189.583330000001</v>
      </c>
      <c r="CF189" s="78">
        <v>49023</v>
      </c>
      <c r="CG189" s="78">
        <v>50126</v>
      </c>
      <c r="CH189" s="78">
        <v>45503</v>
      </c>
      <c r="CI189" s="78">
        <v>41181</v>
      </c>
      <c r="CJ189" s="78">
        <v>43340</v>
      </c>
      <c r="CK189" s="78">
        <v>45639</v>
      </c>
      <c r="CL189" s="78">
        <v>47278</v>
      </c>
      <c r="CM189" s="78">
        <v>46828</v>
      </c>
      <c r="CN189" s="78">
        <v>45323</v>
      </c>
      <c r="CO189" s="78">
        <v>43127</v>
      </c>
      <c r="CP189" s="78">
        <v>43076</v>
      </c>
      <c r="CQ189" s="78">
        <v>51418</v>
      </c>
      <c r="CR189" s="78">
        <v>45988.5</v>
      </c>
      <c r="CS189" s="78">
        <v>50614</v>
      </c>
      <c r="CT189" s="78">
        <v>50972</v>
      </c>
      <c r="CU189" s="78">
        <v>49430</v>
      </c>
      <c r="CV189" s="78">
        <v>42427</v>
      </c>
      <c r="CW189" s="78">
        <v>44829</v>
      </c>
      <c r="CX189" s="78">
        <v>47395</v>
      </c>
      <c r="CY189" s="78">
        <v>49570</v>
      </c>
      <c r="CZ189" s="78">
        <v>48975</v>
      </c>
      <c r="DA189" s="78">
        <v>0</v>
      </c>
      <c r="DB189" s="78">
        <v>44655</v>
      </c>
      <c r="DC189" s="78">
        <v>45127</v>
      </c>
      <c r="DD189" s="78">
        <v>53469</v>
      </c>
      <c r="DE189" s="78">
        <v>47899.916669999999</v>
      </c>
      <c r="DF189" s="78">
        <v>52912</v>
      </c>
      <c r="DG189" s="78">
        <v>53844</v>
      </c>
      <c r="DH189" s="78">
        <v>52225</v>
      </c>
      <c r="DI189" s="78">
        <v>44456</v>
      </c>
      <c r="DJ189" s="78">
        <v>47230</v>
      </c>
      <c r="DK189" s="78">
        <v>49771</v>
      </c>
      <c r="DL189" s="78">
        <v>51524</v>
      </c>
      <c r="DM189" s="78">
        <v>51405</v>
      </c>
      <c r="DN189" s="78">
        <v>49595</v>
      </c>
      <c r="DO189" s="78">
        <v>46950</v>
      </c>
      <c r="DP189" s="78">
        <v>47536</v>
      </c>
      <c r="DQ189" s="78">
        <v>56006</v>
      </c>
      <c r="DR189" s="78">
        <v>50287.833330000001</v>
      </c>
      <c r="DS189" s="78">
        <v>55754</v>
      </c>
      <c r="DT189" s="78">
        <v>57094</v>
      </c>
      <c r="DU189" s="78">
        <v>53392</v>
      </c>
      <c r="DV189" s="78">
        <v>47238</v>
      </c>
      <c r="DW189" s="78">
        <v>50069</v>
      </c>
      <c r="DX189" s="78">
        <v>53299</v>
      </c>
      <c r="DY189" s="78">
        <v>55100</v>
      </c>
      <c r="DZ189" s="78">
        <v>54693</v>
      </c>
      <c r="EA189" s="78">
        <v>52524</v>
      </c>
      <c r="EB189" s="78">
        <v>50335</v>
      </c>
      <c r="EC189" s="78">
        <v>50632</v>
      </c>
      <c r="ED189" s="78">
        <v>59200</v>
      </c>
      <c r="EE189" s="78">
        <v>53277.5</v>
      </c>
      <c r="EF189" s="78">
        <v>59624</v>
      </c>
      <c r="EG189" s="78">
        <v>60715</v>
      </c>
      <c r="EH189" s="78">
        <v>59325</v>
      </c>
      <c r="EI189" s="78">
        <v>50557</v>
      </c>
      <c r="EJ189" s="78">
        <v>53981</v>
      </c>
      <c r="EK189" s="78">
        <v>56906</v>
      </c>
      <c r="EL189" s="78">
        <v>58665</v>
      </c>
      <c r="EM189" s="78">
        <v>58009</v>
      </c>
      <c r="EN189" s="78">
        <v>56056</v>
      </c>
      <c r="EO189" s="78">
        <v>53582</v>
      </c>
      <c r="EP189" s="78">
        <v>54089</v>
      </c>
      <c r="EQ189" s="78">
        <v>62886</v>
      </c>
      <c r="ER189" s="78">
        <v>57032.916669999999</v>
      </c>
      <c r="ES189" s="78">
        <v>62776</v>
      </c>
      <c r="ET189" s="78">
        <v>64143</v>
      </c>
      <c r="EU189" s="78">
        <v>60461</v>
      </c>
      <c r="EV189" s="78">
        <v>54129</v>
      </c>
      <c r="EW189" s="78">
        <v>56743</v>
      </c>
      <c r="EX189" s="78">
        <v>60330</v>
      </c>
      <c r="EY189" s="78">
        <v>62172</v>
      </c>
      <c r="EZ189" s="78">
        <v>61341</v>
      </c>
      <c r="FA189" s="78">
        <v>59453</v>
      </c>
      <c r="FB189" s="78">
        <v>56916</v>
      </c>
      <c r="FC189" s="78">
        <v>57141</v>
      </c>
      <c r="FD189" s="78">
        <v>66650</v>
      </c>
      <c r="FE189" s="78">
        <v>60187.916669999999</v>
      </c>
      <c r="FF189" s="78">
        <v>66654</v>
      </c>
      <c r="FG189" s="78">
        <v>67540</v>
      </c>
      <c r="FH189" s="78">
        <v>49439</v>
      </c>
      <c r="FI189" s="78">
        <v>48802</v>
      </c>
      <c r="FJ189" s="78">
        <v>51105</v>
      </c>
      <c r="FK189" s="78">
        <v>55645</v>
      </c>
      <c r="FL189" s="78">
        <v>59781</v>
      </c>
      <c r="FM189" s="78">
        <v>60304</v>
      </c>
      <c r="FN189" s="78">
        <v>59160</v>
      </c>
      <c r="FO189" s="78">
        <v>56248</v>
      </c>
      <c r="FP189" s="78">
        <v>54237</v>
      </c>
      <c r="FQ189" s="78">
        <v>51425</v>
      </c>
      <c r="FR189" s="78">
        <v>56695</v>
      </c>
      <c r="FS189" s="78">
        <v>51246</v>
      </c>
      <c r="FT189" s="78">
        <v>52184</v>
      </c>
      <c r="FU189" s="78">
        <v>54125</v>
      </c>
      <c r="FV189" s="78">
        <v>54881</v>
      </c>
      <c r="FW189" s="78">
        <v>58895</v>
      </c>
      <c r="FX189" s="78">
        <v>62505</v>
      </c>
      <c r="FY189" s="78">
        <v>64417</v>
      </c>
      <c r="FZ189" s="78">
        <v>64814</v>
      </c>
      <c r="GA189" s="78">
        <v>63865</v>
      </c>
      <c r="GB189" s="78">
        <v>61810</v>
      </c>
      <c r="GC189" s="78">
        <v>60367</v>
      </c>
      <c r="GD189" s="78">
        <v>68263</v>
      </c>
      <c r="GE189" s="78">
        <v>59781</v>
      </c>
      <c r="GF189" s="78">
        <v>68958</v>
      </c>
      <c r="GG189" s="78">
        <v>71281</v>
      </c>
      <c r="GH189" s="78">
        <v>68935</v>
      </c>
      <c r="GI189" s="78">
        <v>62126</v>
      </c>
      <c r="GJ189" s="78">
        <v>66141</v>
      </c>
      <c r="GK189" s="78">
        <v>69494</v>
      </c>
      <c r="GL189" s="78">
        <v>71028</v>
      </c>
      <c r="GM189" s="78">
        <v>70671</v>
      </c>
      <c r="GN189" s="78">
        <v>69131</v>
      </c>
      <c r="GO189" s="78">
        <v>66557</v>
      </c>
      <c r="GP189" s="78">
        <v>66844</v>
      </c>
      <c r="GQ189" s="78">
        <v>75679</v>
      </c>
      <c r="GR189" s="78">
        <v>68903.75</v>
      </c>
      <c r="GS189" s="78">
        <v>76628</v>
      </c>
      <c r="GT189" s="78">
        <v>78477</v>
      </c>
      <c r="GU189" s="78">
        <v>74091</v>
      </c>
      <c r="GV189" s="78">
        <v>66141</v>
      </c>
      <c r="GW189" s="78">
        <v>70631</v>
      </c>
      <c r="GX189" s="78">
        <v>74244</v>
      </c>
      <c r="GY189" s="78">
        <v>76096</v>
      </c>
      <c r="GZ189" s="78">
        <v>75296</v>
      </c>
      <c r="HA189" s="78">
        <v>72909</v>
      </c>
      <c r="HB189" s="78">
        <v>70144</v>
      </c>
      <c r="HC189" s="78">
        <v>70435</v>
      </c>
      <c r="HD189" s="78">
        <v>80536</v>
      </c>
      <c r="HE189" s="78">
        <v>73802.333329999994</v>
      </c>
      <c r="HF189" s="78">
        <v>80408</v>
      </c>
      <c r="HG189" s="78">
        <v>81298</v>
      </c>
      <c r="HH189" s="78">
        <v>77974</v>
      </c>
      <c r="HI189" s="78">
        <v>0</v>
      </c>
    </row>
    <row r="190" spans="1:217" ht="15.75" x14ac:dyDescent="0.3">
      <c r="A190" s="1" t="str">
        <f t="shared" si="80"/>
        <v>SalzburgGeringfügig BeschäftigteGesamt</v>
      </c>
      <c r="B190" s="1">
        <v>190</v>
      </c>
      <c r="C190" s="77" t="s">
        <v>5</v>
      </c>
      <c r="D190" s="77" t="s">
        <v>122</v>
      </c>
      <c r="E190" s="77" t="s">
        <v>132</v>
      </c>
      <c r="F190" s="78">
        <v>24708</v>
      </c>
      <c r="G190" s="78">
        <v>25493</v>
      </c>
      <c r="H190" s="78">
        <v>25660</v>
      </c>
      <c r="I190" s="78">
        <v>24550</v>
      </c>
      <c r="J190" s="78">
        <v>24252</v>
      </c>
      <c r="K190" s="78">
        <v>25000</v>
      </c>
      <c r="L190" s="78">
        <v>24504</v>
      </c>
      <c r="M190" s="78">
        <v>23775</v>
      </c>
      <c r="N190" s="78">
        <v>23968</v>
      </c>
      <c r="O190" s="78">
        <v>24437</v>
      </c>
      <c r="P190" s="78">
        <v>24896</v>
      </c>
      <c r="Q190" s="78">
        <v>26402</v>
      </c>
      <c r="R190" s="78">
        <v>24803.75</v>
      </c>
      <c r="S190" s="78">
        <v>26131</v>
      </c>
      <c r="T190" s="78">
        <v>26222</v>
      </c>
      <c r="U190" s="78">
        <v>25924</v>
      </c>
      <c r="V190" s="78">
        <v>24299</v>
      </c>
      <c r="W190" s="78">
        <v>24791</v>
      </c>
      <c r="X190" s="78">
        <v>24825</v>
      </c>
      <c r="Y190" s="78">
        <v>24925</v>
      </c>
      <c r="Z190" s="78">
        <v>24261</v>
      </c>
      <c r="AA190" s="78">
        <v>24235</v>
      </c>
      <c r="AB190" s="78">
        <v>24652</v>
      </c>
      <c r="AC190" s="78">
        <v>25451</v>
      </c>
      <c r="AD190" s="78">
        <v>27336</v>
      </c>
      <c r="AE190" s="78">
        <v>25254.333330000001</v>
      </c>
      <c r="AF190" s="78">
        <v>26808</v>
      </c>
      <c r="AG190" s="78">
        <v>27056</v>
      </c>
      <c r="AH190" s="78">
        <v>27135</v>
      </c>
      <c r="AI190" s="78">
        <v>25162</v>
      </c>
      <c r="AJ190" s="78">
        <v>25503</v>
      </c>
      <c r="AK190" s="78">
        <v>25525</v>
      </c>
      <c r="AL190" s="78">
        <v>25434</v>
      </c>
      <c r="AM190" s="78">
        <v>24852</v>
      </c>
      <c r="AN190" s="78">
        <v>24823</v>
      </c>
      <c r="AO190" s="78">
        <v>25217</v>
      </c>
      <c r="AP190" s="78">
        <v>26312</v>
      </c>
      <c r="AQ190" s="78">
        <v>27824</v>
      </c>
      <c r="AR190" s="78">
        <v>25970.916669999999</v>
      </c>
      <c r="AS190" s="78">
        <v>27147</v>
      </c>
      <c r="AT190" s="78">
        <v>27636</v>
      </c>
      <c r="AU190" s="78">
        <v>27015</v>
      </c>
      <c r="AV190" s="78">
        <v>25455</v>
      </c>
      <c r="AW190" s="78">
        <v>25808</v>
      </c>
      <c r="AX190" s="78">
        <v>25779</v>
      </c>
      <c r="AY190" s="78">
        <v>26015</v>
      </c>
      <c r="AZ190" s="78">
        <v>25416</v>
      </c>
      <c r="BA190" s="78">
        <v>25330</v>
      </c>
      <c r="BB190" s="78">
        <v>25601</v>
      </c>
      <c r="BC190" s="78">
        <v>26668</v>
      </c>
      <c r="BD190" s="78">
        <v>28225</v>
      </c>
      <c r="BE190" s="78">
        <v>26341.25</v>
      </c>
      <c r="BF190" s="78">
        <v>27845</v>
      </c>
      <c r="BG190" s="78">
        <v>28503</v>
      </c>
      <c r="BH190" s="78">
        <v>27880</v>
      </c>
      <c r="BI190" s="78">
        <v>26219</v>
      </c>
      <c r="BJ190" s="78">
        <v>26551</v>
      </c>
      <c r="BK190" s="78">
        <v>26491</v>
      </c>
      <c r="BL190" s="78">
        <v>26639</v>
      </c>
      <c r="BM190" s="78">
        <v>26019</v>
      </c>
      <c r="BN190" s="78">
        <v>25740</v>
      </c>
      <c r="BO190" s="78">
        <v>26239</v>
      </c>
      <c r="BP190" s="78">
        <v>27266</v>
      </c>
      <c r="BQ190" s="78">
        <v>28947</v>
      </c>
      <c r="BR190" s="78">
        <v>27028.25</v>
      </c>
      <c r="BS190" s="78">
        <v>28540</v>
      </c>
      <c r="BT190" s="78">
        <v>28973</v>
      </c>
      <c r="BU190" s="78">
        <v>28407</v>
      </c>
      <c r="BV190" s="78">
        <v>26557</v>
      </c>
      <c r="BW190" s="78">
        <v>26858</v>
      </c>
      <c r="BX190" s="78">
        <v>26576</v>
      </c>
      <c r="BY190" s="78">
        <v>26816</v>
      </c>
      <c r="BZ190" s="78">
        <v>26051</v>
      </c>
      <c r="CA190" s="78">
        <v>25981</v>
      </c>
      <c r="CB190" s="78">
        <v>26549</v>
      </c>
      <c r="CC190" s="78">
        <v>27132</v>
      </c>
      <c r="CD190" s="78">
        <v>28907</v>
      </c>
      <c r="CE190" s="78">
        <v>27278.916669999999</v>
      </c>
      <c r="CF190" s="78">
        <v>28706</v>
      </c>
      <c r="CG190" s="78">
        <v>29375</v>
      </c>
      <c r="CH190" s="78">
        <v>28411</v>
      </c>
      <c r="CI190" s="78">
        <v>26636</v>
      </c>
      <c r="CJ190" s="78">
        <v>26891</v>
      </c>
      <c r="CK190" s="78">
        <v>27036</v>
      </c>
      <c r="CL190" s="78">
        <v>26869</v>
      </c>
      <c r="CM190" s="78">
        <v>26357</v>
      </c>
      <c r="CN190" s="78">
        <v>26370</v>
      </c>
      <c r="CO190" s="78">
        <v>26890</v>
      </c>
      <c r="CP190" s="78">
        <v>27394</v>
      </c>
      <c r="CQ190" s="78">
        <v>29170</v>
      </c>
      <c r="CR190" s="78">
        <v>27508.75</v>
      </c>
      <c r="CS190" s="78">
        <v>28658</v>
      </c>
      <c r="CT190" s="78">
        <v>29225</v>
      </c>
      <c r="CU190" s="78">
        <v>28809</v>
      </c>
      <c r="CV190" s="78">
        <v>26762</v>
      </c>
      <c r="CW190" s="78">
        <v>27090</v>
      </c>
      <c r="CX190" s="78">
        <v>27306</v>
      </c>
      <c r="CY190" s="78">
        <v>27376</v>
      </c>
      <c r="CZ190" s="78">
        <v>26638</v>
      </c>
      <c r="DA190" s="78">
        <v>26237</v>
      </c>
      <c r="DB190" s="78">
        <v>26688</v>
      </c>
      <c r="DC190" s="78">
        <v>27394</v>
      </c>
      <c r="DD190" s="78">
        <v>28712</v>
      </c>
      <c r="DE190" s="78">
        <v>27574.583330000001</v>
      </c>
      <c r="DF190" s="78">
        <v>28777</v>
      </c>
      <c r="DG190" s="78">
        <v>29394</v>
      </c>
      <c r="DH190" s="78">
        <v>28781</v>
      </c>
      <c r="DI190" s="78">
        <v>26686</v>
      </c>
      <c r="DJ190" s="78">
        <v>27017</v>
      </c>
      <c r="DK190" s="78">
        <v>27257</v>
      </c>
      <c r="DL190" s="78">
        <v>26927</v>
      </c>
      <c r="DM190" s="78">
        <v>26424</v>
      </c>
      <c r="DN190" s="78">
        <v>26057</v>
      </c>
      <c r="DO190" s="78">
        <v>26556</v>
      </c>
      <c r="DP190" s="78">
        <v>27588</v>
      </c>
      <c r="DQ190" s="78">
        <v>28828</v>
      </c>
      <c r="DR190" s="78">
        <v>27524.333330000001</v>
      </c>
      <c r="DS190" s="78">
        <v>28744</v>
      </c>
      <c r="DT190" s="78">
        <v>29595</v>
      </c>
      <c r="DU190" s="78">
        <v>28305</v>
      </c>
      <c r="DV190" s="78">
        <v>26665</v>
      </c>
      <c r="DW190" s="78">
        <v>27020</v>
      </c>
      <c r="DX190" s="78">
        <v>27462</v>
      </c>
      <c r="DY190" s="78">
        <v>27558</v>
      </c>
      <c r="DZ190" s="78">
        <v>26525</v>
      </c>
      <c r="EA190" s="78">
        <v>26245</v>
      </c>
      <c r="EB190" s="78">
        <v>26555</v>
      </c>
      <c r="EC190" s="78">
        <v>27389</v>
      </c>
      <c r="ED190" s="78">
        <v>29384</v>
      </c>
      <c r="EE190" s="78">
        <v>27620.583330000001</v>
      </c>
      <c r="EF190" s="78">
        <v>28661</v>
      </c>
      <c r="EG190" s="78">
        <v>29611</v>
      </c>
      <c r="EH190" s="78">
        <v>29535</v>
      </c>
      <c r="EI190" s="78">
        <v>26717</v>
      </c>
      <c r="EJ190" s="78">
        <v>27024</v>
      </c>
      <c r="EK190" s="78">
        <v>27240</v>
      </c>
      <c r="EL190" s="78">
        <v>26907</v>
      </c>
      <c r="EM190" s="78">
        <v>26237</v>
      </c>
      <c r="EN190" s="78">
        <v>25709</v>
      </c>
      <c r="EO190" s="78">
        <v>26522</v>
      </c>
      <c r="EP190" s="78">
        <v>27533</v>
      </c>
      <c r="EQ190" s="78">
        <v>29770</v>
      </c>
      <c r="ER190" s="78">
        <v>27622.166669999999</v>
      </c>
      <c r="ES190" s="78">
        <v>28999</v>
      </c>
      <c r="ET190" s="78">
        <v>29993</v>
      </c>
      <c r="EU190" s="78">
        <v>28900</v>
      </c>
      <c r="EV190" s="78">
        <v>27118</v>
      </c>
      <c r="EW190" s="78">
        <v>27170</v>
      </c>
      <c r="EX190" s="78">
        <v>27401</v>
      </c>
      <c r="EY190" s="78">
        <v>27248</v>
      </c>
      <c r="EZ190" s="78">
        <v>26152</v>
      </c>
      <c r="FA190" s="78">
        <v>25770</v>
      </c>
      <c r="FB190" s="78">
        <v>26464</v>
      </c>
      <c r="FC190" s="78">
        <v>27553</v>
      </c>
      <c r="FD190" s="78">
        <v>29645</v>
      </c>
      <c r="FE190" s="78">
        <v>27701.083330000001</v>
      </c>
      <c r="FF190" s="78">
        <v>29285</v>
      </c>
      <c r="FG190" s="78">
        <v>29761</v>
      </c>
      <c r="FH190" s="78">
        <v>23119</v>
      </c>
      <c r="FI190" s="78">
        <v>20944</v>
      </c>
      <c r="FJ190" s="78">
        <v>22882</v>
      </c>
      <c r="FK190" s="78">
        <v>24395</v>
      </c>
      <c r="FL190" s="78">
        <v>25044</v>
      </c>
      <c r="FM190" s="78">
        <v>24383</v>
      </c>
      <c r="FN190" s="78">
        <v>24164</v>
      </c>
      <c r="FO190" s="78">
        <v>24116</v>
      </c>
      <c r="FP190" s="78">
        <v>23533</v>
      </c>
      <c r="FQ190" s="78">
        <v>24017</v>
      </c>
      <c r="FR190" s="78">
        <v>24636.916669999999</v>
      </c>
      <c r="FS190" s="78">
        <v>23451</v>
      </c>
      <c r="FT190" s="78">
        <v>23724</v>
      </c>
      <c r="FU190" s="78">
        <v>24062</v>
      </c>
      <c r="FV190" s="78">
        <v>23634</v>
      </c>
      <c r="FW190" s="78">
        <v>24481</v>
      </c>
      <c r="FX190" s="78">
        <v>25171</v>
      </c>
      <c r="FY190" s="78">
        <v>25650</v>
      </c>
      <c r="FZ190" s="78">
        <v>25150</v>
      </c>
      <c r="GA190" s="78">
        <v>24802</v>
      </c>
      <c r="GB190" s="78">
        <v>25282</v>
      </c>
      <c r="GC190" s="78">
        <v>24685</v>
      </c>
      <c r="GD190" s="78">
        <v>26572</v>
      </c>
      <c r="GE190" s="78">
        <v>24722</v>
      </c>
      <c r="GF190" s="78">
        <v>26753</v>
      </c>
      <c r="GG190" s="78">
        <v>27998</v>
      </c>
      <c r="GH190" s="78">
        <v>27413</v>
      </c>
      <c r="GI190" s="78">
        <v>25929</v>
      </c>
      <c r="GJ190" s="78">
        <v>26310</v>
      </c>
      <c r="GK190" s="78">
        <v>26484</v>
      </c>
      <c r="GL190" s="78">
        <v>26217</v>
      </c>
      <c r="GM190" s="78">
        <v>25208</v>
      </c>
      <c r="GN190" s="78">
        <v>25102</v>
      </c>
      <c r="GO190" s="78">
        <v>25736</v>
      </c>
      <c r="GP190" s="78">
        <v>26345</v>
      </c>
      <c r="GQ190" s="78">
        <v>28381</v>
      </c>
      <c r="GR190" s="78">
        <v>26489.666669999999</v>
      </c>
      <c r="GS190" s="78">
        <v>28025</v>
      </c>
      <c r="GT190" s="78">
        <v>28870</v>
      </c>
      <c r="GU190" s="78">
        <v>27698</v>
      </c>
      <c r="GV190" s="78">
        <v>25864</v>
      </c>
      <c r="GW190" s="78">
        <v>26235</v>
      </c>
      <c r="GX190" s="78">
        <v>26761</v>
      </c>
      <c r="GY190" s="78">
        <v>26073</v>
      </c>
      <c r="GZ190" s="78">
        <v>25199</v>
      </c>
      <c r="HA190" s="78">
        <v>25434</v>
      </c>
      <c r="HB190" s="78">
        <v>25657</v>
      </c>
      <c r="HC190" s="78">
        <v>26394</v>
      </c>
      <c r="HD190" s="78">
        <v>28373</v>
      </c>
      <c r="HE190" s="78">
        <v>26715.25</v>
      </c>
      <c r="HF190" s="78">
        <v>27691</v>
      </c>
      <c r="HG190" s="78">
        <v>27752</v>
      </c>
      <c r="HH190" s="78">
        <v>27142</v>
      </c>
      <c r="HI190" s="78">
        <v>0</v>
      </c>
    </row>
    <row r="191" spans="1:217" ht="15.75" x14ac:dyDescent="0.3">
      <c r="A191" s="1" t="str">
        <f t="shared" si="80"/>
        <v>SalzburgArbeitslosenquote in %Gesamt</v>
      </c>
      <c r="B191" s="1">
        <v>191</v>
      </c>
      <c r="C191" s="77" t="s">
        <v>5</v>
      </c>
      <c r="D191" s="77" t="s">
        <v>123</v>
      </c>
      <c r="E191" s="77" t="s">
        <v>132</v>
      </c>
      <c r="F191" s="78">
        <v>4.4767878529000001E-2</v>
      </c>
      <c r="G191" s="78">
        <v>4.0282316354000001E-2</v>
      </c>
      <c r="H191" s="78">
        <v>3.28885763E-2</v>
      </c>
      <c r="I191" s="78">
        <v>4.7767063399999997E-2</v>
      </c>
      <c r="J191" s="78">
        <v>4.0021138217999998E-2</v>
      </c>
      <c r="K191" s="78">
        <v>3.0265420314000001E-2</v>
      </c>
      <c r="L191" s="78">
        <v>2.9103622834E-2</v>
      </c>
      <c r="M191" s="78">
        <v>3.0141009622E-2</v>
      </c>
      <c r="N191" s="78">
        <v>3.3695888355000002E-2</v>
      </c>
      <c r="O191" s="78">
        <v>4.8333079302000002E-2</v>
      </c>
      <c r="P191" s="78">
        <v>5.5901286669000003E-2</v>
      </c>
      <c r="Q191" s="78">
        <v>4.5850335250999998E-2</v>
      </c>
      <c r="R191" s="78">
        <v>3.9885895999999997E-2</v>
      </c>
      <c r="S191" s="78">
        <v>5.5828552008E-2</v>
      </c>
      <c r="T191" s="78">
        <v>5.6807032298E-2</v>
      </c>
      <c r="U191" s="78">
        <v>5.2481110052999998E-2</v>
      </c>
      <c r="V191" s="78">
        <v>6.1304976864000001E-2</v>
      </c>
      <c r="W191" s="78">
        <v>5.4817985375000003E-2</v>
      </c>
      <c r="X191" s="78">
        <v>4.5855059817999998E-2</v>
      </c>
      <c r="Y191" s="78">
        <v>4.2682191846E-2</v>
      </c>
      <c r="Z191" s="78">
        <v>4.3269659368999999E-2</v>
      </c>
      <c r="AA191" s="78">
        <v>4.5347619927000003E-2</v>
      </c>
      <c r="AB191" s="78">
        <v>5.5439759659999997E-2</v>
      </c>
      <c r="AC191" s="78">
        <v>6.1401266532000003E-2</v>
      </c>
      <c r="AD191" s="78">
        <v>4.8862069654000001E-2</v>
      </c>
      <c r="AE191" s="78">
        <v>5.1965896999999997E-2</v>
      </c>
      <c r="AF191" s="78">
        <v>5.7568457399000003E-2</v>
      </c>
      <c r="AG191" s="78">
        <v>5.5602122376999998E-2</v>
      </c>
      <c r="AH191" s="78">
        <v>4.6017100349999999E-2</v>
      </c>
      <c r="AI191" s="78">
        <v>5.6596537593999997E-2</v>
      </c>
      <c r="AJ191" s="78">
        <v>4.8186545631E-2</v>
      </c>
      <c r="AK191" s="78">
        <v>3.8286317570999998E-2</v>
      </c>
      <c r="AL191" s="78">
        <v>3.4121952682000002E-2</v>
      </c>
      <c r="AM191" s="78">
        <v>3.5581172568000002E-2</v>
      </c>
      <c r="AN191" s="78">
        <v>3.8588033419000002E-2</v>
      </c>
      <c r="AO191" s="78">
        <v>4.9367942296E-2</v>
      </c>
      <c r="AP191" s="78">
        <v>5.4298587083999997E-2</v>
      </c>
      <c r="AQ191" s="78">
        <v>4.5211538232999997E-2</v>
      </c>
      <c r="AR191" s="78">
        <v>4.6592337999999997E-2</v>
      </c>
      <c r="AS191" s="78">
        <v>5.2753919320000002E-2</v>
      </c>
      <c r="AT191" s="78">
        <v>4.9334076982999998E-2</v>
      </c>
      <c r="AU191" s="78">
        <v>4.3928629097000002E-2</v>
      </c>
      <c r="AV191" s="78">
        <v>5.1431583801999997E-2</v>
      </c>
      <c r="AW191" s="78">
        <v>4.7202661604000003E-2</v>
      </c>
      <c r="AX191" s="78">
        <v>3.5818518427999997E-2</v>
      </c>
      <c r="AY191" s="78">
        <v>3.3385613291000003E-2</v>
      </c>
      <c r="AZ191" s="78">
        <v>3.5655113782000002E-2</v>
      </c>
      <c r="BA191" s="78">
        <v>3.8407296542000001E-2</v>
      </c>
      <c r="BB191" s="78">
        <v>5.0305807310999998E-2</v>
      </c>
      <c r="BC191" s="78">
        <v>5.6863288100999998E-2</v>
      </c>
      <c r="BD191" s="78">
        <v>4.5151079024999999E-2</v>
      </c>
      <c r="BE191" s="78">
        <v>4.4991966000000001E-2</v>
      </c>
      <c r="BF191" s="78">
        <v>5.4056255746000002E-2</v>
      </c>
      <c r="BG191" s="78">
        <v>5.2489129298000002E-2</v>
      </c>
      <c r="BH191" s="78">
        <v>4.4935361306000003E-2</v>
      </c>
      <c r="BI191" s="78">
        <v>5.4732920960999999E-2</v>
      </c>
      <c r="BJ191" s="78">
        <v>4.6101827685999998E-2</v>
      </c>
      <c r="BK191" s="78">
        <v>3.6850229966E-2</v>
      </c>
      <c r="BL191" s="78">
        <v>3.5592724360000001E-2</v>
      </c>
      <c r="BM191" s="78">
        <v>3.7068908709000002E-2</v>
      </c>
      <c r="BN191" s="78">
        <v>3.9992717082000001E-2</v>
      </c>
      <c r="BO191" s="78">
        <v>5.2963905754999999E-2</v>
      </c>
      <c r="BP191" s="78">
        <v>5.8944856253E-2</v>
      </c>
      <c r="BQ191" s="78">
        <v>4.6826194836E-2</v>
      </c>
      <c r="BR191" s="78">
        <v>4.6681460000000001E-2</v>
      </c>
      <c r="BS191" s="78">
        <v>5.6093028602000002E-2</v>
      </c>
      <c r="BT191" s="78">
        <v>5.3917416317999997E-2</v>
      </c>
      <c r="BU191" s="78">
        <v>4.6938010122000003E-2</v>
      </c>
      <c r="BV191" s="78">
        <v>6.0728890594000003E-2</v>
      </c>
      <c r="BW191" s="78">
        <v>5.0359370358999997E-2</v>
      </c>
      <c r="BX191" s="78">
        <v>4.2434697670999999E-2</v>
      </c>
      <c r="BY191" s="78">
        <v>4.1210329629000002E-2</v>
      </c>
      <c r="BZ191" s="78">
        <v>4.2687606785999997E-2</v>
      </c>
      <c r="CA191" s="78">
        <v>4.4956801679E-2</v>
      </c>
      <c r="CB191" s="78">
        <v>5.7664948941999999E-2</v>
      </c>
      <c r="CC191" s="78">
        <v>6.3237521296999999E-2</v>
      </c>
      <c r="CD191" s="78">
        <v>5.2465988650000003E-2</v>
      </c>
      <c r="CE191" s="78">
        <v>5.1014639000000001E-2</v>
      </c>
      <c r="CF191" s="78">
        <v>6.1690657055000001E-2</v>
      </c>
      <c r="CG191" s="78">
        <v>5.8102956818999997E-2</v>
      </c>
      <c r="CH191" s="78">
        <v>5.5494989389E-2</v>
      </c>
      <c r="CI191" s="78">
        <v>6.6137075217999997E-2</v>
      </c>
      <c r="CJ191" s="78">
        <v>5.7526434036000003E-2</v>
      </c>
      <c r="CK191" s="78">
        <v>4.7509745488999999E-2</v>
      </c>
      <c r="CL191" s="78">
        <v>4.4625676146E-2</v>
      </c>
      <c r="CM191" s="78">
        <v>4.6957588300999997E-2</v>
      </c>
      <c r="CN191" s="78">
        <v>5.1174754150000001E-2</v>
      </c>
      <c r="CO191" s="78">
        <v>6.3015056936E-2</v>
      </c>
      <c r="CP191" s="78">
        <v>6.9614884791999995E-2</v>
      </c>
      <c r="CQ191" s="78">
        <v>5.7543159245000003E-2</v>
      </c>
      <c r="CR191" s="78">
        <v>5.6578308000000001E-2</v>
      </c>
      <c r="CS191" s="78">
        <v>6.5389142999999997E-2</v>
      </c>
      <c r="CT191" s="78">
        <v>6.4894124999999997E-2</v>
      </c>
      <c r="CU191" s="78">
        <v>5.7064569000000002E-2</v>
      </c>
      <c r="CV191" s="78">
        <v>6.9333396000000005E-2</v>
      </c>
      <c r="CW191" s="78">
        <v>5.9727567000000002E-2</v>
      </c>
      <c r="CX191" s="78">
        <v>5.0783245999999997E-2</v>
      </c>
      <c r="CY191" s="78">
        <v>4.6808717E-2</v>
      </c>
      <c r="CZ191" s="78">
        <v>4.7857245999999999E-2</v>
      </c>
      <c r="DA191" s="78">
        <v>5.1888313999999998E-2</v>
      </c>
      <c r="DB191" s="78">
        <v>6.4433098999999994E-2</v>
      </c>
      <c r="DC191" s="78">
        <v>6.9854773999999994E-2</v>
      </c>
      <c r="DD191" s="78">
        <v>5.9036461999999998E-2</v>
      </c>
      <c r="DE191" s="78">
        <v>5.8879666999999997E-2</v>
      </c>
      <c r="DF191" s="78">
        <v>6.4761010999999993E-2</v>
      </c>
      <c r="DG191" s="78">
        <v>6.1466923E-2</v>
      </c>
      <c r="DH191" s="78">
        <v>5.2726760999999997E-2</v>
      </c>
      <c r="DI191" s="78">
        <v>6.6994453999999995E-2</v>
      </c>
      <c r="DJ191" s="78">
        <v>5.6619388E-2</v>
      </c>
      <c r="DK191" s="78">
        <v>4.8378929000000001E-2</v>
      </c>
      <c r="DL191" s="78">
        <v>4.4881266000000003E-2</v>
      </c>
      <c r="DM191" s="78">
        <v>4.5906542000000002E-2</v>
      </c>
      <c r="DN191" s="78">
        <v>4.9319720999999997E-2</v>
      </c>
      <c r="DO191" s="78">
        <v>6.1713285E-2</v>
      </c>
      <c r="DP191" s="78">
        <v>6.5793124999999994E-2</v>
      </c>
      <c r="DQ191" s="78">
        <v>5.5192036E-2</v>
      </c>
      <c r="DR191" s="78">
        <v>5.6109183E-2</v>
      </c>
      <c r="DS191" s="78">
        <v>6.3046756999999995E-2</v>
      </c>
      <c r="DT191" s="78">
        <v>5.8715939000000002E-2</v>
      </c>
      <c r="DU191" s="78">
        <v>5.2662412999999998E-2</v>
      </c>
      <c r="DV191" s="78">
        <v>6.1762547000000001E-2</v>
      </c>
      <c r="DW191" s="78">
        <v>5.4358807000000002E-2</v>
      </c>
      <c r="DX191" s="78">
        <v>4.4315429000000003E-2</v>
      </c>
      <c r="DY191" s="78">
        <v>4.2943687000000001E-2</v>
      </c>
      <c r="DZ191" s="78">
        <v>4.3875644999999998E-2</v>
      </c>
      <c r="EA191" s="78">
        <v>4.6849212000000001E-2</v>
      </c>
      <c r="EB191" s="78">
        <v>5.7457632000000002E-2</v>
      </c>
      <c r="EC191" s="78">
        <v>6.1585399999999998E-2</v>
      </c>
      <c r="ED191" s="78">
        <v>5.1311123E-2</v>
      </c>
      <c r="EE191" s="78">
        <v>5.3207229000000002E-2</v>
      </c>
      <c r="EF191" s="78">
        <v>5.6530623000000002E-2</v>
      </c>
      <c r="EG191" s="78">
        <v>5.3591567999999999E-2</v>
      </c>
      <c r="EH191" s="78">
        <v>4.5956196999999997E-2</v>
      </c>
      <c r="EI191" s="78">
        <v>6.0169887999999998E-2</v>
      </c>
      <c r="EJ191" s="78">
        <v>4.9589742999999999E-2</v>
      </c>
      <c r="EK191" s="78">
        <v>4.1262888999999997E-2</v>
      </c>
      <c r="EL191" s="78">
        <v>4.0094237999999997E-2</v>
      </c>
      <c r="EM191" s="78">
        <v>4.1460081000000003E-2</v>
      </c>
      <c r="EN191" s="78">
        <v>4.3519948000000003E-2</v>
      </c>
      <c r="EO191" s="78">
        <v>5.5874974000000001E-2</v>
      </c>
      <c r="EP191" s="78">
        <v>5.8719947000000002E-2</v>
      </c>
      <c r="EQ191" s="78">
        <v>4.8410725000000002E-2</v>
      </c>
      <c r="ER191" s="78">
        <v>4.9558577999999999E-2</v>
      </c>
      <c r="ES191" s="78">
        <v>5.5448202000000002E-2</v>
      </c>
      <c r="ET191" s="78">
        <v>5.0732232000000002E-2</v>
      </c>
      <c r="EU191" s="78">
        <v>4.441937E-2</v>
      </c>
      <c r="EV191" s="78">
        <v>5.5193989999999998E-2</v>
      </c>
      <c r="EW191" s="78">
        <v>4.7579999999999997E-2</v>
      </c>
      <c r="EX191" s="78">
        <v>3.7253790000000002E-2</v>
      </c>
      <c r="EY191" s="78">
        <v>3.5768880000000003E-2</v>
      </c>
      <c r="EZ191" s="78">
        <v>3.7547829999999997E-2</v>
      </c>
      <c r="FA191" s="78">
        <v>3.9848710000000002E-2</v>
      </c>
      <c r="FB191" s="78">
        <v>5.054082E-2</v>
      </c>
      <c r="FC191" s="78">
        <v>5.4747160000000003E-2</v>
      </c>
      <c r="FD191" s="78">
        <v>4.5508930000000003E-2</v>
      </c>
      <c r="FE191" s="78">
        <v>4.619028E-2</v>
      </c>
      <c r="FF191" s="78">
        <v>5.1645139999999999E-2</v>
      </c>
      <c r="FG191" s="78">
        <v>4.659547E-2</v>
      </c>
      <c r="FH191" s="78">
        <v>0.10777576</v>
      </c>
      <c r="FI191" s="78">
        <v>0.11073661999999999</v>
      </c>
      <c r="FJ191" s="78">
        <v>9.5158800000000002E-2</v>
      </c>
      <c r="FK191" s="78">
        <v>7.3251910000000003E-2</v>
      </c>
      <c r="FL191" s="78">
        <v>5.8206910000000001E-2</v>
      </c>
      <c r="FM191" s="78">
        <v>5.453935E-2</v>
      </c>
      <c r="FN191" s="78">
        <v>5.3052420000000003E-2</v>
      </c>
      <c r="FO191" s="78">
        <v>6.3435539999999999E-2</v>
      </c>
      <c r="FP191" s="78">
        <v>7.6962269999999999E-2</v>
      </c>
      <c r="FQ191" s="78">
        <v>9.2927469999999998E-2</v>
      </c>
      <c r="FR191" s="78">
        <v>7.3401560000000005E-2</v>
      </c>
      <c r="FS191" s="78">
        <v>9.752131E-2</v>
      </c>
      <c r="FT191" s="78">
        <v>9.0196170000000006E-2</v>
      </c>
      <c r="FU191" s="78">
        <v>7.5178019999999998E-2</v>
      </c>
      <c r="FV191" s="78">
        <v>6.902817E-2</v>
      </c>
      <c r="FW191" s="78">
        <v>5.2204670000000002E-2</v>
      </c>
      <c r="FX191" s="78">
        <v>3.9687300000000002E-2</v>
      </c>
      <c r="FY191" s="78">
        <v>3.6634229999999997E-2</v>
      </c>
      <c r="FZ191" s="78">
        <v>3.6712979999999999E-2</v>
      </c>
      <c r="GA191" s="78">
        <v>3.520442E-2</v>
      </c>
      <c r="GB191" s="78">
        <v>4.1282310000000003E-2</v>
      </c>
      <c r="GC191" s="78">
        <v>5.0576320000000001E-2</v>
      </c>
      <c r="GD191" s="78">
        <v>4.455688E-2</v>
      </c>
      <c r="GE191" s="78">
        <v>5.5501210000000002E-2</v>
      </c>
      <c r="GF191" s="78">
        <v>4.6752380000000003E-2</v>
      </c>
      <c r="GG191" s="78">
        <v>4.0065379999999998E-2</v>
      </c>
      <c r="GH191" s="78">
        <v>3.2985149999999998E-2</v>
      </c>
      <c r="GI191" s="78">
        <v>4.1693340000000002E-2</v>
      </c>
      <c r="GJ191" s="78">
        <v>3.476427E-2</v>
      </c>
      <c r="GK191" s="78">
        <v>2.84707265951652E-2</v>
      </c>
      <c r="GL191" s="78">
        <v>2.8629479999999999E-2</v>
      </c>
      <c r="GM191" s="78">
        <v>3.0853889999999998E-2</v>
      </c>
      <c r="GN191" s="78">
        <v>3.1879440000000002E-2</v>
      </c>
      <c r="GO191" s="78">
        <v>3.9911759999999998E-2</v>
      </c>
      <c r="GP191" s="78">
        <v>4.4279350000000002E-2</v>
      </c>
      <c r="GQ191" s="78">
        <v>4.1057910000000003E-2</v>
      </c>
      <c r="GR191" s="78">
        <v>3.676923E-2</v>
      </c>
      <c r="GS191" s="78">
        <v>4.4898159999999999E-2</v>
      </c>
      <c r="GT191" s="78">
        <v>3.9956760000000001E-2</v>
      </c>
      <c r="GU191" s="78">
        <v>3.4084139999999999E-2</v>
      </c>
      <c r="GV191" s="78">
        <v>4.5173188000000003E-2</v>
      </c>
      <c r="GW191" s="78">
        <v>3.5999999999999997E-2</v>
      </c>
      <c r="GX191" s="78">
        <v>2.977666E-2</v>
      </c>
      <c r="GY191" s="78">
        <v>0.03</v>
      </c>
      <c r="GZ191" s="78">
        <v>3.1952769999999998E-2</v>
      </c>
      <c r="HA191" s="78">
        <v>3.3363610000000002E-2</v>
      </c>
      <c r="HB191" s="78">
        <v>4.1963750000000001E-2</v>
      </c>
      <c r="HC191" s="78">
        <v>4.6084439999999997E-2</v>
      </c>
      <c r="HD191" s="78">
        <v>4.2565749999999999E-2</v>
      </c>
      <c r="HE191" s="78">
        <v>3.7958039999999998E-2</v>
      </c>
      <c r="HF191" s="78">
        <v>4.702481E-2</v>
      </c>
      <c r="HG191" s="78">
        <v>4.2323180000000002E-2</v>
      </c>
      <c r="HH191" s="78">
        <v>3.8321104061890099E-2</v>
      </c>
      <c r="HI191" s="78">
        <v>1</v>
      </c>
    </row>
    <row r="192" spans="1:217" ht="15.75" x14ac:dyDescent="0.3">
      <c r="A192" s="1" t="str">
        <f t="shared" si="80"/>
        <v>SalzburgArbeitsloseGesamt</v>
      </c>
      <c r="B192" s="1">
        <v>192</v>
      </c>
      <c r="C192" s="77" t="s">
        <v>5</v>
      </c>
      <c r="D192" s="77" t="s">
        <v>124</v>
      </c>
      <c r="E192" s="77" t="s">
        <v>132</v>
      </c>
      <c r="F192" s="78">
        <v>11027</v>
      </c>
      <c r="G192" s="78">
        <v>9948</v>
      </c>
      <c r="H192" s="78">
        <v>8043</v>
      </c>
      <c r="I192" s="78">
        <v>11418</v>
      </c>
      <c r="J192" s="78">
        <v>9618</v>
      </c>
      <c r="K192" s="78">
        <v>7340</v>
      </c>
      <c r="L192" s="78">
        <v>7267</v>
      </c>
      <c r="M192" s="78">
        <v>7430</v>
      </c>
      <c r="N192" s="78">
        <v>8219</v>
      </c>
      <c r="O192" s="78">
        <v>11733</v>
      </c>
      <c r="P192" s="78">
        <v>13564</v>
      </c>
      <c r="Q192" s="78">
        <v>11495</v>
      </c>
      <c r="R192" s="78">
        <v>9758.5</v>
      </c>
      <c r="S192" s="78">
        <v>13963</v>
      </c>
      <c r="T192" s="78">
        <v>14185</v>
      </c>
      <c r="U192" s="78">
        <v>12905</v>
      </c>
      <c r="V192" s="78">
        <v>14534</v>
      </c>
      <c r="W192" s="78">
        <v>13217</v>
      </c>
      <c r="X192" s="78">
        <v>11142</v>
      </c>
      <c r="Y192" s="78">
        <v>10623</v>
      </c>
      <c r="Z192" s="78">
        <v>10678</v>
      </c>
      <c r="AA192" s="78">
        <v>11046</v>
      </c>
      <c r="AB192" s="78">
        <v>13379</v>
      </c>
      <c r="AC192" s="78">
        <v>14893</v>
      </c>
      <c r="AD192" s="78">
        <v>12227</v>
      </c>
      <c r="AE192" s="78">
        <v>12732.666670000001</v>
      </c>
      <c r="AF192" s="78">
        <v>14338</v>
      </c>
      <c r="AG192" s="78">
        <v>13864</v>
      </c>
      <c r="AH192" s="78">
        <v>11426</v>
      </c>
      <c r="AI192" s="78">
        <v>13577</v>
      </c>
      <c r="AJ192" s="78">
        <v>11657</v>
      </c>
      <c r="AK192" s="78">
        <v>9320</v>
      </c>
      <c r="AL192" s="78">
        <v>8531</v>
      </c>
      <c r="AM192" s="78">
        <v>8840</v>
      </c>
      <c r="AN192" s="78">
        <v>9445</v>
      </c>
      <c r="AO192" s="78">
        <v>12005</v>
      </c>
      <c r="AP192" s="78">
        <v>13293</v>
      </c>
      <c r="AQ192" s="78">
        <v>11459</v>
      </c>
      <c r="AR192" s="78">
        <v>11479.583329999999</v>
      </c>
      <c r="AS192" s="78">
        <v>13322</v>
      </c>
      <c r="AT192" s="78">
        <v>12472</v>
      </c>
      <c r="AU192" s="78">
        <v>10882</v>
      </c>
      <c r="AV192" s="78">
        <v>12488</v>
      </c>
      <c r="AW192" s="78">
        <v>11563</v>
      </c>
      <c r="AX192" s="78">
        <v>8861</v>
      </c>
      <c r="AY192" s="78">
        <v>8472</v>
      </c>
      <c r="AZ192" s="78">
        <v>9017</v>
      </c>
      <c r="BA192" s="78">
        <v>9559</v>
      </c>
      <c r="BB192" s="78">
        <v>12461</v>
      </c>
      <c r="BC192" s="78">
        <v>14168</v>
      </c>
      <c r="BD192" s="78">
        <v>11639</v>
      </c>
      <c r="BE192" s="78">
        <v>11242</v>
      </c>
      <c r="BF192" s="78">
        <v>13935</v>
      </c>
      <c r="BG192" s="78">
        <v>13556</v>
      </c>
      <c r="BH192" s="78">
        <v>11460</v>
      </c>
      <c r="BI192" s="78">
        <v>13547</v>
      </c>
      <c r="BJ192" s="78">
        <v>11535</v>
      </c>
      <c r="BK192" s="78">
        <v>9286</v>
      </c>
      <c r="BL192" s="78">
        <v>9244</v>
      </c>
      <c r="BM192" s="78">
        <v>9563</v>
      </c>
      <c r="BN192" s="78">
        <v>10104</v>
      </c>
      <c r="BO192" s="78">
        <v>13337</v>
      </c>
      <c r="BP192" s="78">
        <v>14918</v>
      </c>
      <c r="BQ192" s="78">
        <v>12248</v>
      </c>
      <c r="BR192" s="78">
        <v>11894.416670000001</v>
      </c>
      <c r="BS192" s="78">
        <v>14640</v>
      </c>
      <c r="BT192" s="78">
        <v>14067</v>
      </c>
      <c r="BU192" s="78">
        <v>12140</v>
      </c>
      <c r="BV192" s="78">
        <v>15192</v>
      </c>
      <c r="BW192" s="78">
        <v>12717</v>
      </c>
      <c r="BX192" s="78">
        <v>10774</v>
      </c>
      <c r="BY192" s="78">
        <v>10818</v>
      </c>
      <c r="BZ192" s="78">
        <v>11068</v>
      </c>
      <c r="CA192" s="78">
        <v>11479</v>
      </c>
      <c r="CB192" s="78">
        <v>14592</v>
      </c>
      <c r="CC192" s="78">
        <v>16034</v>
      </c>
      <c r="CD192" s="78">
        <v>13841</v>
      </c>
      <c r="CE192" s="78">
        <v>13113.5</v>
      </c>
      <c r="CF192" s="78">
        <v>16226</v>
      </c>
      <c r="CG192" s="78">
        <v>15349</v>
      </c>
      <c r="CH192" s="78">
        <v>14304</v>
      </c>
      <c r="CI192" s="78">
        <v>16751</v>
      </c>
      <c r="CJ192" s="78">
        <v>14646</v>
      </c>
      <c r="CK192" s="78">
        <v>12212</v>
      </c>
      <c r="CL192" s="78">
        <v>11781</v>
      </c>
      <c r="CM192" s="78">
        <v>12251</v>
      </c>
      <c r="CN192" s="78">
        <v>13171</v>
      </c>
      <c r="CO192" s="78">
        <v>16142</v>
      </c>
      <c r="CP192" s="78">
        <v>17892</v>
      </c>
      <c r="CQ192" s="78">
        <v>15336</v>
      </c>
      <c r="CR192" s="78">
        <v>14671.75</v>
      </c>
      <c r="CS192" s="78">
        <v>17331</v>
      </c>
      <c r="CT192" s="78">
        <v>17251</v>
      </c>
      <c r="CU192" s="78">
        <v>15057</v>
      </c>
      <c r="CV192" s="78">
        <v>17690</v>
      </c>
      <c r="CW192" s="78">
        <v>15351</v>
      </c>
      <c r="CX192" s="78">
        <v>13217</v>
      </c>
      <c r="CY192" s="78">
        <v>12524</v>
      </c>
      <c r="CZ192" s="78">
        <v>12648</v>
      </c>
      <c r="DA192" s="78">
        <v>13514</v>
      </c>
      <c r="DB192" s="78">
        <v>16672</v>
      </c>
      <c r="DC192" s="78">
        <v>18211</v>
      </c>
      <c r="DD192" s="78">
        <v>15934</v>
      </c>
      <c r="DE192" s="78">
        <v>15450</v>
      </c>
      <c r="DF192" s="78">
        <v>17386</v>
      </c>
      <c r="DG192" s="78">
        <v>16563</v>
      </c>
      <c r="DH192" s="78">
        <v>14053</v>
      </c>
      <c r="DI192" s="78">
        <v>17250</v>
      </c>
      <c r="DJ192" s="78">
        <v>14710</v>
      </c>
      <c r="DK192" s="78">
        <v>12706</v>
      </c>
      <c r="DL192" s="78">
        <v>12060</v>
      </c>
      <c r="DM192" s="78">
        <v>12280</v>
      </c>
      <c r="DN192" s="78">
        <v>12981</v>
      </c>
      <c r="DO192" s="78">
        <v>16135</v>
      </c>
      <c r="DP192" s="78">
        <v>17308</v>
      </c>
      <c r="DQ192" s="78">
        <v>15014</v>
      </c>
      <c r="DR192" s="78">
        <v>14870.5</v>
      </c>
      <c r="DS192" s="78">
        <v>17138</v>
      </c>
      <c r="DT192" s="78">
        <v>16051</v>
      </c>
      <c r="DU192" s="78">
        <v>14113</v>
      </c>
      <c r="DV192" s="78">
        <v>16075</v>
      </c>
      <c r="DW192" s="78">
        <v>14313</v>
      </c>
      <c r="DX192" s="78">
        <v>11816</v>
      </c>
      <c r="DY192" s="78">
        <v>11753</v>
      </c>
      <c r="DZ192" s="78">
        <v>11910</v>
      </c>
      <c r="EA192" s="78">
        <v>12490</v>
      </c>
      <c r="EB192" s="78">
        <v>15260</v>
      </c>
      <c r="EC192" s="78">
        <v>16451</v>
      </c>
      <c r="ED192" s="78">
        <v>14165</v>
      </c>
      <c r="EE192" s="78">
        <v>14294.583329999999</v>
      </c>
      <c r="EF192" s="78">
        <v>15631</v>
      </c>
      <c r="EG192" s="78">
        <v>14873</v>
      </c>
      <c r="EH192" s="78">
        <v>12638</v>
      </c>
      <c r="EI192" s="78">
        <v>15952</v>
      </c>
      <c r="EJ192" s="78">
        <v>13266</v>
      </c>
      <c r="EK192" s="78">
        <v>11173</v>
      </c>
      <c r="EL192" s="78">
        <v>11130</v>
      </c>
      <c r="EM192" s="78">
        <v>11406</v>
      </c>
      <c r="EN192" s="78">
        <v>11756</v>
      </c>
      <c r="EO192" s="78">
        <v>15034</v>
      </c>
      <c r="EP192" s="78">
        <v>15873</v>
      </c>
      <c r="EQ192" s="78">
        <v>13549</v>
      </c>
      <c r="ER192" s="78">
        <v>13523.416670000001</v>
      </c>
      <c r="ES192" s="78">
        <v>15495</v>
      </c>
      <c r="ET192" s="78">
        <v>14231</v>
      </c>
      <c r="EU192" s="78">
        <v>12202</v>
      </c>
      <c r="EV192" s="78">
        <v>14782</v>
      </c>
      <c r="EW192" s="78">
        <v>12825</v>
      </c>
      <c r="EX192" s="78">
        <v>10166</v>
      </c>
      <c r="EY192" s="78">
        <v>10014</v>
      </c>
      <c r="EZ192" s="78">
        <v>10373</v>
      </c>
      <c r="FA192" s="78">
        <v>10841</v>
      </c>
      <c r="FB192" s="78">
        <v>13672</v>
      </c>
      <c r="FC192" s="78">
        <v>14869</v>
      </c>
      <c r="FD192" s="78">
        <v>12857</v>
      </c>
      <c r="FE192" s="78">
        <v>12693.916670000001</v>
      </c>
      <c r="FF192" s="78">
        <v>14552</v>
      </c>
      <c r="FG192" s="78">
        <v>13132</v>
      </c>
      <c r="FH192" s="78">
        <v>29107</v>
      </c>
      <c r="FI192" s="78">
        <v>29833</v>
      </c>
      <c r="FJ192" s="78">
        <v>25657</v>
      </c>
      <c r="FK192" s="78">
        <v>19941</v>
      </c>
      <c r="FL192" s="78">
        <v>16203</v>
      </c>
      <c r="FM192" s="78">
        <v>15096</v>
      </c>
      <c r="FN192" s="78">
        <v>14484</v>
      </c>
      <c r="FO192" s="78">
        <v>17172</v>
      </c>
      <c r="FP192" s="78">
        <v>20845</v>
      </c>
      <c r="FQ192" s="78">
        <v>25021</v>
      </c>
      <c r="FR192" s="78">
        <v>20086.916669999999</v>
      </c>
      <c r="FS192" s="78">
        <v>26144</v>
      </c>
      <c r="FT192" s="78">
        <v>24222</v>
      </c>
      <c r="FU192" s="78">
        <v>20218</v>
      </c>
      <c r="FV192" s="78">
        <v>18540</v>
      </c>
      <c r="FW192" s="78">
        <v>14127</v>
      </c>
      <c r="FX192" s="78">
        <v>10849</v>
      </c>
      <c r="FY192" s="78">
        <v>10213</v>
      </c>
      <c r="FZ192" s="78">
        <v>10188</v>
      </c>
      <c r="GA192" s="78">
        <v>9632</v>
      </c>
      <c r="GB192" s="78">
        <v>11215</v>
      </c>
      <c r="GC192" s="78">
        <v>13734</v>
      </c>
      <c r="GD192" s="78">
        <v>12479</v>
      </c>
      <c r="GE192" s="78">
        <v>15130.083329999999</v>
      </c>
      <c r="GF192" s="78">
        <v>13083</v>
      </c>
      <c r="GG192" s="78">
        <v>11275</v>
      </c>
      <c r="GH192" s="78">
        <v>9161</v>
      </c>
      <c r="GI192" s="78">
        <v>11267</v>
      </c>
      <c r="GJ192" s="78">
        <v>9513</v>
      </c>
      <c r="GK192" s="78">
        <v>7892</v>
      </c>
      <c r="GL192" s="78">
        <v>8102</v>
      </c>
      <c r="GM192" s="78">
        <v>8668</v>
      </c>
      <c r="GN192" s="78">
        <v>8830</v>
      </c>
      <c r="GO192" s="78">
        <v>10982</v>
      </c>
      <c r="GP192" s="78">
        <v>12242</v>
      </c>
      <c r="GQ192" s="78">
        <v>11744</v>
      </c>
      <c r="GR192" s="78">
        <v>10229.916670000001</v>
      </c>
      <c r="GS192" s="78">
        <v>12860</v>
      </c>
      <c r="GT192" s="78">
        <v>11495</v>
      </c>
      <c r="GU192" s="78">
        <v>9609</v>
      </c>
      <c r="GV192" s="78">
        <v>12370</v>
      </c>
      <c r="GW192" s="78">
        <v>10026</v>
      </c>
      <c r="GX192" s="78">
        <v>8362</v>
      </c>
      <c r="GY192" s="78">
        <v>8544</v>
      </c>
      <c r="GZ192" s="78">
        <v>9092</v>
      </c>
      <c r="HA192" s="78">
        <v>9329</v>
      </c>
      <c r="HB192" s="78">
        <v>11671</v>
      </c>
      <c r="HC192" s="78">
        <v>12860</v>
      </c>
      <c r="HD192" s="78">
        <v>12327</v>
      </c>
      <c r="HE192" s="78">
        <v>10712.083329999999</v>
      </c>
      <c r="HF192" s="78">
        <v>13596</v>
      </c>
      <c r="HG192" s="78">
        <v>12254</v>
      </c>
      <c r="HH192" s="78">
        <v>10957</v>
      </c>
      <c r="HI192" s="78">
        <v>13771</v>
      </c>
    </row>
    <row r="193" spans="1:217" ht="15.75" x14ac:dyDescent="0.3">
      <c r="A193" s="1" t="str">
        <f t="shared" si="80"/>
        <v>Salzburgdarunter bis 24 JahreGesamt</v>
      </c>
      <c r="B193" s="1">
        <v>193</v>
      </c>
      <c r="C193" s="77" t="s">
        <v>5</v>
      </c>
      <c r="D193" s="77" t="s">
        <v>125</v>
      </c>
      <c r="E193" s="77" t="s">
        <v>132</v>
      </c>
      <c r="F193" s="78">
        <v>1829</v>
      </c>
      <c r="G193" s="78">
        <v>1595</v>
      </c>
      <c r="H193" s="78">
        <v>1404</v>
      </c>
      <c r="I193" s="78">
        <v>2155</v>
      </c>
      <c r="J193" s="78">
        <v>1707</v>
      </c>
      <c r="K193" s="78">
        <v>1234</v>
      </c>
      <c r="L193" s="78">
        <v>1273</v>
      </c>
      <c r="M193" s="78">
        <v>1396</v>
      </c>
      <c r="N193" s="78">
        <v>1568</v>
      </c>
      <c r="O193" s="78">
        <v>2089</v>
      </c>
      <c r="P193" s="78">
        <v>2448</v>
      </c>
      <c r="Q193" s="78">
        <v>1964</v>
      </c>
      <c r="R193" s="78">
        <v>1721.833333</v>
      </c>
      <c r="S193" s="78">
        <v>2352</v>
      </c>
      <c r="T193" s="78">
        <v>2315</v>
      </c>
      <c r="U193" s="78">
        <v>2199</v>
      </c>
      <c r="V193" s="78">
        <v>2616</v>
      </c>
      <c r="W193" s="78">
        <v>2261</v>
      </c>
      <c r="X193" s="78">
        <v>1813</v>
      </c>
      <c r="Y193" s="78">
        <v>1836</v>
      </c>
      <c r="Z193" s="78">
        <v>1910</v>
      </c>
      <c r="AA193" s="78">
        <v>2046</v>
      </c>
      <c r="AB193" s="78">
        <v>2320</v>
      </c>
      <c r="AC193" s="78">
        <v>2596</v>
      </c>
      <c r="AD193" s="78">
        <v>2056</v>
      </c>
      <c r="AE193" s="78">
        <v>2193.333333</v>
      </c>
      <c r="AF193" s="78">
        <v>2359</v>
      </c>
      <c r="AG193" s="78">
        <v>2204</v>
      </c>
      <c r="AH193" s="78">
        <v>1935</v>
      </c>
      <c r="AI193" s="78">
        <v>2409</v>
      </c>
      <c r="AJ193" s="78">
        <v>1878</v>
      </c>
      <c r="AK193" s="78">
        <v>1497</v>
      </c>
      <c r="AL193" s="78">
        <v>1498</v>
      </c>
      <c r="AM193" s="78">
        <v>1667</v>
      </c>
      <c r="AN193" s="78">
        <v>1778</v>
      </c>
      <c r="AO193" s="78">
        <v>2022</v>
      </c>
      <c r="AP193" s="78">
        <v>2249</v>
      </c>
      <c r="AQ193" s="78">
        <v>1979</v>
      </c>
      <c r="AR193" s="78">
        <v>1956.25</v>
      </c>
      <c r="AS193" s="78">
        <v>2188</v>
      </c>
      <c r="AT193" s="78">
        <v>2026</v>
      </c>
      <c r="AU193" s="78">
        <v>1855</v>
      </c>
      <c r="AV193" s="78">
        <v>2193</v>
      </c>
      <c r="AW193" s="78">
        <v>1942</v>
      </c>
      <c r="AX193" s="78">
        <v>1441</v>
      </c>
      <c r="AY193" s="78">
        <v>1429</v>
      </c>
      <c r="AZ193" s="78">
        <v>1656</v>
      </c>
      <c r="BA193" s="78">
        <v>1722</v>
      </c>
      <c r="BB193" s="78">
        <v>2065</v>
      </c>
      <c r="BC193" s="78">
        <v>2367</v>
      </c>
      <c r="BD193" s="78">
        <v>1958</v>
      </c>
      <c r="BE193" s="78">
        <v>1903.5</v>
      </c>
      <c r="BF193" s="78">
        <v>2307</v>
      </c>
      <c r="BG193" s="78">
        <v>2163</v>
      </c>
      <c r="BH193" s="78">
        <v>1894</v>
      </c>
      <c r="BI193" s="78">
        <v>2303</v>
      </c>
      <c r="BJ193" s="78">
        <v>1896</v>
      </c>
      <c r="BK193" s="78">
        <v>1556</v>
      </c>
      <c r="BL193" s="78">
        <v>1563</v>
      </c>
      <c r="BM193" s="78">
        <v>1690</v>
      </c>
      <c r="BN193" s="78">
        <v>1834</v>
      </c>
      <c r="BO193" s="78">
        <v>2275</v>
      </c>
      <c r="BP193" s="78">
        <v>2418</v>
      </c>
      <c r="BQ193" s="78">
        <v>1965</v>
      </c>
      <c r="BR193" s="78">
        <v>1988.666667</v>
      </c>
      <c r="BS193" s="78">
        <v>2382</v>
      </c>
      <c r="BT193" s="78">
        <v>2186</v>
      </c>
      <c r="BU193" s="78">
        <v>1874</v>
      </c>
      <c r="BV193" s="78">
        <v>2454</v>
      </c>
      <c r="BW193" s="78">
        <v>1943</v>
      </c>
      <c r="BX193" s="78">
        <v>1704</v>
      </c>
      <c r="BY193" s="78">
        <v>1690</v>
      </c>
      <c r="BZ193" s="78">
        <v>1883</v>
      </c>
      <c r="CA193" s="78">
        <v>1941</v>
      </c>
      <c r="CB193" s="78">
        <v>2283</v>
      </c>
      <c r="CC193" s="78">
        <v>2489</v>
      </c>
      <c r="CD193" s="78">
        <v>2140</v>
      </c>
      <c r="CE193" s="78">
        <v>2080.75</v>
      </c>
      <c r="CF193" s="78">
        <v>2576</v>
      </c>
      <c r="CG193" s="78">
        <v>2318</v>
      </c>
      <c r="CH193" s="78">
        <v>2173</v>
      </c>
      <c r="CI193" s="78">
        <v>2548</v>
      </c>
      <c r="CJ193" s="78">
        <v>2200</v>
      </c>
      <c r="CK193" s="78">
        <v>1874</v>
      </c>
      <c r="CL193" s="78">
        <v>1830</v>
      </c>
      <c r="CM193" s="78">
        <v>2058</v>
      </c>
      <c r="CN193" s="78">
        <v>2193</v>
      </c>
      <c r="CO193" s="78">
        <v>2403</v>
      </c>
      <c r="CP193" s="78">
        <v>2709</v>
      </c>
      <c r="CQ193" s="78">
        <v>2338</v>
      </c>
      <c r="CR193" s="78">
        <v>2268.333333</v>
      </c>
      <c r="CS193" s="78">
        <v>2611</v>
      </c>
      <c r="CT193" s="78">
        <v>2596</v>
      </c>
      <c r="CU193" s="78">
        <v>2219</v>
      </c>
      <c r="CV193" s="78">
        <v>2698</v>
      </c>
      <c r="CW193" s="78">
        <v>2294</v>
      </c>
      <c r="CX193" s="78">
        <v>1964</v>
      </c>
      <c r="CY193" s="78">
        <v>1882</v>
      </c>
      <c r="CZ193" s="78">
        <v>1991</v>
      </c>
      <c r="DA193" s="78">
        <v>2174</v>
      </c>
      <c r="DB193" s="78">
        <v>2400</v>
      </c>
      <c r="DC193" s="78">
        <v>2644</v>
      </c>
      <c r="DD193" s="78">
        <v>2342</v>
      </c>
      <c r="DE193" s="78">
        <v>2317.916667</v>
      </c>
      <c r="DF193" s="78">
        <v>2578</v>
      </c>
      <c r="DG193" s="78">
        <v>2398</v>
      </c>
      <c r="DH193" s="78">
        <v>2021</v>
      </c>
      <c r="DI193" s="78">
        <v>2548</v>
      </c>
      <c r="DJ193" s="78">
        <v>2142</v>
      </c>
      <c r="DK193" s="78">
        <v>1826</v>
      </c>
      <c r="DL193" s="78">
        <v>1808</v>
      </c>
      <c r="DM193" s="78">
        <v>1919</v>
      </c>
      <c r="DN193" s="78">
        <v>2002</v>
      </c>
      <c r="DO193" s="78">
        <v>2231</v>
      </c>
      <c r="DP193" s="78">
        <v>2385</v>
      </c>
      <c r="DQ193" s="78">
        <v>2094</v>
      </c>
      <c r="DR193" s="78">
        <v>2162.666667</v>
      </c>
      <c r="DS193" s="78">
        <v>2301</v>
      </c>
      <c r="DT193" s="78">
        <v>2117</v>
      </c>
      <c r="DU193" s="78">
        <v>1854</v>
      </c>
      <c r="DV193" s="78">
        <v>2166</v>
      </c>
      <c r="DW193" s="78">
        <v>1897</v>
      </c>
      <c r="DX193" s="78">
        <v>1503</v>
      </c>
      <c r="DY193" s="78">
        <v>1590</v>
      </c>
      <c r="DZ193" s="78">
        <v>1645</v>
      </c>
      <c r="EA193" s="78">
        <v>1679</v>
      </c>
      <c r="EB193" s="78">
        <v>1896</v>
      </c>
      <c r="EC193" s="78">
        <v>2082</v>
      </c>
      <c r="ED193" s="78">
        <v>1829</v>
      </c>
      <c r="EE193" s="78">
        <v>1879.916667</v>
      </c>
      <c r="EF193" s="78">
        <v>1994</v>
      </c>
      <c r="EG193" s="78">
        <v>1799</v>
      </c>
      <c r="EH193" s="78">
        <v>1484</v>
      </c>
      <c r="EI193" s="78">
        <v>2003</v>
      </c>
      <c r="EJ193" s="78">
        <v>1606</v>
      </c>
      <c r="EK193" s="78">
        <v>1346</v>
      </c>
      <c r="EL193" s="78">
        <v>1496</v>
      </c>
      <c r="EM193" s="78">
        <v>1608</v>
      </c>
      <c r="EN193" s="78">
        <v>1626</v>
      </c>
      <c r="EO193" s="78">
        <v>1935</v>
      </c>
      <c r="EP193" s="78">
        <v>2043</v>
      </c>
      <c r="EQ193" s="78">
        <v>1686</v>
      </c>
      <c r="ER193" s="78">
        <v>1718.833333</v>
      </c>
      <c r="ES193" s="78">
        <v>1938</v>
      </c>
      <c r="ET193" s="78">
        <v>1707</v>
      </c>
      <c r="EU193" s="78">
        <v>1506</v>
      </c>
      <c r="EV193" s="78">
        <v>1900</v>
      </c>
      <c r="EW193" s="78">
        <v>1634</v>
      </c>
      <c r="EX193" s="78">
        <v>1277</v>
      </c>
      <c r="EY193" s="78">
        <v>1308</v>
      </c>
      <c r="EZ193" s="78">
        <v>1442</v>
      </c>
      <c r="FA193" s="78">
        <v>1514</v>
      </c>
      <c r="FB193" s="78">
        <v>1745</v>
      </c>
      <c r="FC193" s="78">
        <v>1943</v>
      </c>
      <c r="FD193" s="78">
        <v>1668</v>
      </c>
      <c r="FE193" s="78">
        <v>1631.833333</v>
      </c>
      <c r="FF193" s="78">
        <v>1835</v>
      </c>
      <c r="FG193" s="78">
        <v>1602</v>
      </c>
      <c r="FH193" s="78">
        <v>4246</v>
      </c>
      <c r="FI193" s="78">
        <v>4382</v>
      </c>
      <c r="FJ193" s="78">
        <v>3638</v>
      </c>
      <c r="FK193" s="78">
        <v>2773</v>
      </c>
      <c r="FL193" s="78">
        <v>2341</v>
      </c>
      <c r="FM193" s="78">
        <v>2195</v>
      </c>
      <c r="FN193" s="78">
        <v>2067</v>
      </c>
      <c r="FO193" s="78">
        <v>2145</v>
      </c>
      <c r="FP193" s="78">
        <v>2661</v>
      </c>
      <c r="FQ193" s="78">
        <v>3168</v>
      </c>
      <c r="FR193" s="78">
        <v>2754.416667</v>
      </c>
      <c r="FS193" s="78">
        <v>3151</v>
      </c>
      <c r="FT193" s="78">
        <v>2746</v>
      </c>
      <c r="FU193" s="78">
        <v>2156</v>
      </c>
      <c r="FV193" s="78">
        <v>1939</v>
      </c>
      <c r="FW193" s="78">
        <v>1452</v>
      </c>
      <c r="FX193" s="78">
        <v>1133</v>
      </c>
      <c r="FY193" s="78">
        <v>1225</v>
      </c>
      <c r="FZ193" s="78">
        <v>1290</v>
      </c>
      <c r="GA193" s="78">
        <v>1177</v>
      </c>
      <c r="GB193" s="78">
        <v>1266</v>
      </c>
      <c r="GC193" s="78">
        <v>1562</v>
      </c>
      <c r="GD193" s="78">
        <v>1512</v>
      </c>
      <c r="GE193" s="78">
        <v>1717.416667</v>
      </c>
      <c r="GF193" s="78">
        <v>1482</v>
      </c>
      <c r="GG193" s="78">
        <v>1173</v>
      </c>
      <c r="GH193" s="78">
        <v>945</v>
      </c>
      <c r="GI193" s="78">
        <v>1285</v>
      </c>
      <c r="GJ193" s="78">
        <v>1138</v>
      </c>
      <c r="GK193" s="78">
        <v>937</v>
      </c>
      <c r="GL193" s="78">
        <v>1034</v>
      </c>
      <c r="GM193" s="78">
        <v>1231</v>
      </c>
      <c r="GN193" s="78">
        <v>1236</v>
      </c>
      <c r="GO193" s="78">
        <v>1370</v>
      </c>
      <c r="GP193" s="78">
        <v>1463</v>
      </c>
      <c r="GQ193" s="78">
        <v>1484</v>
      </c>
      <c r="GR193" s="78">
        <v>1231.5</v>
      </c>
      <c r="GS193" s="78">
        <v>1524</v>
      </c>
      <c r="GT193" s="78">
        <v>1327</v>
      </c>
      <c r="GU193" s="78">
        <v>1114</v>
      </c>
      <c r="GV193" s="78">
        <v>1516</v>
      </c>
      <c r="GW193" s="78">
        <v>1178</v>
      </c>
      <c r="GX193" s="78">
        <v>1024</v>
      </c>
      <c r="GY193" s="78">
        <v>1123</v>
      </c>
      <c r="GZ193" s="78">
        <v>1246</v>
      </c>
      <c r="HA193" s="78">
        <v>1242</v>
      </c>
      <c r="HB193" s="78">
        <v>1441</v>
      </c>
      <c r="HC193" s="78">
        <v>1577</v>
      </c>
      <c r="HD193" s="78">
        <v>1526</v>
      </c>
      <c r="HE193" s="78">
        <v>1319.833333</v>
      </c>
      <c r="HF193" s="78">
        <v>1669</v>
      </c>
      <c r="HG193" s="78">
        <v>1497</v>
      </c>
      <c r="HH193" s="78">
        <v>1361</v>
      </c>
      <c r="HI193" s="78">
        <v>1686</v>
      </c>
    </row>
    <row r="194" spans="1:217" ht="15.75" x14ac:dyDescent="0.3">
      <c r="A194" s="1" t="str">
        <f t="shared" si="80"/>
        <v>Salzburg50 Jahre und älterGesamt</v>
      </c>
      <c r="B194" s="1">
        <v>194</v>
      </c>
      <c r="C194" s="77" t="s">
        <v>5</v>
      </c>
      <c r="D194" s="77" t="s">
        <v>126</v>
      </c>
      <c r="E194" s="77" t="s">
        <v>132</v>
      </c>
      <c r="F194" s="78">
        <v>2151</v>
      </c>
      <c r="G194" s="78">
        <v>1957</v>
      </c>
      <c r="H194" s="78">
        <v>1703</v>
      </c>
      <c r="I194" s="78">
        <v>2077</v>
      </c>
      <c r="J194" s="78">
        <v>1824</v>
      </c>
      <c r="K194" s="78">
        <v>1501</v>
      </c>
      <c r="L194" s="78">
        <v>1447</v>
      </c>
      <c r="M194" s="78">
        <v>1405</v>
      </c>
      <c r="N194" s="78">
        <v>1648</v>
      </c>
      <c r="O194" s="78">
        <v>2260</v>
      </c>
      <c r="P194" s="78">
        <v>2574</v>
      </c>
      <c r="Q194" s="78">
        <v>2186</v>
      </c>
      <c r="R194" s="78">
        <v>1894.416667</v>
      </c>
      <c r="S194" s="78">
        <v>2646</v>
      </c>
      <c r="T194" s="78">
        <v>2817</v>
      </c>
      <c r="U194" s="78">
        <v>2551</v>
      </c>
      <c r="V194" s="78">
        <v>2689</v>
      </c>
      <c r="W194" s="78">
        <v>2509</v>
      </c>
      <c r="X194" s="78">
        <v>2261</v>
      </c>
      <c r="Y194" s="78">
        <v>2080</v>
      </c>
      <c r="Z194" s="78">
        <v>2048</v>
      </c>
      <c r="AA194" s="78">
        <v>2165</v>
      </c>
      <c r="AB194" s="78">
        <v>2645</v>
      </c>
      <c r="AC194" s="78">
        <v>2897</v>
      </c>
      <c r="AD194" s="78">
        <v>2428</v>
      </c>
      <c r="AE194" s="78">
        <v>2478</v>
      </c>
      <c r="AF194" s="78">
        <v>2828</v>
      </c>
      <c r="AG194" s="78">
        <v>2860</v>
      </c>
      <c r="AH194" s="78">
        <v>2457</v>
      </c>
      <c r="AI194" s="78">
        <v>2675</v>
      </c>
      <c r="AJ194" s="78">
        <v>2394</v>
      </c>
      <c r="AK194" s="78">
        <v>2024</v>
      </c>
      <c r="AL194" s="78">
        <v>1783</v>
      </c>
      <c r="AM194" s="78">
        <v>1806</v>
      </c>
      <c r="AN194" s="78">
        <v>1917</v>
      </c>
      <c r="AO194" s="78">
        <v>2483</v>
      </c>
      <c r="AP194" s="78">
        <v>2767</v>
      </c>
      <c r="AQ194" s="78">
        <v>2266</v>
      </c>
      <c r="AR194" s="78">
        <v>2355</v>
      </c>
      <c r="AS194" s="78">
        <v>2666</v>
      </c>
      <c r="AT194" s="78">
        <v>2636</v>
      </c>
      <c r="AU194" s="78">
        <v>2394</v>
      </c>
      <c r="AV194" s="78">
        <v>2590</v>
      </c>
      <c r="AW194" s="78">
        <v>2424</v>
      </c>
      <c r="AX194" s="78">
        <v>2022</v>
      </c>
      <c r="AY194" s="78">
        <v>1844</v>
      </c>
      <c r="AZ194" s="78">
        <v>1911</v>
      </c>
      <c r="BA194" s="78">
        <v>2069</v>
      </c>
      <c r="BB194" s="78">
        <v>2716</v>
      </c>
      <c r="BC194" s="78">
        <v>3070</v>
      </c>
      <c r="BD194" s="78">
        <v>2448</v>
      </c>
      <c r="BE194" s="78">
        <v>2399.166667</v>
      </c>
      <c r="BF194" s="78">
        <v>2933</v>
      </c>
      <c r="BG194" s="78">
        <v>3034</v>
      </c>
      <c r="BH194" s="78">
        <v>2673</v>
      </c>
      <c r="BI194" s="78">
        <v>3037</v>
      </c>
      <c r="BJ194" s="78">
        <v>2644</v>
      </c>
      <c r="BK194" s="78">
        <v>2227</v>
      </c>
      <c r="BL194" s="78">
        <v>2188</v>
      </c>
      <c r="BM194" s="78">
        <v>2196</v>
      </c>
      <c r="BN194" s="78">
        <v>2250</v>
      </c>
      <c r="BO194" s="78">
        <v>2954</v>
      </c>
      <c r="BP194" s="78">
        <v>3347</v>
      </c>
      <c r="BQ194" s="78">
        <v>2678</v>
      </c>
      <c r="BR194" s="78">
        <v>2680.083333</v>
      </c>
      <c r="BS194" s="78">
        <v>3132</v>
      </c>
      <c r="BT194" s="78">
        <v>3147</v>
      </c>
      <c r="BU194" s="78">
        <v>2819</v>
      </c>
      <c r="BV194" s="78">
        <v>3394</v>
      </c>
      <c r="BW194" s="78">
        <v>3055</v>
      </c>
      <c r="BX194" s="78">
        <v>2682</v>
      </c>
      <c r="BY194" s="78">
        <v>2653</v>
      </c>
      <c r="BZ194" s="78">
        <v>2612</v>
      </c>
      <c r="CA194" s="78">
        <v>2694</v>
      </c>
      <c r="CB194" s="78">
        <v>3402</v>
      </c>
      <c r="CC194" s="78">
        <v>3756</v>
      </c>
      <c r="CD194" s="78">
        <v>3291</v>
      </c>
      <c r="CE194" s="78">
        <v>3053.083333</v>
      </c>
      <c r="CF194" s="78">
        <v>3817</v>
      </c>
      <c r="CG194" s="78">
        <v>3763</v>
      </c>
      <c r="CH194" s="78">
        <v>3599</v>
      </c>
      <c r="CI194" s="78">
        <v>4108</v>
      </c>
      <c r="CJ194" s="78">
        <v>3759</v>
      </c>
      <c r="CK194" s="78">
        <v>3289</v>
      </c>
      <c r="CL194" s="78">
        <v>3098</v>
      </c>
      <c r="CM194" s="78">
        <v>3139</v>
      </c>
      <c r="CN194" s="78">
        <v>3257</v>
      </c>
      <c r="CO194" s="78">
        <v>4082</v>
      </c>
      <c r="CP194" s="78">
        <v>4485</v>
      </c>
      <c r="CQ194" s="78">
        <v>3895</v>
      </c>
      <c r="CR194" s="78">
        <v>3690.916667</v>
      </c>
      <c r="CS194" s="78">
        <v>4335</v>
      </c>
      <c r="CT194" s="78">
        <v>4414</v>
      </c>
      <c r="CU194" s="78">
        <v>3979</v>
      </c>
      <c r="CV194" s="78">
        <v>4470</v>
      </c>
      <c r="CW194" s="78">
        <v>4118</v>
      </c>
      <c r="CX194" s="78">
        <v>3620</v>
      </c>
      <c r="CY194" s="78">
        <v>3388</v>
      </c>
      <c r="CZ194" s="78">
        <v>3382</v>
      </c>
      <c r="DA194" s="78">
        <v>3547</v>
      </c>
      <c r="DB194" s="78">
        <v>4413</v>
      </c>
      <c r="DC194" s="78">
        <v>4787</v>
      </c>
      <c r="DD194" s="78">
        <v>4216</v>
      </c>
      <c r="DE194" s="78">
        <v>4055.75</v>
      </c>
      <c r="DF194" s="78">
        <v>4618</v>
      </c>
      <c r="DG194" s="78">
        <v>4540</v>
      </c>
      <c r="DH194" s="78">
        <v>3928</v>
      </c>
      <c r="DI194" s="78">
        <v>4567</v>
      </c>
      <c r="DJ194" s="78">
        <v>4110</v>
      </c>
      <c r="DK194" s="78">
        <v>3687</v>
      </c>
      <c r="DL194" s="78">
        <v>3477</v>
      </c>
      <c r="DM194" s="78">
        <v>3503</v>
      </c>
      <c r="DN194" s="78">
        <v>3664</v>
      </c>
      <c r="DO194" s="78">
        <v>4449</v>
      </c>
      <c r="DP194" s="78">
        <v>4799</v>
      </c>
      <c r="DQ194" s="78">
        <v>4165</v>
      </c>
      <c r="DR194" s="78">
        <v>4125.5833329999996</v>
      </c>
      <c r="DS194" s="78">
        <v>4853</v>
      </c>
      <c r="DT194" s="78">
        <v>4719</v>
      </c>
      <c r="DU194" s="78">
        <v>4296</v>
      </c>
      <c r="DV194" s="78">
        <v>4699</v>
      </c>
      <c r="DW194" s="78">
        <v>4343</v>
      </c>
      <c r="DX194" s="78">
        <v>3806</v>
      </c>
      <c r="DY194" s="78">
        <v>3633</v>
      </c>
      <c r="DZ194" s="78">
        <v>3610</v>
      </c>
      <c r="EA194" s="78">
        <v>3795</v>
      </c>
      <c r="EB194" s="78">
        <v>4577</v>
      </c>
      <c r="EC194" s="78">
        <v>4823</v>
      </c>
      <c r="ED194" s="78">
        <v>4069</v>
      </c>
      <c r="EE194" s="78">
        <v>4268.5833329999996</v>
      </c>
      <c r="EF194" s="78">
        <v>4446</v>
      </c>
      <c r="EG194" s="78">
        <v>4466</v>
      </c>
      <c r="EH194" s="78">
        <v>3932</v>
      </c>
      <c r="EI194" s="78">
        <v>4662</v>
      </c>
      <c r="EJ194" s="78">
        <v>4019</v>
      </c>
      <c r="EK194" s="78">
        <v>3496</v>
      </c>
      <c r="EL194" s="78">
        <v>3354</v>
      </c>
      <c r="EM194" s="78">
        <v>3412</v>
      </c>
      <c r="EN194" s="78">
        <v>3568</v>
      </c>
      <c r="EO194" s="78">
        <v>4523</v>
      </c>
      <c r="EP194" s="78">
        <v>4822</v>
      </c>
      <c r="EQ194" s="78">
        <v>4099</v>
      </c>
      <c r="ER194" s="78">
        <v>4066.583333</v>
      </c>
      <c r="ES194" s="78">
        <v>4697</v>
      </c>
      <c r="ET194" s="78">
        <v>4502</v>
      </c>
      <c r="EU194" s="78">
        <v>4009</v>
      </c>
      <c r="EV194" s="78">
        <v>4629</v>
      </c>
      <c r="EW194" s="78">
        <v>4153</v>
      </c>
      <c r="EX194" s="78">
        <v>3422</v>
      </c>
      <c r="EY194" s="78">
        <v>3236</v>
      </c>
      <c r="EZ194" s="78">
        <v>3242</v>
      </c>
      <c r="FA194" s="78">
        <v>3395</v>
      </c>
      <c r="FB194" s="78">
        <v>4252</v>
      </c>
      <c r="FC194" s="78">
        <v>4568</v>
      </c>
      <c r="FD194" s="78">
        <v>3791</v>
      </c>
      <c r="FE194" s="78">
        <v>3991.333333</v>
      </c>
      <c r="FF194" s="78">
        <v>4398</v>
      </c>
      <c r="FG194" s="78">
        <v>4090</v>
      </c>
      <c r="FH194" s="78">
        <v>7540</v>
      </c>
      <c r="FI194" s="78">
        <v>7652</v>
      </c>
      <c r="FJ194" s="78">
        <v>6826</v>
      </c>
      <c r="FK194" s="78">
        <v>5538</v>
      </c>
      <c r="FL194" s="78">
        <v>4528</v>
      </c>
      <c r="FM194" s="78">
        <v>4240</v>
      </c>
      <c r="FN194" s="78">
        <v>4329</v>
      </c>
      <c r="FO194" s="78">
        <v>5214</v>
      </c>
      <c r="FP194" s="78">
        <v>6049</v>
      </c>
      <c r="FQ194" s="78">
        <v>7052</v>
      </c>
      <c r="FR194" s="78">
        <v>5621.3333329999996</v>
      </c>
      <c r="FS194" s="78">
        <v>7484</v>
      </c>
      <c r="FT194" s="78">
        <v>7133</v>
      </c>
      <c r="FU194" s="78">
        <v>6223</v>
      </c>
      <c r="FV194" s="78">
        <v>5825</v>
      </c>
      <c r="FW194" s="78">
        <v>4685</v>
      </c>
      <c r="FX194" s="78">
        <v>3693</v>
      </c>
      <c r="FY194" s="78">
        <v>3355</v>
      </c>
      <c r="FZ194" s="78">
        <v>3210</v>
      </c>
      <c r="GA194" s="78">
        <v>3142</v>
      </c>
      <c r="GB194" s="78">
        <v>3797</v>
      </c>
      <c r="GC194" s="78">
        <v>4386</v>
      </c>
      <c r="GD194" s="78">
        <v>3707</v>
      </c>
      <c r="GE194" s="78">
        <v>4720</v>
      </c>
      <c r="GF194" s="78">
        <v>4093</v>
      </c>
      <c r="GG194" s="78">
        <v>3682</v>
      </c>
      <c r="GH194" s="78">
        <v>3117</v>
      </c>
      <c r="GI194" s="78">
        <v>3759</v>
      </c>
      <c r="GJ194" s="78">
        <v>3226</v>
      </c>
      <c r="GK194" s="78">
        <v>2628</v>
      </c>
      <c r="GL194" s="78">
        <v>2580</v>
      </c>
      <c r="GM194" s="78">
        <v>2600</v>
      </c>
      <c r="GN194" s="78">
        <v>2729</v>
      </c>
      <c r="GO194" s="78">
        <v>3570</v>
      </c>
      <c r="GP194" s="78">
        <v>3943</v>
      </c>
      <c r="GQ194" s="78">
        <v>3439</v>
      </c>
      <c r="GR194" s="78">
        <v>3280.5</v>
      </c>
      <c r="GS194" s="78">
        <v>3887</v>
      </c>
      <c r="GT194" s="78">
        <v>3595</v>
      </c>
      <c r="GU194" s="78">
        <v>3102</v>
      </c>
      <c r="GV194" s="78">
        <v>3842</v>
      </c>
      <c r="GW194" s="78">
        <v>3155</v>
      </c>
      <c r="GX194" s="78">
        <v>2618</v>
      </c>
      <c r="GY194" s="78">
        <v>2555</v>
      </c>
      <c r="GZ194" s="78">
        <v>2615</v>
      </c>
      <c r="HA194" s="78">
        <v>2751</v>
      </c>
      <c r="HB194" s="78">
        <v>3532</v>
      </c>
      <c r="HC194" s="78">
        <v>3880</v>
      </c>
      <c r="HD194" s="78">
        <v>3503</v>
      </c>
      <c r="HE194" s="78">
        <v>3252.916667</v>
      </c>
      <c r="HF194" s="78">
        <v>3945</v>
      </c>
      <c r="HG194" s="78">
        <v>3635</v>
      </c>
      <c r="HH194" s="78">
        <v>3375</v>
      </c>
      <c r="HI194" s="78">
        <v>4174</v>
      </c>
    </row>
    <row r="195" spans="1:217" ht="15.75" x14ac:dyDescent="0.3">
      <c r="A195" s="1" t="str">
        <f t="shared" si="80"/>
        <v>SalzburgAusländerGesamt</v>
      </c>
      <c r="B195" s="1">
        <v>195</v>
      </c>
      <c r="C195" s="77" t="s">
        <v>5</v>
      </c>
      <c r="D195" s="77" t="s">
        <v>127</v>
      </c>
      <c r="E195" s="77" t="s">
        <v>132</v>
      </c>
      <c r="F195" s="78">
        <v>2288</v>
      </c>
      <c r="G195" s="78">
        <v>1946</v>
      </c>
      <c r="H195" s="78">
        <v>1651</v>
      </c>
      <c r="I195" s="78">
        <v>2461</v>
      </c>
      <c r="J195" s="78">
        <v>1876</v>
      </c>
      <c r="K195" s="78">
        <v>1397</v>
      </c>
      <c r="L195" s="78">
        <v>1235</v>
      </c>
      <c r="M195" s="78">
        <v>1328</v>
      </c>
      <c r="N195" s="78">
        <v>1690</v>
      </c>
      <c r="O195" s="78">
        <v>2665</v>
      </c>
      <c r="P195" s="78">
        <v>3178</v>
      </c>
      <c r="Q195" s="78">
        <v>2819</v>
      </c>
      <c r="R195" s="78">
        <v>2044.5</v>
      </c>
      <c r="S195" s="78">
        <v>3214</v>
      </c>
      <c r="T195" s="78">
        <v>3216</v>
      </c>
      <c r="U195" s="78">
        <v>2987</v>
      </c>
      <c r="V195" s="78">
        <v>3386</v>
      </c>
      <c r="W195" s="78">
        <v>2850</v>
      </c>
      <c r="X195" s="78">
        <v>2418</v>
      </c>
      <c r="Y195" s="78">
        <v>2055</v>
      </c>
      <c r="Z195" s="78">
        <v>2114</v>
      </c>
      <c r="AA195" s="78">
        <v>2387</v>
      </c>
      <c r="AB195" s="78">
        <v>3038</v>
      </c>
      <c r="AC195" s="78">
        <v>3511</v>
      </c>
      <c r="AD195" s="78">
        <v>2830</v>
      </c>
      <c r="AE195" s="78">
        <v>2833.833333</v>
      </c>
      <c r="AF195" s="78">
        <v>3293</v>
      </c>
      <c r="AG195" s="78">
        <v>3139</v>
      </c>
      <c r="AH195" s="78">
        <v>2587</v>
      </c>
      <c r="AI195" s="78">
        <v>3157</v>
      </c>
      <c r="AJ195" s="78">
        <v>2534</v>
      </c>
      <c r="AK195" s="78">
        <v>1911</v>
      </c>
      <c r="AL195" s="78">
        <v>1574</v>
      </c>
      <c r="AM195" s="78">
        <v>1671</v>
      </c>
      <c r="AN195" s="78">
        <v>1961</v>
      </c>
      <c r="AO195" s="78">
        <v>2746</v>
      </c>
      <c r="AP195" s="78">
        <v>3224</v>
      </c>
      <c r="AQ195" s="78">
        <v>2783</v>
      </c>
      <c r="AR195" s="78">
        <v>2548.333333</v>
      </c>
      <c r="AS195" s="78">
        <v>3098</v>
      </c>
      <c r="AT195" s="78">
        <v>2846</v>
      </c>
      <c r="AU195" s="78">
        <v>2489</v>
      </c>
      <c r="AV195" s="78">
        <v>3026</v>
      </c>
      <c r="AW195" s="78">
        <v>2597</v>
      </c>
      <c r="AX195" s="78">
        <v>1871</v>
      </c>
      <c r="AY195" s="78">
        <v>1648</v>
      </c>
      <c r="AZ195" s="78">
        <v>1752</v>
      </c>
      <c r="BA195" s="78">
        <v>2107</v>
      </c>
      <c r="BB195" s="78">
        <v>3145</v>
      </c>
      <c r="BC195" s="78">
        <v>3609</v>
      </c>
      <c r="BD195" s="78">
        <v>3039</v>
      </c>
      <c r="BE195" s="78">
        <v>2602.25</v>
      </c>
      <c r="BF195" s="78">
        <v>3395</v>
      </c>
      <c r="BG195" s="78">
        <v>3226</v>
      </c>
      <c r="BH195" s="78">
        <v>2843</v>
      </c>
      <c r="BI195" s="78">
        <v>3577</v>
      </c>
      <c r="BJ195" s="78">
        <v>2819</v>
      </c>
      <c r="BK195" s="78">
        <v>2157</v>
      </c>
      <c r="BL195" s="78">
        <v>2047</v>
      </c>
      <c r="BM195" s="78">
        <v>2080</v>
      </c>
      <c r="BN195" s="78">
        <v>2505</v>
      </c>
      <c r="BO195" s="78">
        <v>3612</v>
      </c>
      <c r="BP195" s="78">
        <v>4092</v>
      </c>
      <c r="BQ195" s="78">
        <v>3360</v>
      </c>
      <c r="BR195" s="78">
        <v>2976.083333</v>
      </c>
      <c r="BS195" s="78">
        <v>3776</v>
      </c>
      <c r="BT195" s="78">
        <v>3658</v>
      </c>
      <c r="BU195" s="78">
        <v>3118</v>
      </c>
      <c r="BV195" s="78">
        <v>4294</v>
      </c>
      <c r="BW195" s="78">
        <v>3370</v>
      </c>
      <c r="BX195" s="78">
        <v>2786</v>
      </c>
      <c r="BY195" s="78">
        <v>2591</v>
      </c>
      <c r="BZ195" s="78">
        <v>2641</v>
      </c>
      <c r="CA195" s="78">
        <v>3025</v>
      </c>
      <c r="CB195" s="78">
        <v>4249</v>
      </c>
      <c r="CC195" s="78">
        <v>4837</v>
      </c>
      <c r="CD195" s="78">
        <v>4032</v>
      </c>
      <c r="CE195" s="78">
        <v>3531.416667</v>
      </c>
      <c r="CF195" s="78">
        <v>4411</v>
      </c>
      <c r="CG195" s="78">
        <v>4263</v>
      </c>
      <c r="CH195" s="78">
        <v>4255</v>
      </c>
      <c r="CI195" s="78">
        <v>5274</v>
      </c>
      <c r="CJ195" s="78">
        <v>4235</v>
      </c>
      <c r="CK195" s="78">
        <v>3441</v>
      </c>
      <c r="CL195" s="78">
        <v>3086</v>
      </c>
      <c r="CM195" s="78">
        <v>3180</v>
      </c>
      <c r="CN195" s="78">
        <v>3805</v>
      </c>
      <c r="CO195" s="78">
        <v>5033</v>
      </c>
      <c r="CP195" s="78">
        <v>5614</v>
      </c>
      <c r="CQ195" s="78">
        <v>4596</v>
      </c>
      <c r="CR195" s="78">
        <v>4266.0833329999996</v>
      </c>
      <c r="CS195" s="78">
        <v>4970</v>
      </c>
      <c r="CT195" s="78">
        <v>4870</v>
      </c>
      <c r="CU195" s="78">
        <v>4531</v>
      </c>
      <c r="CV195" s="78">
        <v>5694</v>
      </c>
      <c r="CW195" s="78">
        <v>4684</v>
      </c>
      <c r="CX195" s="78">
        <v>3972</v>
      </c>
      <c r="CY195" s="78">
        <v>3378</v>
      </c>
      <c r="CZ195" s="78">
        <v>3364</v>
      </c>
      <c r="DA195" s="78">
        <v>3912</v>
      </c>
      <c r="DB195" s="78">
        <v>5414</v>
      </c>
      <c r="DC195" s="78">
        <v>6008</v>
      </c>
      <c r="DD195" s="78">
        <v>4961</v>
      </c>
      <c r="DE195" s="78">
        <v>4646.5</v>
      </c>
      <c r="DF195" s="78">
        <v>5080</v>
      </c>
      <c r="DG195" s="78">
        <v>4859</v>
      </c>
      <c r="DH195" s="78">
        <v>4350</v>
      </c>
      <c r="DI195" s="78">
        <v>5418</v>
      </c>
      <c r="DJ195" s="78">
        <v>4350</v>
      </c>
      <c r="DK195" s="78">
        <v>3672</v>
      </c>
      <c r="DL195" s="78">
        <v>3286</v>
      </c>
      <c r="DM195" s="78">
        <v>3363</v>
      </c>
      <c r="DN195" s="78">
        <v>3831</v>
      </c>
      <c r="DO195" s="78">
        <v>5167</v>
      </c>
      <c r="DP195" s="78">
        <v>5597</v>
      </c>
      <c r="DQ195" s="78">
        <v>4835</v>
      </c>
      <c r="DR195" s="78">
        <v>4484</v>
      </c>
      <c r="DS195" s="78">
        <v>5287</v>
      </c>
      <c r="DT195" s="78">
        <v>4855</v>
      </c>
      <c r="DU195" s="78">
        <v>4543</v>
      </c>
      <c r="DV195" s="78">
        <v>5324</v>
      </c>
      <c r="DW195" s="78">
        <v>4509</v>
      </c>
      <c r="DX195" s="78">
        <v>3575</v>
      </c>
      <c r="DY195" s="78">
        <v>3359</v>
      </c>
      <c r="DZ195" s="78">
        <v>3441</v>
      </c>
      <c r="EA195" s="78">
        <v>3945</v>
      </c>
      <c r="EB195" s="78">
        <v>5158</v>
      </c>
      <c r="EC195" s="78">
        <v>5768</v>
      </c>
      <c r="ED195" s="78">
        <v>4897</v>
      </c>
      <c r="EE195" s="78">
        <v>4555.0833329999996</v>
      </c>
      <c r="EF195" s="78">
        <v>5179</v>
      </c>
      <c r="EG195" s="78">
        <v>4943</v>
      </c>
      <c r="EH195" s="78">
        <v>4289</v>
      </c>
      <c r="EI195" s="78">
        <v>5735</v>
      </c>
      <c r="EJ195" s="78">
        <v>4462</v>
      </c>
      <c r="EK195" s="78">
        <v>3686</v>
      </c>
      <c r="EL195" s="78">
        <v>3544</v>
      </c>
      <c r="EM195" s="78">
        <v>3530</v>
      </c>
      <c r="EN195" s="78">
        <v>3926</v>
      </c>
      <c r="EO195" s="78">
        <v>5306</v>
      </c>
      <c r="EP195" s="78">
        <v>5816</v>
      </c>
      <c r="EQ195" s="78">
        <v>5000</v>
      </c>
      <c r="ER195" s="78">
        <v>4618</v>
      </c>
      <c r="ES195" s="78">
        <v>5206</v>
      </c>
      <c r="ET195" s="78">
        <v>4904</v>
      </c>
      <c r="EU195" s="78">
        <v>4380</v>
      </c>
      <c r="EV195" s="78">
        <v>5471</v>
      </c>
      <c r="EW195" s="78">
        <v>4424</v>
      </c>
      <c r="EX195" s="78">
        <v>3342</v>
      </c>
      <c r="EY195" s="78">
        <v>3149</v>
      </c>
      <c r="EZ195" s="78">
        <v>3238</v>
      </c>
      <c r="FA195" s="78">
        <v>3705</v>
      </c>
      <c r="FB195" s="78">
        <v>4930</v>
      </c>
      <c r="FC195" s="78">
        <v>5492</v>
      </c>
      <c r="FD195" s="78">
        <v>4784</v>
      </c>
      <c r="FE195" s="78">
        <v>4418.75</v>
      </c>
      <c r="FF195" s="78">
        <v>5005</v>
      </c>
      <c r="FG195" s="78">
        <v>4529</v>
      </c>
      <c r="FH195" s="78">
        <v>11353</v>
      </c>
      <c r="FI195" s="78">
        <v>12061</v>
      </c>
      <c r="FJ195" s="78">
        <v>10364</v>
      </c>
      <c r="FK195" s="78">
        <v>7731</v>
      </c>
      <c r="FL195" s="78">
        <v>5811</v>
      </c>
      <c r="FM195" s="78">
        <v>5200</v>
      </c>
      <c r="FN195" s="78">
        <v>5178</v>
      </c>
      <c r="FO195" s="78">
        <v>6550</v>
      </c>
      <c r="FP195" s="78">
        <v>8338</v>
      </c>
      <c r="FQ195" s="78">
        <v>10113</v>
      </c>
      <c r="FR195" s="78">
        <v>7686.0833329999996</v>
      </c>
      <c r="FS195" s="78">
        <v>10128</v>
      </c>
      <c r="FT195" s="78">
        <v>9581</v>
      </c>
      <c r="FU195" s="78">
        <v>8151</v>
      </c>
      <c r="FV195" s="78">
        <v>7443</v>
      </c>
      <c r="FW195" s="78">
        <v>5500</v>
      </c>
      <c r="FX195" s="78">
        <v>3831</v>
      </c>
      <c r="FY195" s="78">
        <v>3416</v>
      </c>
      <c r="FZ195" s="78">
        <v>3340</v>
      </c>
      <c r="GA195" s="78">
        <v>3370</v>
      </c>
      <c r="GB195" s="78">
        <v>4053</v>
      </c>
      <c r="GC195" s="78">
        <v>5287</v>
      </c>
      <c r="GD195" s="78">
        <v>4674</v>
      </c>
      <c r="GE195" s="78">
        <v>5731.1666670000004</v>
      </c>
      <c r="GF195" s="78">
        <v>4498</v>
      </c>
      <c r="GG195" s="78">
        <v>3887</v>
      </c>
      <c r="GH195" s="78">
        <v>3283</v>
      </c>
      <c r="GI195" s="78">
        <v>4361</v>
      </c>
      <c r="GJ195" s="78">
        <v>3453</v>
      </c>
      <c r="GK195" s="78">
        <v>2836</v>
      </c>
      <c r="GL195" s="78">
        <v>2737</v>
      </c>
      <c r="GM195" s="78">
        <v>2942</v>
      </c>
      <c r="GN195" s="78">
        <v>3272</v>
      </c>
      <c r="GO195" s="78">
        <v>4247</v>
      </c>
      <c r="GP195" s="78">
        <v>4849</v>
      </c>
      <c r="GQ195" s="78">
        <v>4547</v>
      </c>
      <c r="GR195" s="78">
        <v>3742.666667</v>
      </c>
      <c r="GS195" s="78">
        <v>4651</v>
      </c>
      <c r="GT195" s="78">
        <v>4195</v>
      </c>
      <c r="GU195" s="78">
        <v>3697</v>
      </c>
      <c r="GV195" s="78">
        <v>5066</v>
      </c>
      <c r="GW195" s="78">
        <v>3885</v>
      </c>
      <c r="GX195" s="78">
        <v>3147</v>
      </c>
      <c r="GY195" s="78">
        <v>3196</v>
      </c>
      <c r="GZ195" s="78">
        <v>3361</v>
      </c>
      <c r="HA195" s="78">
        <v>3720</v>
      </c>
      <c r="HB195" s="78">
        <v>4797</v>
      </c>
      <c r="HC195" s="78">
        <v>5396</v>
      </c>
      <c r="HD195" s="78">
        <v>4963</v>
      </c>
      <c r="HE195" s="78">
        <v>4172.8333329999996</v>
      </c>
      <c r="HF195" s="78">
        <v>5265</v>
      </c>
      <c r="HG195" s="78">
        <v>4858</v>
      </c>
      <c r="HH195" s="78">
        <v>4550</v>
      </c>
      <c r="HI195" s="78">
        <v>5947</v>
      </c>
    </row>
    <row r="196" spans="1:217" ht="15.75" x14ac:dyDescent="0.3">
      <c r="A196" s="1" t="str">
        <f t="shared" si="80"/>
        <v>Salzburgoffene StellenGesamt</v>
      </c>
      <c r="B196" s="1">
        <v>196</v>
      </c>
      <c r="C196" s="77" t="s">
        <v>5</v>
      </c>
      <c r="D196" s="77" t="s">
        <v>128</v>
      </c>
      <c r="E196" s="77" t="s">
        <v>132</v>
      </c>
      <c r="F196" s="78">
        <v>3218</v>
      </c>
      <c r="G196" s="78">
        <v>3111</v>
      </c>
      <c r="H196" s="78">
        <v>3113</v>
      </c>
      <c r="I196" s="78">
        <v>2892</v>
      </c>
      <c r="J196" s="78">
        <v>3329</v>
      </c>
      <c r="K196" s="78">
        <v>3092</v>
      </c>
      <c r="L196" s="78">
        <v>2786</v>
      </c>
      <c r="M196" s="78">
        <v>2805</v>
      </c>
      <c r="N196" s="78">
        <v>2586</v>
      </c>
      <c r="O196" s="78">
        <v>2333</v>
      </c>
      <c r="P196" s="78">
        <v>2717</v>
      </c>
      <c r="Q196" s="78">
        <v>3716</v>
      </c>
      <c r="R196" s="78">
        <v>2974.833333</v>
      </c>
      <c r="S196" s="78">
        <v>2239</v>
      </c>
      <c r="T196" s="78">
        <v>1807</v>
      </c>
      <c r="U196" s="78">
        <v>1788</v>
      </c>
      <c r="V196" s="78">
        <v>1899</v>
      </c>
      <c r="W196" s="78">
        <v>1975</v>
      </c>
      <c r="X196" s="78">
        <v>1885</v>
      </c>
      <c r="Y196" s="78">
        <v>1867</v>
      </c>
      <c r="Z196" s="78">
        <v>2839</v>
      </c>
      <c r="AA196" s="78">
        <v>2570</v>
      </c>
      <c r="AB196" s="78">
        <v>2596</v>
      </c>
      <c r="AC196" s="78">
        <v>2321</v>
      </c>
      <c r="AD196" s="78">
        <v>3368</v>
      </c>
      <c r="AE196" s="78">
        <v>2262.833333</v>
      </c>
      <c r="AF196" s="78">
        <v>2214</v>
      </c>
      <c r="AG196" s="78">
        <v>2126</v>
      </c>
      <c r="AH196" s="78">
        <v>2029</v>
      </c>
      <c r="AI196" s="78">
        <v>2239</v>
      </c>
      <c r="AJ196" s="78">
        <v>2569</v>
      </c>
      <c r="AK196" s="78">
        <v>2630</v>
      </c>
      <c r="AL196" s="78">
        <v>2972</v>
      </c>
      <c r="AM196" s="78">
        <v>2802</v>
      </c>
      <c r="AN196" s="78">
        <v>3145</v>
      </c>
      <c r="AO196" s="78">
        <v>3006</v>
      </c>
      <c r="AP196" s="78">
        <v>3336</v>
      </c>
      <c r="AQ196" s="78">
        <v>3590</v>
      </c>
      <c r="AR196" s="78">
        <v>2721.5</v>
      </c>
      <c r="AS196" s="78">
        <v>3074</v>
      </c>
      <c r="AT196" s="78">
        <v>3152</v>
      </c>
      <c r="AU196" s="78">
        <v>2884</v>
      </c>
      <c r="AV196" s="78">
        <v>2926</v>
      </c>
      <c r="AW196" s="78">
        <v>3131</v>
      </c>
      <c r="AX196" s="78">
        <v>3052</v>
      </c>
      <c r="AY196" s="78">
        <v>3032</v>
      </c>
      <c r="AZ196" s="78">
        <v>3029</v>
      </c>
      <c r="BA196" s="78">
        <v>2956</v>
      </c>
      <c r="BB196" s="78">
        <v>2813</v>
      </c>
      <c r="BC196" s="78">
        <v>2825</v>
      </c>
      <c r="BD196" s="78">
        <v>3195</v>
      </c>
      <c r="BE196" s="78">
        <v>3005.75</v>
      </c>
      <c r="BF196" s="78">
        <v>2986</v>
      </c>
      <c r="BG196" s="78">
        <v>2828</v>
      </c>
      <c r="BH196" s="78">
        <v>2721</v>
      </c>
      <c r="BI196" s="78">
        <v>2740</v>
      </c>
      <c r="BJ196" s="78">
        <v>2971</v>
      </c>
      <c r="BK196" s="78">
        <v>3102</v>
      </c>
      <c r="BL196" s="78">
        <v>3199</v>
      </c>
      <c r="BM196" s="78">
        <v>3038</v>
      </c>
      <c r="BN196" s="78">
        <v>2823</v>
      </c>
      <c r="BO196" s="78">
        <v>2710</v>
      </c>
      <c r="BP196" s="78">
        <v>2489</v>
      </c>
      <c r="BQ196" s="78">
        <v>3373</v>
      </c>
      <c r="BR196" s="78">
        <v>2915</v>
      </c>
      <c r="BS196" s="78">
        <v>2468</v>
      </c>
      <c r="BT196" s="78">
        <v>2418</v>
      </c>
      <c r="BU196" s="78">
        <v>2566</v>
      </c>
      <c r="BV196" s="78">
        <v>2718</v>
      </c>
      <c r="BW196" s="78">
        <v>2829</v>
      </c>
      <c r="BX196" s="78">
        <v>2805</v>
      </c>
      <c r="BY196" s="78">
        <v>2849</v>
      </c>
      <c r="BZ196" s="78">
        <v>2609</v>
      </c>
      <c r="CA196" s="78">
        <v>2824</v>
      </c>
      <c r="CB196" s="78">
        <v>2692</v>
      </c>
      <c r="CC196" s="78">
        <v>2707</v>
      </c>
      <c r="CD196" s="78">
        <v>2725</v>
      </c>
      <c r="CE196" s="78">
        <v>2684.166667</v>
      </c>
      <c r="CF196" s="78">
        <v>2363</v>
      </c>
      <c r="CG196" s="78">
        <v>2595</v>
      </c>
      <c r="CH196" s="78">
        <v>2627</v>
      </c>
      <c r="CI196" s="78">
        <v>2616</v>
      </c>
      <c r="CJ196" s="78">
        <v>2884</v>
      </c>
      <c r="CK196" s="78">
        <v>2913</v>
      </c>
      <c r="CL196" s="78">
        <v>2643</v>
      </c>
      <c r="CM196" s="78">
        <v>2576</v>
      </c>
      <c r="CN196" s="78">
        <v>2787</v>
      </c>
      <c r="CO196" s="78">
        <v>2554</v>
      </c>
      <c r="CP196" s="78">
        <v>2527</v>
      </c>
      <c r="CQ196" s="78">
        <v>2850</v>
      </c>
      <c r="CR196" s="78">
        <v>2661.25</v>
      </c>
      <c r="CS196" s="78">
        <v>2590</v>
      </c>
      <c r="CT196" s="78">
        <v>2711</v>
      </c>
      <c r="CU196" s="78">
        <v>2753</v>
      </c>
      <c r="CV196" s="78">
        <v>2802</v>
      </c>
      <c r="CW196" s="78">
        <v>2936</v>
      </c>
      <c r="CX196" s="78">
        <v>3151</v>
      </c>
      <c r="CY196" s="78">
        <v>2889</v>
      </c>
      <c r="CZ196" s="78">
        <v>3200</v>
      </c>
      <c r="DA196" s="78">
        <v>3135</v>
      </c>
      <c r="DB196" s="78">
        <v>2923</v>
      </c>
      <c r="DC196" s="78">
        <v>3050</v>
      </c>
      <c r="DD196" s="78">
        <v>3293</v>
      </c>
      <c r="DE196" s="78">
        <v>2952.75</v>
      </c>
      <c r="DF196" s="78">
        <v>3560</v>
      </c>
      <c r="DG196" s="78">
        <v>3832</v>
      </c>
      <c r="DH196" s="78">
        <v>3541</v>
      </c>
      <c r="DI196" s="78">
        <v>3757</v>
      </c>
      <c r="DJ196" s="78">
        <v>4354</v>
      </c>
      <c r="DK196" s="78">
        <v>4471</v>
      </c>
      <c r="DL196" s="78">
        <v>4408</v>
      </c>
      <c r="DM196" s="78">
        <v>4288</v>
      </c>
      <c r="DN196" s="78">
        <v>4280</v>
      </c>
      <c r="DO196" s="78">
        <v>4179</v>
      </c>
      <c r="DP196" s="78">
        <v>4351</v>
      </c>
      <c r="DQ196" s="78">
        <v>5200</v>
      </c>
      <c r="DR196" s="78">
        <v>4185.0833329999996</v>
      </c>
      <c r="DS196" s="78">
        <v>4961</v>
      </c>
      <c r="DT196" s="78">
        <v>4746</v>
      </c>
      <c r="DU196" s="78">
        <v>4692</v>
      </c>
      <c r="DV196" s="78">
        <v>5001</v>
      </c>
      <c r="DW196" s="78">
        <v>5694</v>
      </c>
      <c r="DX196" s="78">
        <v>6056</v>
      </c>
      <c r="DY196" s="78">
        <v>6109</v>
      </c>
      <c r="DZ196" s="78">
        <v>5672</v>
      </c>
      <c r="EA196" s="78">
        <v>5749</v>
      </c>
      <c r="EB196" s="78">
        <v>5420</v>
      </c>
      <c r="EC196" s="78">
        <v>5179</v>
      </c>
      <c r="ED196" s="78">
        <v>5811</v>
      </c>
      <c r="EE196" s="78">
        <v>5424.1666670000004</v>
      </c>
      <c r="EF196" s="78">
        <v>5947</v>
      </c>
      <c r="EG196" s="78">
        <v>5945</v>
      </c>
      <c r="EH196" s="78">
        <v>5821</v>
      </c>
      <c r="EI196" s="78">
        <v>6361</v>
      </c>
      <c r="EJ196" s="78">
        <v>6904</v>
      </c>
      <c r="EK196" s="78">
        <v>7024</v>
      </c>
      <c r="EL196" s="78">
        <v>6673</v>
      </c>
      <c r="EM196" s="78">
        <v>6598</v>
      </c>
      <c r="EN196" s="78">
        <v>6280</v>
      </c>
      <c r="EO196" s="78">
        <v>6057</v>
      </c>
      <c r="EP196" s="78">
        <v>5787</v>
      </c>
      <c r="EQ196" s="78">
        <v>6485</v>
      </c>
      <c r="ER196" s="78">
        <v>6323.5</v>
      </c>
      <c r="ES196" s="78">
        <v>6318</v>
      </c>
      <c r="ET196" s="78">
        <v>6460</v>
      </c>
      <c r="EU196" s="78">
        <v>6215</v>
      </c>
      <c r="EV196" s="78">
        <v>6620</v>
      </c>
      <c r="EW196" s="78">
        <v>7128</v>
      </c>
      <c r="EX196" s="78">
        <v>7333</v>
      </c>
      <c r="EY196" s="78">
        <v>6992</v>
      </c>
      <c r="EZ196" s="78">
        <v>6854</v>
      </c>
      <c r="FA196" s="78">
        <v>6588</v>
      </c>
      <c r="FB196" s="78">
        <v>6540</v>
      </c>
      <c r="FC196" s="78">
        <v>6177</v>
      </c>
      <c r="FD196" s="78">
        <v>6513</v>
      </c>
      <c r="FE196" s="78">
        <v>6644.8333329999996</v>
      </c>
      <c r="FF196" s="78">
        <v>6131</v>
      </c>
      <c r="FG196" s="78">
        <v>6301</v>
      </c>
      <c r="FH196" s="78">
        <v>4535</v>
      </c>
      <c r="FI196" s="78">
        <v>3978</v>
      </c>
      <c r="FJ196" s="78">
        <v>4522</v>
      </c>
      <c r="FK196" s="78">
        <v>4997</v>
      </c>
      <c r="FL196" s="78">
        <v>5545</v>
      </c>
      <c r="FM196" s="78">
        <v>5511</v>
      </c>
      <c r="FN196" s="78">
        <v>5458</v>
      </c>
      <c r="FO196" s="78">
        <v>4951</v>
      </c>
      <c r="FP196" s="78">
        <v>4559</v>
      </c>
      <c r="FQ196" s="78">
        <v>3617</v>
      </c>
      <c r="FR196" s="78">
        <v>5008.75</v>
      </c>
      <c r="FS196" s="78">
        <v>4324</v>
      </c>
      <c r="FT196" s="78">
        <v>4659</v>
      </c>
      <c r="FU196" s="78">
        <v>5280</v>
      </c>
      <c r="FV196" s="78">
        <v>5734</v>
      </c>
      <c r="FW196" s="78">
        <v>7925</v>
      </c>
      <c r="FX196" s="78">
        <v>9292</v>
      </c>
      <c r="FY196" s="78">
        <v>9565</v>
      </c>
      <c r="FZ196" s="78">
        <v>9489</v>
      </c>
      <c r="GA196" s="78">
        <v>9327</v>
      </c>
      <c r="GB196" s="78">
        <v>9643</v>
      </c>
      <c r="GC196" s="78">
        <v>9803</v>
      </c>
      <c r="GD196" s="78">
        <v>11545</v>
      </c>
      <c r="GE196" s="78">
        <v>8048.8333329999996</v>
      </c>
      <c r="GF196" s="78">
        <v>11330</v>
      </c>
      <c r="GG196" s="78">
        <v>11560</v>
      </c>
      <c r="GH196" s="78">
        <v>11461</v>
      </c>
      <c r="GI196" s="78">
        <v>11774</v>
      </c>
      <c r="GJ196" s="78">
        <v>13124</v>
      </c>
      <c r="GK196" s="78">
        <v>13400</v>
      </c>
      <c r="GL196" s="78">
        <v>13000</v>
      </c>
      <c r="GM196" s="78">
        <v>12241</v>
      </c>
      <c r="GN196" s="78">
        <v>11396</v>
      </c>
      <c r="GO196" s="78">
        <v>10535</v>
      </c>
      <c r="GP196" s="78">
        <v>10495</v>
      </c>
      <c r="GQ196" s="78">
        <v>11382</v>
      </c>
      <c r="GR196" s="78">
        <v>11808.166670000001</v>
      </c>
      <c r="GS196" s="78">
        <v>10177</v>
      </c>
      <c r="GT196" s="78">
        <v>10629</v>
      </c>
      <c r="GU196" s="78">
        <v>10306</v>
      </c>
      <c r="GV196" s="78">
        <v>10089</v>
      </c>
      <c r="GW196" s="78">
        <v>10804</v>
      </c>
      <c r="GX196" s="78">
        <v>10887</v>
      </c>
      <c r="GY196" s="78">
        <v>10211</v>
      </c>
      <c r="GZ196" s="78">
        <v>9788</v>
      </c>
      <c r="HA196" s="78">
        <v>8893</v>
      </c>
      <c r="HB196" s="78">
        <v>8774</v>
      </c>
      <c r="HC196" s="78">
        <v>8496</v>
      </c>
      <c r="HD196" s="78">
        <v>9344</v>
      </c>
      <c r="HE196" s="78">
        <v>9866.5</v>
      </c>
      <c r="HF196" s="78">
        <v>8010</v>
      </c>
      <c r="HG196" s="78">
        <v>7811</v>
      </c>
      <c r="HH196" s="78">
        <v>7767</v>
      </c>
      <c r="HI196" s="78">
        <v>8114</v>
      </c>
    </row>
    <row r="197" spans="1:217" ht="15.75" x14ac:dyDescent="0.3">
      <c r="A197" s="1" t="str">
        <f t="shared" si="80"/>
        <v>SalzburgStellenandrangzifferGesamt</v>
      </c>
      <c r="B197" s="1">
        <v>197</v>
      </c>
      <c r="C197" s="77" t="s">
        <v>5</v>
      </c>
      <c r="D197" s="77" t="s">
        <v>129</v>
      </c>
      <c r="E197" s="77" t="s">
        <v>132</v>
      </c>
      <c r="F197" s="78">
        <v>3.4266625233060002</v>
      </c>
      <c r="G197" s="78">
        <v>3.1976856316290001</v>
      </c>
      <c r="H197" s="78">
        <v>2.5836813363309998</v>
      </c>
      <c r="I197" s="78">
        <v>3.9481327800820001</v>
      </c>
      <c r="J197" s="78">
        <v>2.889155902673</v>
      </c>
      <c r="K197" s="78">
        <v>2.3738680465709998</v>
      </c>
      <c r="L197" s="78">
        <v>2.6083991385490002</v>
      </c>
      <c r="M197" s="78">
        <v>2.6488413547229999</v>
      </c>
      <c r="N197" s="78">
        <v>3.1782675947399999</v>
      </c>
      <c r="O197" s="78">
        <v>5.0291470210030003</v>
      </c>
      <c r="P197" s="78">
        <v>4.9922708870069998</v>
      </c>
      <c r="Q197" s="78">
        <v>3.0933799784709999</v>
      </c>
      <c r="R197" s="78">
        <v>3.2803518399999998</v>
      </c>
      <c r="S197" s="78">
        <v>6.2362661902629997</v>
      </c>
      <c r="T197" s="78">
        <v>7.8500276701710003</v>
      </c>
      <c r="U197" s="78">
        <v>7.2175615212519997</v>
      </c>
      <c r="V197" s="78">
        <v>7.6535018430750004</v>
      </c>
      <c r="W197" s="78">
        <v>6.6921518987340001</v>
      </c>
      <c r="X197" s="78">
        <v>5.9108753315640001</v>
      </c>
      <c r="Y197" s="78">
        <v>5.6898768077120003</v>
      </c>
      <c r="Z197" s="78">
        <v>3.7611835153220001</v>
      </c>
      <c r="AA197" s="78">
        <v>4.2980544747079996</v>
      </c>
      <c r="AB197" s="78">
        <v>5.1536979969179999</v>
      </c>
      <c r="AC197" s="78">
        <v>6.4166307626019998</v>
      </c>
      <c r="AD197" s="78">
        <v>3.6303444180520001</v>
      </c>
      <c r="AE197" s="78">
        <v>5.6268689700000003</v>
      </c>
      <c r="AF197" s="78">
        <v>6.4760614272800003</v>
      </c>
      <c r="AG197" s="78">
        <v>6.5211665098770002</v>
      </c>
      <c r="AH197" s="78">
        <v>5.6313454903890001</v>
      </c>
      <c r="AI197" s="78">
        <v>6.0638677981239999</v>
      </c>
      <c r="AJ197" s="78">
        <v>4.5375632541839996</v>
      </c>
      <c r="AK197" s="78">
        <v>3.543726235741</v>
      </c>
      <c r="AL197" s="78">
        <v>2.8704576043059999</v>
      </c>
      <c r="AM197" s="78">
        <v>3.1548893647390002</v>
      </c>
      <c r="AN197" s="78">
        <v>3.0031796502380002</v>
      </c>
      <c r="AO197" s="78">
        <v>3.9936793080499999</v>
      </c>
      <c r="AP197" s="78">
        <v>3.984712230215</v>
      </c>
      <c r="AQ197" s="78">
        <v>3.191922005571</v>
      </c>
      <c r="AR197" s="78">
        <v>4.2181088859999996</v>
      </c>
      <c r="AS197" s="78">
        <v>4.3337670787239997</v>
      </c>
      <c r="AT197" s="78">
        <v>3.9568527918780001</v>
      </c>
      <c r="AU197" s="78">
        <v>3.7732316227460001</v>
      </c>
      <c r="AV197" s="78">
        <v>4.2679425837320002</v>
      </c>
      <c r="AW197" s="78">
        <v>3.69306930693</v>
      </c>
      <c r="AX197" s="78">
        <v>2.9033420707730002</v>
      </c>
      <c r="AY197" s="78">
        <v>2.794195250659</v>
      </c>
      <c r="AZ197" s="78">
        <v>2.976890062726</v>
      </c>
      <c r="BA197" s="78">
        <v>3.233761840324</v>
      </c>
      <c r="BB197" s="78">
        <v>4.4297902595089997</v>
      </c>
      <c r="BC197" s="78">
        <v>5.0152212389380004</v>
      </c>
      <c r="BD197" s="78">
        <v>3.6428794992169999</v>
      </c>
      <c r="BE197" s="78">
        <v>3.7401646839999998</v>
      </c>
      <c r="BF197" s="78">
        <v>4.6667782987270003</v>
      </c>
      <c r="BG197" s="78">
        <v>4.7934936350769997</v>
      </c>
      <c r="BH197" s="78">
        <v>4.2116868798229996</v>
      </c>
      <c r="BI197" s="78">
        <v>4.9441605839409997</v>
      </c>
      <c r="BJ197" s="78">
        <v>3.882531134298</v>
      </c>
      <c r="BK197" s="78">
        <v>2.9935525467440001</v>
      </c>
      <c r="BL197" s="78">
        <v>2.8896530165669998</v>
      </c>
      <c r="BM197" s="78">
        <v>3.1477946017109999</v>
      </c>
      <c r="BN197" s="78">
        <v>3.5791710945799999</v>
      </c>
      <c r="BO197" s="78">
        <v>4.9214022140219997</v>
      </c>
      <c r="BP197" s="78">
        <v>5.9935717155479997</v>
      </c>
      <c r="BQ197" s="78">
        <v>3.6311888526530001</v>
      </c>
      <c r="BR197" s="78">
        <v>4.0804173810000002</v>
      </c>
      <c r="BS197" s="78">
        <v>5.9319286871959997</v>
      </c>
      <c r="BT197" s="78">
        <v>5.8176178660040003</v>
      </c>
      <c r="BU197" s="78">
        <v>4.7310989867490001</v>
      </c>
      <c r="BV197" s="78">
        <v>5.5894039735090004</v>
      </c>
      <c r="BW197" s="78">
        <v>4.4952279957580004</v>
      </c>
      <c r="BX197" s="78">
        <v>3.840998217468</v>
      </c>
      <c r="BY197" s="78">
        <v>3.7971217971210001</v>
      </c>
      <c r="BZ197" s="78">
        <v>4.2422384055190001</v>
      </c>
      <c r="CA197" s="78">
        <v>4.0648016997159999</v>
      </c>
      <c r="CB197" s="78">
        <v>5.4205052005940004</v>
      </c>
      <c r="CC197" s="78">
        <v>5.9231621721460002</v>
      </c>
      <c r="CD197" s="78">
        <v>5.0792660550450002</v>
      </c>
      <c r="CE197" s="78">
        <v>4.8855013969999996</v>
      </c>
      <c r="CF197" s="78">
        <v>6.8666948793899998</v>
      </c>
      <c r="CG197" s="78">
        <v>5.9148362235059997</v>
      </c>
      <c r="CH197" s="78">
        <v>5.4449942900639998</v>
      </c>
      <c r="CI197" s="78">
        <v>6.403287461773</v>
      </c>
      <c r="CJ197" s="78">
        <v>5.078363384188</v>
      </c>
      <c r="CK197" s="78">
        <v>4.1922416752479998</v>
      </c>
      <c r="CL197" s="78">
        <v>4.4574347332570001</v>
      </c>
      <c r="CM197" s="78">
        <v>4.7558229813660002</v>
      </c>
      <c r="CN197" s="78">
        <v>4.7258701112299999</v>
      </c>
      <c r="CO197" s="78">
        <v>6.3202819107280002</v>
      </c>
      <c r="CP197" s="78">
        <v>7.0803324099719998</v>
      </c>
      <c r="CQ197" s="78">
        <v>5.3810526315780001</v>
      </c>
      <c r="CR197" s="78">
        <v>5.5131047439999996</v>
      </c>
      <c r="CS197" s="79"/>
      <c r="CT197" s="79"/>
      <c r="CU197" s="79"/>
      <c r="CV197" s="79"/>
      <c r="CW197" s="79"/>
      <c r="CX197" s="79"/>
      <c r="CY197" s="79"/>
      <c r="CZ197" s="79"/>
      <c r="DA197" s="79"/>
      <c r="DB197" s="79"/>
      <c r="DC197" s="79"/>
      <c r="DD197" s="79"/>
      <c r="DE197" s="79"/>
      <c r="DF197" s="79"/>
      <c r="DG197" s="79"/>
      <c r="DH197" s="79"/>
      <c r="DI197" s="79"/>
      <c r="DJ197" s="79"/>
      <c r="DK197" s="79"/>
      <c r="DL197" s="79"/>
      <c r="DM197" s="79"/>
      <c r="DN197" s="79"/>
      <c r="DO197" s="79"/>
      <c r="DP197" s="79"/>
      <c r="DQ197" s="79"/>
      <c r="DR197" s="79"/>
      <c r="DS197" s="79"/>
      <c r="DT197" s="79"/>
      <c r="DU197" s="79"/>
      <c r="DV197" s="79"/>
      <c r="DW197" s="79"/>
      <c r="DX197" s="79"/>
      <c r="DY197" s="79"/>
      <c r="DZ197" s="79"/>
      <c r="EA197" s="79"/>
      <c r="EB197" s="79"/>
      <c r="EC197" s="79"/>
      <c r="ED197" s="79"/>
      <c r="EE197" s="79"/>
      <c r="EF197" s="79"/>
      <c r="EG197" s="79"/>
      <c r="EH197" s="79"/>
      <c r="EI197" s="79"/>
      <c r="EJ197" s="79"/>
      <c r="EK197" s="79"/>
      <c r="EL197" s="79"/>
      <c r="EM197" s="79"/>
      <c r="EN197" s="79"/>
      <c r="EO197" s="79"/>
      <c r="EP197" s="79"/>
      <c r="EQ197" s="79"/>
      <c r="ER197" s="79"/>
      <c r="ES197" s="79"/>
      <c r="ET197" s="79"/>
      <c r="EU197" s="79"/>
      <c r="EV197" s="79"/>
      <c r="EW197" s="79"/>
      <c r="EX197" s="79"/>
      <c r="EY197" s="79"/>
      <c r="EZ197" s="79"/>
      <c r="FA197" s="79"/>
      <c r="FB197" s="79"/>
      <c r="FC197" s="79"/>
      <c r="FD197" s="79"/>
      <c r="FE197" s="79"/>
      <c r="FF197" s="79"/>
      <c r="FG197" s="79"/>
      <c r="FH197" s="79"/>
      <c r="FI197" s="79"/>
      <c r="FJ197" s="79"/>
      <c r="FK197" s="79"/>
      <c r="FL197" s="79"/>
      <c r="FM197" s="79"/>
      <c r="FN197" s="79"/>
      <c r="FO197" s="79"/>
      <c r="FP197" s="79"/>
      <c r="FQ197" s="79"/>
      <c r="FR197" s="79"/>
      <c r="FS197" s="79"/>
      <c r="FT197" s="79"/>
      <c r="FU197" s="79"/>
      <c r="FV197" s="79"/>
      <c r="FW197" s="79"/>
      <c r="FX197" s="79"/>
      <c r="FY197" s="79"/>
      <c r="FZ197" s="79"/>
      <c r="GA197" s="79"/>
      <c r="GB197" s="79"/>
      <c r="GC197" s="79"/>
      <c r="GD197" s="79"/>
      <c r="GE197" s="79"/>
      <c r="GF197" s="79"/>
      <c r="GG197" s="79"/>
      <c r="GH197" s="79"/>
      <c r="GI197" s="79"/>
      <c r="GJ197" s="79"/>
      <c r="GK197" s="79"/>
      <c r="GL197" s="79"/>
      <c r="GM197" s="79"/>
      <c r="GN197" s="79"/>
      <c r="GO197" s="79"/>
      <c r="GP197" s="79"/>
      <c r="GQ197" s="79"/>
      <c r="GR197" s="79"/>
      <c r="GS197" s="79"/>
      <c r="GT197" s="79"/>
      <c r="GU197" s="79"/>
      <c r="GV197" s="79"/>
      <c r="GW197" s="79"/>
      <c r="GX197" s="79"/>
      <c r="GY197" s="79"/>
      <c r="GZ197" s="79"/>
      <c r="HA197" s="79"/>
      <c r="HB197" s="79"/>
      <c r="HC197" s="79"/>
      <c r="HD197" s="79"/>
      <c r="HE197" s="79"/>
      <c r="HF197" s="79"/>
      <c r="HG197" s="79"/>
      <c r="HH197" s="79"/>
      <c r="HI197" s="79"/>
    </row>
    <row r="198" spans="1:217" ht="15.75" x14ac:dyDescent="0.3">
      <c r="A198" s="1" t="str">
        <f t="shared" ref="A198:A261" si="81">C198&amp;D198&amp;E198</f>
        <v>SalzburgLehrstellensuchendeGesamt</v>
      </c>
      <c r="B198" s="1">
        <v>198</v>
      </c>
      <c r="C198" s="77" t="s">
        <v>5</v>
      </c>
      <c r="D198" s="77" t="s">
        <v>130</v>
      </c>
      <c r="E198" s="77" t="s">
        <v>132</v>
      </c>
      <c r="F198" s="78">
        <v>252</v>
      </c>
      <c r="G198" s="78">
        <v>268</v>
      </c>
      <c r="H198" s="78">
        <v>225</v>
      </c>
      <c r="I198" s="78">
        <v>195</v>
      </c>
      <c r="J198" s="78">
        <v>171</v>
      </c>
      <c r="K198" s="78">
        <v>166</v>
      </c>
      <c r="L198" s="78">
        <v>345</v>
      </c>
      <c r="M198" s="78">
        <v>397</v>
      </c>
      <c r="N198" s="78">
        <v>363</v>
      </c>
      <c r="O198" s="78">
        <v>300</v>
      </c>
      <c r="P198" s="78">
        <v>319</v>
      </c>
      <c r="Q198" s="78">
        <v>301</v>
      </c>
      <c r="R198" s="78">
        <v>275.16666670000001</v>
      </c>
      <c r="S198" s="78">
        <v>229</v>
      </c>
      <c r="T198" s="78">
        <v>271</v>
      </c>
      <c r="U198" s="78">
        <v>274</v>
      </c>
      <c r="V198" s="78">
        <v>218</v>
      </c>
      <c r="W198" s="78">
        <v>213</v>
      </c>
      <c r="X198" s="78">
        <v>180</v>
      </c>
      <c r="Y198" s="78">
        <v>391</v>
      </c>
      <c r="Z198" s="78">
        <v>404</v>
      </c>
      <c r="AA198" s="78">
        <v>376</v>
      </c>
      <c r="AB198" s="78">
        <v>299</v>
      </c>
      <c r="AC198" s="78">
        <v>234</v>
      </c>
      <c r="AD198" s="78">
        <v>237</v>
      </c>
      <c r="AE198" s="78">
        <v>277.16666670000001</v>
      </c>
      <c r="AF198" s="78">
        <v>250</v>
      </c>
      <c r="AG198" s="78">
        <v>250</v>
      </c>
      <c r="AH198" s="78">
        <v>216</v>
      </c>
      <c r="AI198" s="78">
        <v>196</v>
      </c>
      <c r="AJ198" s="78">
        <v>186</v>
      </c>
      <c r="AK198" s="78">
        <v>169</v>
      </c>
      <c r="AL198" s="78">
        <v>314</v>
      </c>
      <c r="AM198" s="78">
        <v>376</v>
      </c>
      <c r="AN198" s="78">
        <v>385</v>
      </c>
      <c r="AO198" s="78">
        <v>266</v>
      </c>
      <c r="AP198" s="78">
        <v>235</v>
      </c>
      <c r="AQ198" s="78">
        <v>257</v>
      </c>
      <c r="AR198" s="78">
        <v>258.33333329999999</v>
      </c>
      <c r="AS198" s="78">
        <v>213</v>
      </c>
      <c r="AT198" s="78">
        <v>256</v>
      </c>
      <c r="AU198" s="78">
        <v>205</v>
      </c>
      <c r="AV198" s="78">
        <v>213</v>
      </c>
      <c r="AW198" s="78">
        <v>223</v>
      </c>
      <c r="AX198" s="78">
        <v>215</v>
      </c>
      <c r="AY198" s="78">
        <v>317</v>
      </c>
      <c r="AZ198" s="78">
        <v>392</v>
      </c>
      <c r="BA198" s="78">
        <v>319</v>
      </c>
      <c r="BB198" s="78">
        <v>268</v>
      </c>
      <c r="BC198" s="78">
        <v>257</v>
      </c>
      <c r="BD198" s="78">
        <v>282</v>
      </c>
      <c r="BE198" s="78">
        <v>263.33333329999999</v>
      </c>
      <c r="BF198" s="78">
        <v>223</v>
      </c>
      <c r="BG198" s="78">
        <v>241</v>
      </c>
      <c r="BH198" s="78">
        <v>198</v>
      </c>
      <c r="BI198" s="78">
        <v>226</v>
      </c>
      <c r="BJ198" s="78">
        <v>187</v>
      </c>
      <c r="BK198" s="78">
        <v>189</v>
      </c>
      <c r="BL198" s="78">
        <v>283</v>
      </c>
      <c r="BM198" s="78">
        <v>297</v>
      </c>
      <c r="BN198" s="78">
        <v>303</v>
      </c>
      <c r="BO198" s="78">
        <v>266</v>
      </c>
      <c r="BP198" s="78">
        <v>271</v>
      </c>
      <c r="BQ198" s="78">
        <v>256</v>
      </c>
      <c r="BR198" s="78">
        <v>245</v>
      </c>
      <c r="BS198" s="78">
        <v>233</v>
      </c>
      <c r="BT198" s="78">
        <v>235</v>
      </c>
      <c r="BU198" s="78">
        <v>201</v>
      </c>
      <c r="BV198" s="78">
        <v>206</v>
      </c>
      <c r="BW198" s="78">
        <v>210</v>
      </c>
      <c r="BX198" s="78">
        <v>224</v>
      </c>
      <c r="BY198" s="78">
        <v>364</v>
      </c>
      <c r="BZ198" s="78">
        <v>401</v>
      </c>
      <c r="CA198" s="78">
        <v>303</v>
      </c>
      <c r="CB198" s="78">
        <v>318</v>
      </c>
      <c r="CC198" s="78">
        <v>334</v>
      </c>
      <c r="CD198" s="78">
        <v>321</v>
      </c>
      <c r="CE198" s="78">
        <v>279.16666670000001</v>
      </c>
      <c r="CF198" s="78">
        <v>252</v>
      </c>
      <c r="CG198" s="78">
        <v>271</v>
      </c>
      <c r="CH198" s="78">
        <v>278</v>
      </c>
      <c r="CI198" s="78">
        <v>245</v>
      </c>
      <c r="CJ198" s="78">
        <v>262</v>
      </c>
      <c r="CK198" s="78">
        <v>282</v>
      </c>
      <c r="CL198" s="78">
        <v>372</v>
      </c>
      <c r="CM198" s="78">
        <v>423</v>
      </c>
      <c r="CN198" s="78">
        <v>409</v>
      </c>
      <c r="CO198" s="78">
        <v>352</v>
      </c>
      <c r="CP198" s="78">
        <v>366</v>
      </c>
      <c r="CQ198" s="78">
        <v>368</v>
      </c>
      <c r="CR198" s="78">
        <v>323.33333329999999</v>
      </c>
      <c r="CS198" s="78">
        <v>297</v>
      </c>
      <c r="CT198" s="78">
        <v>306</v>
      </c>
      <c r="CU198" s="78">
        <v>344</v>
      </c>
      <c r="CV198" s="78">
        <v>290</v>
      </c>
      <c r="CW198" s="78">
        <v>271</v>
      </c>
      <c r="CX198" s="78">
        <v>285</v>
      </c>
      <c r="CY198" s="78">
        <v>398</v>
      </c>
      <c r="CZ198" s="78">
        <v>377</v>
      </c>
      <c r="DA198" s="78">
        <v>366</v>
      </c>
      <c r="DB198" s="78">
        <v>337</v>
      </c>
      <c r="DC198" s="78">
        <v>308</v>
      </c>
      <c r="DD198" s="78">
        <v>344</v>
      </c>
      <c r="DE198" s="78">
        <v>326.91666670000001</v>
      </c>
      <c r="DF198" s="78">
        <v>323</v>
      </c>
      <c r="DG198" s="78">
        <v>333</v>
      </c>
      <c r="DH198" s="78">
        <v>294</v>
      </c>
      <c r="DI198" s="78">
        <v>266</v>
      </c>
      <c r="DJ198" s="78">
        <v>264</v>
      </c>
      <c r="DK198" s="78">
        <v>261</v>
      </c>
      <c r="DL198" s="78">
        <v>380</v>
      </c>
      <c r="DM198" s="78">
        <v>385</v>
      </c>
      <c r="DN198" s="78">
        <v>384</v>
      </c>
      <c r="DO198" s="78">
        <v>339</v>
      </c>
      <c r="DP198" s="78">
        <v>314</v>
      </c>
      <c r="DQ198" s="78">
        <v>347</v>
      </c>
      <c r="DR198" s="78">
        <v>324.16666670000001</v>
      </c>
      <c r="DS198" s="78">
        <v>316</v>
      </c>
      <c r="DT198" s="78">
        <v>317</v>
      </c>
      <c r="DU198" s="78">
        <v>335</v>
      </c>
      <c r="DV198" s="78">
        <v>318</v>
      </c>
      <c r="DW198" s="78">
        <v>274</v>
      </c>
      <c r="DX198" s="78">
        <v>268</v>
      </c>
      <c r="DY198" s="78">
        <v>446</v>
      </c>
      <c r="DZ198" s="78">
        <v>463</v>
      </c>
      <c r="EA198" s="78">
        <v>394</v>
      </c>
      <c r="EB198" s="78">
        <v>342</v>
      </c>
      <c r="EC198" s="78">
        <v>390</v>
      </c>
      <c r="ED198" s="78">
        <v>385</v>
      </c>
      <c r="EE198" s="78">
        <v>354</v>
      </c>
      <c r="EF198" s="78">
        <v>341</v>
      </c>
      <c r="EG198" s="78">
        <v>318</v>
      </c>
      <c r="EH198" s="78">
        <v>362</v>
      </c>
      <c r="EI198" s="78">
        <v>362</v>
      </c>
      <c r="EJ198" s="78">
        <v>304</v>
      </c>
      <c r="EK198" s="78">
        <v>280</v>
      </c>
      <c r="EL198" s="78">
        <v>483</v>
      </c>
      <c r="EM198" s="78">
        <v>431</v>
      </c>
      <c r="EN198" s="78">
        <v>382</v>
      </c>
      <c r="EO198" s="78">
        <v>368</v>
      </c>
      <c r="EP198" s="78">
        <v>305</v>
      </c>
      <c r="EQ198" s="78">
        <v>361</v>
      </c>
      <c r="ER198" s="78">
        <v>358.08333329999999</v>
      </c>
      <c r="ES198" s="78">
        <v>300</v>
      </c>
      <c r="ET198" s="78">
        <v>333</v>
      </c>
      <c r="EU198" s="78">
        <v>339</v>
      </c>
      <c r="EV198" s="78">
        <v>285</v>
      </c>
      <c r="EW198" s="78">
        <v>289</v>
      </c>
      <c r="EX198" s="78">
        <v>298</v>
      </c>
      <c r="EY198" s="78">
        <v>472</v>
      </c>
      <c r="EZ198" s="78">
        <v>461</v>
      </c>
      <c r="FA198" s="78">
        <v>334</v>
      </c>
      <c r="FB198" s="78">
        <v>305</v>
      </c>
      <c r="FC198" s="78">
        <v>296</v>
      </c>
      <c r="FD198" s="78">
        <v>324</v>
      </c>
      <c r="FE198" s="78">
        <v>336.33333329999999</v>
      </c>
      <c r="FF198" s="78">
        <v>308</v>
      </c>
      <c r="FG198" s="78">
        <v>304</v>
      </c>
      <c r="FH198" s="78">
        <v>360</v>
      </c>
      <c r="FI198" s="78">
        <v>422</v>
      </c>
      <c r="FJ198" s="78">
        <v>457</v>
      </c>
      <c r="FK198" s="78">
        <v>423</v>
      </c>
      <c r="FL198" s="78">
        <v>485</v>
      </c>
      <c r="FM198" s="78">
        <v>392</v>
      </c>
      <c r="FN198" s="78">
        <v>380</v>
      </c>
      <c r="FO198" s="78">
        <v>313</v>
      </c>
      <c r="FP198" s="78">
        <v>360</v>
      </c>
      <c r="FQ198" s="78">
        <v>319</v>
      </c>
      <c r="FR198" s="78">
        <v>376.91666670000001</v>
      </c>
      <c r="FS198" s="78">
        <v>264</v>
      </c>
      <c r="FT198" s="78">
        <v>306</v>
      </c>
      <c r="FU198" s="78">
        <v>287</v>
      </c>
      <c r="FV198" s="78">
        <v>285</v>
      </c>
      <c r="FW198" s="78">
        <v>287</v>
      </c>
      <c r="FX198" s="78">
        <v>258</v>
      </c>
      <c r="FY198" s="78">
        <v>352</v>
      </c>
      <c r="FZ198" s="78">
        <v>347</v>
      </c>
      <c r="GA198" s="78">
        <v>237</v>
      </c>
      <c r="GB198" s="78">
        <v>241</v>
      </c>
      <c r="GC198" s="78">
        <v>214</v>
      </c>
      <c r="GD198" s="78">
        <v>260</v>
      </c>
      <c r="GE198" s="78">
        <v>278.16666670000001</v>
      </c>
      <c r="GF198" s="78">
        <v>178</v>
      </c>
      <c r="GG198" s="78">
        <v>243</v>
      </c>
      <c r="GH198" s="78">
        <v>228</v>
      </c>
      <c r="GI198" s="78">
        <v>208</v>
      </c>
      <c r="GJ198" s="78">
        <v>197</v>
      </c>
      <c r="GK198" s="78">
        <v>211</v>
      </c>
      <c r="GL198" s="78">
        <v>305</v>
      </c>
      <c r="GM198" s="78">
        <v>348</v>
      </c>
      <c r="GN198" s="78">
        <v>308</v>
      </c>
      <c r="GO198" s="78">
        <v>319</v>
      </c>
      <c r="GP198" s="78">
        <v>281</v>
      </c>
      <c r="GQ198" s="78">
        <v>285</v>
      </c>
      <c r="GR198" s="78">
        <v>259.25</v>
      </c>
      <c r="GS198" s="78">
        <v>272</v>
      </c>
      <c r="GT198" s="78">
        <v>258</v>
      </c>
      <c r="GU198" s="78">
        <v>255</v>
      </c>
      <c r="GV198" s="78">
        <v>231</v>
      </c>
      <c r="GW198" s="78">
        <v>242</v>
      </c>
      <c r="GX198" s="78">
        <v>214</v>
      </c>
      <c r="GY198" s="78">
        <v>327</v>
      </c>
      <c r="GZ198" s="78">
        <v>370</v>
      </c>
      <c r="HA198" s="78">
        <v>355</v>
      </c>
      <c r="HB198" s="78">
        <v>295</v>
      </c>
      <c r="HC198" s="78">
        <v>294</v>
      </c>
      <c r="HD198" s="78">
        <v>308</v>
      </c>
      <c r="HE198" s="78">
        <v>285.08333329999999</v>
      </c>
      <c r="HF198" s="78">
        <v>317</v>
      </c>
      <c r="HG198" s="78">
        <v>330</v>
      </c>
      <c r="HH198" s="78">
        <v>324</v>
      </c>
      <c r="HI198" s="78">
        <v>286</v>
      </c>
    </row>
    <row r="199" spans="1:217" ht="15.75" x14ac:dyDescent="0.3">
      <c r="A199" s="1" t="str">
        <f t="shared" si="81"/>
        <v>Salzburgoffene LehrstellenGesamt</v>
      </c>
      <c r="B199" s="1">
        <v>199</v>
      </c>
      <c r="C199" s="77" t="s">
        <v>5</v>
      </c>
      <c r="D199" s="77" t="s">
        <v>131</v>
      </c>
      <c r="E199" s="77" t="s">
        <v>132</v>
      </c>
      <c r="F199" s="78">
        <v>500</v>
      </c>
      <c r="G199" s="78">
        <v>553</v>
      </c>
      <c r="H199" s="78">
        <v>583</v>
      </c>
      <c r="I199" s="78">
        <v>636</v>
      </c>
      <c r="J199" s="78">
        <v>622</v>
      </c>
      <c r="K199" s="78">
        <v>551</v>
      </c>
      <c r="L199" s="78">
        <v>662</v>
      </c>
      <c r="M199" s="78">
        <v>765</v>
      </c>
      <c r="N199" s="78">
        <v>678</v>
      </c>
      <c r="O199" s="78">
        <v>560</v>
      </c>
      <c r="P199" s="78">
        <v>494</v>
      </c>
      <c r="Q199" s="78">
        <v>504</v>
      </c>
      <c r="R199" s="78">
        <v>592.33333330000005</v>
      </c>
      <c r="S199" s="78">
        <v>473</v>
      </c>
      <c r="T199" s="78">
        <v>457</v>
      </c>
      <c r="U199" s="78">
        <v>490</v>
      </c>
      <c r="V199" s="78">
        <v>493</v>
      </c>
      <c r="W199" s="78">
        <v>504</v>
      </c>
      <c r="X199" s="78">
        <v>502</v>
      </c>
      <c r="Y199" s="78">
        <v>583</v>
      </c>
      <c r="Z199" s="78">
        <v>657</v>
      </c>
      <c r="AA199" s="78">
        <v>635</v>
      </c>
      <c r="AB199" s="78">
        <v>600</v>
      </c>
      <c r="AC199" s="78">
        <v>571</v>
      </c>
      <c r="AD199" s="78">
        <v>564</v>
      </c>
      <c r="AE199" s="78">
        <v>544.08333330000005</v>
      </c>
      <c r="AF199" s="78">
        <v>539</v>
      </c>
      <c r="AG199" s="78">
        <v>553</v>
      </c>
      <c r="AH199" s="78">
        <v>540</v>
      </c>
      <c r="AI199" s="78">
        <v>532</v>
      </c>
      <c r="AJ199" s="78">
        <v>532</v>
      </c>
      <c r="AK199" s="78">
        <v>564</v>
      </c>
      <c r="AL199" s="78">
        <v>642</v>
      </c>
      <c r="AM199" s="78">
        <v>728</v>
      </c>
      <c r="AN199" s="78">
        <v>778</v>
      </c>
      <c r="AO199" s="78">
        <v>669</v>
      </c>
      <c r="AP199" s="78">
        <v>617</v>
      </c>
      <c r="AQ199" s="78">
        <v>605</v>
      </c>
      <c r="AR199" s="78">
        <v>608.25</v>
      </c>
      <c r="AS199" s="78">
        <v>633</v>
      </c>
      <c r="AT199" s="78">
        <v>673</v>
      </c>
      <c r="AU199" s="78">
        <v>668</v>
      </c>
      <c r="AV199" s="78">
        <v>686</v>
      </c>
      <c r="AW199" s="78">
        <v>693</v>
      </c>
      <c r="AX199" s="78">
        <v>686</v>
      </c>
      <c r="AY199" s="78">
        <v>779</v>
      </c>
      <c r="AZ199" s="78">
        <v>875</v>
      </c>
      <c r="BA199" s="78">
        <v>933</v>
      </c>
      <c r="BB199" s="78">
        <v>814</v>
      </c>
      <c r="BC199" s="78">
        <v>742</v>
      </c>
      <c r="BD199" s="78">
        <v>743</v>
      </c>
      <c r="BE199" s="78">
        <v>743.75</v>
      </c>
      <c r="BF199" s="78">
        <v>732</v>
      </c>
      <c r="BG199" s="78">
        <v>717</v>
      </c>
      <c r="BH199" s="78">
        <v>714</v>
      </c>
      <c r="BI199" s="78">
        <v>679</v>
      </c>
      <c r="BJ199" s="78">
        <v>673</v>
      </c>
      <c r="BK199" s="78">
        <v>682</v>
      </c>
      <c r="BL199" s="78">
        <v>787</v>
      </c>
      <c r="BM199" s="78">
        <v>962</v>
      </c>
      <c r="BN199" s="78">
        <v>1016</v>
      </c>
      <c r="BO199" s="78">
        <v>865</v>
      </c>
      <c r="BP199" s="78">
        <v>801</v>
      </c>
      <c r="BQ199" s="78">
        <v>778</v>
      </c>
      <c r="BR199" s="78">
        <v>783.83333330000005</v>
      </c>
      <c r="BS199" s="78">
        <v>626</v>
      </c>
      <c r="BT199" s="78">
        <v>669</v>
      </c>
      <c r="BU199" s="78">
        <v>717</v>
      </c>
      <c r="BV199" s="78">
        <v>732</v>
      </c>
      <c r="BW199" s="78">
        <v>690</v>
      </c>
      <c r="BX199" s="78">
        <v>657</v>
      </c>
      <c r="BY199" s="78">
        <v>732</v>
      </c>
      <c r="BZ199" s="78">
        <v>852</v>
      </c>
      <c r="CA199" s="78">
        <v>897</v>
      </c>
      <c r="CB199" s="78">
        <v>805</v>
      </c>
      <c r="CC199" s="78">
        <v>710</v>
      </c>
      <c r="CD199" s="78">
        <v>554</v>
      </c>
      <c r="CE199" s="78">
        <v>720.08333330000005</v>
      </c>
      <c r="CF199" s="78">
        <v>562</v>
      </c>
      <c r="CG199" s="78">
        <v>629</v>
      </c>
      <c r="CH199" s="78">
        <v>638</v>
      </c>
      <c r="CI199" s="78">
        <v>636</v>
      </c>
      <c r="CJ199" s="78">
        <v>617</v>
      </c>
      <c r="CK199" s="78">
        <v>561</v>
      </c>
      <c r="CL199" s="78">
        <v>628</v>
      </c>
      <c r="CM199" s="78">
        <v>751</v>
      </c>
      <c r="CN199" s="78">
        <v>832</v>
      </c>
      <c r="CO199" s="78">
        <v>730</v>
      </c>
      <c r="CP199" s="78">
        <v>667</v>
      </c>
      <c r="CQ199" s="78">
        <v>583</v>
      </c>
      <c r="CR199" s="78">
        <v>652.83333330000005</v>
      </c>
      <c r="CS199" s="78">
        <v>564</v>
      </c>
      <c r="CT199" s="78">
        <v>575</v>
      </c>
      <c r="CU199" s="78">
        <v>595</v>
      </c>
      <c r="CV199" s="78">
        <v>597</v>
      </c>
      <c r="CW199" s="78">
        <v>583</v>
      </c>
      <c r="CX199" s="78">
        <v>564</v>
      </c>
      <c r="CY199" s="78">
        <v>679</v>
      </c>
      <c r="CZ199" s="78">
        <v>796</v>
      </c>
      <c r="DA199" s="78">
        <v>852</v>
      </c>
      <c r="DB199" s="78">
        <v>767</v>
      </c>
      <c r="DC199" s="78">
        <v>673</v>
      </c>
      <c r="DD199" s="78">
        <v>544</v>
      </c>
      <c r="DE199" s="78">
        <v>649.08333330000005</v>
      </c>
      <c r="DF199" s="78">
        <v>581</v>
      </c>
      <c r="DG199" s="78">
        <v>616</v>
      </c>
      <c r="DH199" s="78">
        <v>613</v>
      </c>
      <c r="DI199" s="78">
        <v>609</v>
      </c>
      <c r="DJ199" s="78">
        <v>627</v>
      </c>
      <c r="DK199" s="78">
        <v>592</v>
      </c>
      <c r="DL199" s="78">
        <v>717</v>
      </c>
      <c r="DM199" s="78">
        <v>898</v>
      </c>
      <c r="DN199" s="78">
        <v>933</v>
      </c>
      <c r="DO199" s="78">
        <v>823</v>
      </c>
      <c r="DP199" s="78">
        <v>724</v>
      </c>
      <c r="DQ199" s="78">
        <v>643</v>
      </c>
      <c r="DR199" s="78">
        <v>698</v>
      </c>
      <c r="DS199" s="78">
        <v>583</v>
      </c>
      <c r="DT199" s="78">
        <v>676</v>
      </c>
      <c r="DU199" s="78">
        <v>702</v>
      </c>
      <c r="DV199" s="78">
        <v>716</v>
      </c>
      <c r="DW199" s="78">
        <v>653</v>
      </c>
      <c r="DX199" s="78">
        <v>663</v>
      </c>
      <c r="DY199" s="78">
        <v>732</v>
      </c>
      <c r="DZ199" s="78">
        <v>864</v>
      </c>
      <c r="EA199" s="78">
        <v>945</v>
      </c>
      <c r="EB199" s="78">
        <v>827</v>
      </c>
      <c r="EC199" s="78">
        <v>769</v>
      </c>
      <c r="ED199" s="78">
        <v>695</v>
      </c>
      <c r="EE199" s="78">
        <v>735.41666669999995</v>
      </c>
      <c r="EF199" s="78">
        <v>719</v>
      </c>
      <c r="EG199" s="78">
        <v>817</v>
      </c>
      <c r="EH199" s="78">
        <v>846</v>
      </c>
      <c r="EI199" s="78">
        <v>828</v>
      </c>
      <c r="EJ199" s="78">
        <v>759</v>
      </c>
      <c r="EK199" s="78">
        <v>756</v>
      </c>
      <c r="EL199" s="78">
        <v>799</v>
      </c>
      <c r="EM199" s="78">
        <v>1019</v>
      </c>
      <c r="EN199" s="78">
        <v>1003</v>
      </c>
      <c r="EO199" s="78">
        <v>872</v>
      </c>
      <c r="EP199" s="78">
        <v>749</v>
      </c>
      <c r="EQ199" s="78">
        <v>690</v>
      </c>
      <c r="ER199" s="78">
        <v>821.41666669999995</v>
      </c>
      <c r="ES199" s="78">
        <v>803</v>
      </c>
      <c r="ET199" s="78">
        <v>862</v>
      </c>
      <c r="EU199" s="78">
        <v>856</v>
      </c>
      <c r="EV199" s="78">
        <v>840</v>
      </c>
      <c r="EW199" s="78">
        <v>840</v>
      </c>
      <c r="EX199" s="78">
        <v>833</v>
      </c>
      <c r="EY199" s="78">
        <v>879</v>
      </c>
      <c r="EZ199" s="78">
        <v>1032</v>
      </c>
      <c r="FA199" s="78">
        <v>1157</v>
      </c>
      <c r="FB199" s="78">
        <v>1019</v>
      </c>
      <c r="FC199" s="78">
        <v>886</v>
      </c>
      <c r="FD199" s="78">
        <v>670</v>
      </c>
      <c r="FE199" s="78">
        <v>889.75</v>
      </c>
      <c r="FF199" s="78">
        <v>712</v>
      </c>
      <c r="FG199" s="78">
        <v>895</v>
      </c>
      <c r="FH199" s="78">
        <v>745</v>
      </c>
      <c r="FI199" s="78">
        <v>618</v>
      </c>
      <c r="FJ199" s="78">
        <v>595</v>
      </c>
      <c r="FK199" s="78">
        <v>670</v>
      </c>
      <c r="FL199" s="78">
        <v>847</v>
      </c>
      <c r="FM199" s="78">
        <v>1109</v>
      </c>
      <c r="FN199" s="78">
        <v>1194</v>
      </c>
      <c r="FO199" s="78">
        <v>1073</v>
      </c>
      <c r="FP199" s="78">
        <v>832</v>
      </c>
      <c r="FQ199" s="78">
        <v>600</v>
      </c>
      <c r="FR199" s="78">
        <v>824.16666669999995</v>
      </c>
      <c r="FS199" s="78">
        <v>649</v>
      </c>
      <c r="FT199" s="78">
        <v>755</v>
      </c>
      <c r="FU199" s="78">
        <v>780</v>
      </c>
      <c r="FV199" s="78">
        <v>816</v>
      </c>
      <c r="FW199" s="78">
        <v>884</v>
      </c>
      <c r="FX199" s="78">
        <v>894</v>
      </c>
      <c r="FY199" s="78">
        <v>1131</v>
      </c>
      <c r="FZ199" s="78">
        <v>1401</v>
      </c>
      <c r="GA199" s="78">
        <v>1557</v>
      </c>
      <c r="GB199" s="78">
        <v>1484</v>
      </c>
      <c r="GC199" s="78">
        <v>1336</v>
      </c>
      <c r="GD199" s="78">
        <v>1210</v>
      </c>
      <c r="GE199" s="78">
        <v>1074.75</v>
      </c>
      <c r="GF199" s="78">
        <v>1161</v>
      </c>
      <c r="GG199" s="78">
        <v>1417</v>
      </c>
      <c r="GH199" s="78">
        <v>1446</v>
      </c>
      <c r="GI199" s="78">
        <v>1415</v>
      </c>
      <c r="GJ199" s="78">
        <v>1384</v>
      </c>
      <c r="GK199" s="78">
        <v>1374</v>
      </c>
      <c r="GL199" s="78">
        <v>1403</v>
      </c>
      <c r="GM199" s="78">
        <v>1530</v>
      </c>
      <c r="GN199" s="78">
        <v>1676</v>
      </c>
      <c r="GO199" s="78">
        <v>1518</v>
      </c>
      <c r="GP199" s="78">
        <v>1349</v>
      </c>
      <c r="GQ199" s="78">
        <v>1256</v>
      </c>
      <c r="GR199" s="78">
        <v>1410.75</v>
      </c>
      <c r="GS199" s="78">
        <v>1187</v>
      </c>
      <c r="GT199" s="78">
        <v>1186</v>
      </c>
      <c r="GU199" s="78">
        <v>1282</v>
      </c>
      <c r="GV199" s="78">
        <v>1252</v>
      </c>
      <c r="GW199" s="78">
        <v>1241</v>
      </c>
      <c r="GX199" s="78">
        <v>1157</v>
      </c>
      <c r="GY199" s="78">
        <v>1155</v>
      </c>
      <c r="GZ199" s="78">
        <v>1202</v>
      </c>
      <c r="HA199" s="78">
        <v>1334</v>
      </c>
      <c r="HB199" s="78">
        <v>1162</v>
      </c>
      <c r="HC199" s="78">
        <v>1104</v>
      </c>
      <c r="HD199" s="78">
        <v>1053</v>
      </c>
      <c r="HE199" s="78">
        <v>1192.916667</v>
      </c>
      <c r="HF199" s="78">
        <v>1058</v>
      </c>
      <c r="HG199" s="78">
        <v>1067</v>
      </c>
      <c r="HH199" s="78">
        <v>1048</v>
      </c>
      <c r="HI199" s="78">
        <v>1020</v>
      </c>
    </row>
    <row r="200" spans="1:217" ht="15.75" x14ac:dyDescent="0.3">
      <c r="A200" s="1" t="str">
        <f t="shared" si="81"/>
        <v>SteiermarkArbeitskräftepotentialFrauen</v>
      </c>
      <c r="B200" s="1">
        <v>200</v>
      </c>
      <c r="C200" s="77" t="s">
        <v>6</v>
      </c>
      <c r="D200" s="77" t="s">
        <v>118</v>
      </c>
      <c r="E200" s="77" t="s">
        <v>119</v>
      </c>
      <c r="F200" s="78">
        <v>224711</v>
      </c>
      <c r="G200" s="78">
        <v>225571</v>
      </c>
      <c r="H200" s="78">
        <v>225938</v>
      </c>
      <c r="I200" s="78">
        <v>226199</v>
      </c>
      <c r="J200" s="78">
        <v>226479</v>
      </c>
      <c r="K200" s="78">
        <v>227951</v>
      </c>
      <c r="L200" s="78">
        <v>233056</v>
      </c>
      <c r="M200" s="78">
        <v>230072</v>
      </c>
      <c r="N200" s="78">
        <v>230170</v>
      </c>
      <c r="O200" s="78">
        <v>229614</v>
      </c>
      <c r="P200" s="78">
        <v>229070</v>
      </c>
      <c r="Q200" s="78">
        <v>229904</v>
      </c>
      <c r="R200" s="78">
        <v>228227.9167</v>
      </c>
      <c r="S200" s="78">
        <v>228696</v>
      </c>
      <c r="T200" s="78">
        <v>228791</v>
      </c>
      <c r="U200" s="78">
        <v>228408</v>
      </c>
      <c r="V200" s="78">
        <v>226920</v>
      </c>
      <c r="W200" s="78">
        <v>227906</v>
      </c>
      <c r="X200" s="78">
        <v>228652</v>
      </c>
      <c r="Y200" s="78">
        <v>232978</v>
      </c>
      <c r="Z200" s="78">
        <v>231457</v>
      </c>
      <c r="AA200" s="78">
        <v>230483</v>
      </c>
      <c r="AB200" s="78">
        <v>229121</v>
      </c>
      <c r="AC200" s="78">
        <v>228768</v>
      </c>
      <c r="AD200" s="78">
        <v>229568</v>
      </c>
      <c r="AE200" s="78">
        <v>229312.3333</v>
      </c>
      <c r="AF200" s="78">
        <v>227909</v>
      </c>
      <c r="AG200" s="78">
        <v>227850</v>
      </c>
      <c r="AH200" s="78">
        <v>228373</v>
      </c>
      <c r="AI200" s="78">
        <v>228213</v>
      </c>
      <c r="AJ200" s="78">
        <v>228415</v>
      </c>
      <c r="AK200" s="78">
        <v>229651</v>
      </c>
      <c r="AL200" s="78">
        <v>233624</v>
      </c>
      <c r="AM200" s="78">
        <v>233025</v>
      </c>
      <c r="AN200" s="78">
        <v>232560</v>
      </c>
      <c r="AO200" s="78">
        <v>231122</v>
      </c>
      <c r="AP200" s="78">
        <v>231232</v>
      </c>
      <c r="AQ200" s="78">
        <v>232066</v>
      </c>
      <c r="AR200" s="78">
        <v>230336.6667</v>
      </c>
      <c r="AS200" s="78">
        <v>230943</v>
      </c>
      <c r="AT200" s="78">
        <v>230962</v>
      </c>
      <c r="AU200" s="78">
        <v>231116</v>
      </c>
      <c r="AV200" s="78">
        <v>231009</v>
      </c>
      <c r="AW200" s="78">
        <v>232150</v>
      </c>
      <c r="AX200" s="78">
        <v>233326</v>
      </c>
      <c r="AY200" s="78">
        <v>237024</v>
      </c>
      <c r="AZ200" s="78">
        <v>237681</v>
      </c>
      <c r="BA200" s="78">
        <v>236616</v>
      </c>
      <c r="BB200" s="78">
        <v>234978</v>
      </c>
      <c r="BC200" s="78">
        <v>235032</v>
      </c>
      <c r="BD200" s="78">
        <v>235838</v>
      </c>
      <c r="BE200" s="78">
        <v>233889.5833</v>
      </c>
      <c r="BF200" s="78">
        <v>235060</v>
      </c>
      <c r="BG200" s="78">
        <v>235171</v>
      </c>
      <c r="BH200" s="78">
        <v>235123</v>
      </c>
      <c r="BI200" s="78">
        <v>235083</v>
      </c>
      <c r="BJ200" s="78">
        <v>235638</v>
      </c>
      <c r="BK200" s="78">
        <v>236564</v>
      </c>
      <c r="BL200" s="78">
        <v>241814</v>
      </c>
      <c r="BM200" s="78">
        <v>240481</v>
      </c>
      <c r="BN200" s="78">
        <v>237779</v>
      </c>
      <c r="BO200" s="78">
        <v>237469</v>
      </c>
      <c r="BP200" s="78">
        <v>237284</v>
      </c>
      <c r="BQ200" s="78">
        <v>238404</v>
      </c>
      <c r="BR200" s="78">
        <v>237155.8333</v>
      </c>
      <c r="BS200" s="78">
        <v>237320</v>
      </c>
      <c r="BT200" s="78">
        <v>237075</v>
      </c>
      <c r="BU200" s="78">
        <v>237139</v>
      </c>
      <c r="BV200" s="78">
        <v>236997</v>
      </c>
      <c r="BW200" s="78">
        <v>237246</v>
      </c>
      <c r="BX200" s="78">
        <v>238054</v>
      </c>
      <c r="BY200" s="78">
        <v>243721</v>
      </c>
      <c r="BZ200" s="78">
        <v>241318</v>
      </c>
      <c r="CA200" s="78">
        <v>241340</v>
      </c>
      <c r="CB200" s="78">
        <v>240635</v>
      </c>
      <c r="CC200" s="78">
        <v>240009</v>
      </c>
      <c r="CD200" s="78">
        <v>241326</v>
      </c>
      <c r="CE200" s="78">
        <v>239348.3333</v>
      </c>
      <c r="CF200" s="78">
        <v>239903</v>
      </c>
      <c r="CG200" s="78">
        <v>240116</v>
      </c>
      <c r="CH200" s="78">
        <v>239706</v>
      </c>
      <c r="CI200" s="78">
        <v>239941</v>
      </c>
      <c r="CJ200" s="78">
        <v>240273</v>
      </c>
      <c r="CK200" s="78">
        <v>241607</v>
      </c>
      <c r="CL200" s="78">
        <v>245635</v>
      </c>
      <c r="CM200" s="78">
        <v>243616</v>
      </c>
      <c r="CN200" s="78">
        <v>243847</v>
      </c>
      <c r="CO200" s="78">
        <v>242283</v>
      </c>
      <c r="CP200" s="78">
        <v>241953</v>
      </c>
      <c r="CQ200" s="78">
        <v>243644</v>
      </c>
      <c r="CR200" s="78">
        <v>241877</v>
      </c>
      <c r="CS200" s="78">
        <v>242530</v>
      </c>
      <c r="CT200" s="78">
        <v>242388</v>
      </c>
      <c r="CU200" s="78">
        <v>242856</v>
      </c>
      <c r="CV200" s="78">
        <v>242758</v>
      </c>
      <c r="CW200" s="78">
        <v>243000</v>
      </c>
      <c r="CX200" s="78">
        <v>245178</v>
      </c>
      <c r="CY200" s="78">
        <v>249660</v>
      </c>
      <c r="CZ200" s="78">
        <v>248019</v>
      </c>
      <c r="DA200" s="78">
        <v>247793</v>
      </c>
      <c r="DB200" s="78">
        <v>246038</v>
      </c>
      <c r="DC200" s="78">
        <v>246033</v>
      </c>
      <c r="DD200" s="78">
        <v>247625</v>
      </c>
      <c r="DE200" s="78">
        <v>245323.1667</v>
      </c>
      <c r="DF200" s="78">
        <v>246349</v>
      </c>
      <c r="DG200" s="78">
        <v>246503</v>
      </c>
      <c r="DH200" s="78">
        <v>246729</v>
      </c>
      <c r="DI200" s="78">
        <v>246009</v>
      </c>
      <c r="DJ200" s="78">
        <v>246649</v>
      </c>
      <c r="DK200" s="78">
        <v>247717</v>
      </c>
      <c r="DL200" s="78">
        <v>251172</v>
      </c>
      <c r="DM200" s="78">
        <v>250882</v>
      </c>
      <c r="DN200" s="78">
        <v>249930</v>
      </c>
      <c r="DO200" s="78">
        <v>249122</v>
      </c>
      <c r="DP200" s="78">
        <v>249298</v>
      </c>
      <c r="DQ200" s="78">
        <v>249839</v>
      </c>
      <c r="DR200" s="78">
        <v>248349.9167</v>
      </c>
      <c r="DS200" s="78">
        <v>249044</v>
      </c>
      <c r="DT200" s="78">
        <v>249258</v>
      </c>
      <c r="DU200" s="78">
        <v>249269</v>
      </c>
      <c r="DV200" s="78">
        <v>248774</v>
      </c>
      <c r="DW200" s="78">
        <v>249661</v>
      </c>
      <c r="DX200" s="78">
        <v>251142</v>
      </c>
      <c r="DY200" s="78">
        <v>254936</v>
      </c>
      <c r="DZ200" s="78">
        <v>254478</v>
      </c>
      <c r="EA200" s="78">
        <v>253702</v>
      </c>
      <c r="EB200" s="78">
        <v>252546</v>
      </c>
      <c r="EC200" s="78">
        <v>252644</v>
      </c>
      <c r="ED200" s="78">
        <v>253060</v>
      </c>
      <c r="EE200" s="78">
        <v>251542.8333</v>
      </c>
      <c r="EF200" s="78">
        <v>252729</v>
      </c>
      <c r="EG200" s="78">
        <v>252810</v>
      </c>
      <c r="EH200" s="78">
        <v>252888</v>
      </c>
      <c r="EI200" s="78">
        <v>252927</v>
      </c>
      <c r="EJ200" s="78">
        <v>253470</v>
      </c>
      <c r="EK200" s="78">
        <v>254885</v>
      </c>
      <c r="EL200" s="78">
        <v>258964</v>
      </c>
      <c r="EM200" s="78">
        <v>258769</v>
      </c>
      <c r="EN200" s="78">
        <v>257236</v>
      </c>
      <c r="EO200" s="78">
        <v>256395</v>
      </c>
      <c r="EP200" s="78">
        <v>256433</v>
      </c>
      <c r="EQ200" s="78">
        <v>256953</v>
      </c>
      <c r="ER200" s="78">
        <v>255371.5833</v>
      </c>
      <c r="ES200" s="78">
        <v>256590</v>
      </c>
      <c r="ET200" s="78">
        <v>256837</v>
      </c>
      <c r="EU200" s="78">
        <v>256419</v>
      </c>
      <c r="EV200" s="78">
        <v>256472</v>
      </c>
      <c r="EW200" s="78">
        <v>256821</v>
      </c>
      <c r="EX200" s="78">
        <v>258328</v>
      </c>
      <c r="EY200" s="78">
        <v>261670</v>
      </c>
      <c r="EZ200" s="78">
        <v>259365</v>
      </c>
      <c r="FA200" s="78">
        <v>260001</v>
      </c>
      <c r="FB200" s="78">
        <v>258115</v>
      </c>
      <c r="FC200" s="78">
        <v>257831</v>
      </c>
      <c r="FD200" s="78">
        <v>258617</v>
      </c>
      <c r="FE200" s="78">
        <v>258088.8333</v>
      </c>
      <c r="FF200" s="78">
        <v>258386</v>
      </c>
      <c r="FG200" s="78">
        <v>258021</v>
      </c>
      <c r="FH200" s="78">
        <v>258963</v>
      </c>
      <c r="FI200" s="78">
        <v>258810</v>
      </c>
      <c r="FJ200" s="78">
        <v>259022</v>
      </c>
      <c r="FK200" s="78">
        <v>259961</v>
      </c>
      <c r="FL200" s="78">
        <v>262694</v>
      </c>
      <c r="FM200" s="78">
        <v>261836</v>
      </c>
      <c r="FN200" s="78">
        <v>262020</v>
      </c>
      <c r="FO200" s="78">
        <v>260055</v>
      </c>
      <c r="FP200" s="78">
        <v>259956</v>
      </c>
      <c r="FQ200" s="78">
        <v>259677</v>
      </c>
      <c r="FR200" s="78">
        <v>259950.0833</v>
      </c>
      <c r="FS200" s="78">
        <v>259030</v>
      </c>
      <c r="FT200" s="78">
        <v>258668</v>
      </c>
      <c r="FU200" s="78">
        <v>258623</v>
      </c>
      <c r="FV200" s="78">
        <v>258308</v>
      </c>
      <c r="FW200" s="78">
        <v>259262</v>
      </c>
      <c r="FX200" s="78">
        <v>261025</v>
      </c>
      <c r="FY200" s="78">
        <v>263440</v>
      </c>
      <c r="FZ200" s="78">
        <v>263133</v>
      </c>
      <c r="GA200" s="78">
        <v>263262</v>
      </c>
      <c r="GB200" s="78">
        <v>261119</v>
      </c>
      <c r="GC200" s="78">
        <v>260891</v>
      </c>
      <c r="GD200" s="78">
        <v>261366</v>
      </c>
      <c r="GE200" s="78">
        <v>260677.25</v>
      </c>
      <c r="GF200" s="78">
        <v>261024</v>
      </c>
      <c r="GG200" s="78">
        <v>261397</v>
      </c>
      <c r="GH200" s="78">
        <v>261527</v>
      </c>
      <c r="GI200" s="78">
        <v>260634</v>
      </c>
      <c r="GJ200" s="78">
        <v>261302</v>
      </c>
      <c r="GK200" s="78">
        <v>262578</v>
      </c>
      <c r="GL200" s="78">
        <v>264782</v>
      </c>
      <c r="GM200" s="78">
        <v>265272</v>
      </c>
      <c r="GN200" s="78">
        <v>264727</v>
      </c>
      <c r="GO200" s="78">
        <v>263242</v>
      </c>
      <c r="GP200" s="78">
        <v>263299</v>
      </c>
      <c r="GQ200" s="78">
        <v>263531</v>
      </c>
      <c r="GR200" s="78">
        <v>262776.25</v>
      </c>
      <c r="GS200" s="78">
        <v>263410</v>
      </c>
      <c r="GT200" s="78">
        <v>263790</v>
      </c>
      <c r="GU200" s="78">
        <v>264002</v>
      </c>
      <c r="GV200" s="78">
        <v>263229</v>
      </c>
      <c r="GW200" s="78">
        <v>263883</v>
      </c>
      <c r="GX200" s="78">
        <v>265421</v>
      </c>
      <c r="GY200" s="78">
        <v>268197</v>
      </c>
      <c r="GZ200" s="78">
        <v>267615</v>
      </c>
      <c r="HA200" s="78">
        <v>266958</v>
      </c>
      <c r="HB200" s="78">
        <v>265553</v>
      </c>
      <c r="HC200" s="78">
        <v>265158</v>
      </c>
      <c r="HD200" s="78">
        <v>265470</v>
      </c>
      <c r="HE200" s="78">
        <v>265223.8333</v>
      </c>
      <c r="HF200" s="78">
        <v>265518</v>
      </c>
      <c r="HG200" s="78">
        <v>265802</v>
      </c>
      <c r="HH200" s="78">
        <v>265627</v>
      </c>
      <c r="HI200" s="78">
        <v>14162</v>
      </c>
    </row>
    <row r="201" spans="1:217" ht="30.75" x14ac:dyDescent="0.3">
      <c r="A201" s="1" t="str">
        <f t="shared" si="81"/>
        <v>SteiermarkUnselbständig BeschäftigteFrauen</v>
      </c>
      <c r="B201" s="1">
        <v>201</v>
      </c>
      <c r="C201" s="77" t="s">
        <v>6</v>
      </c>
      <c r="D201" s="77" t="s">
        <v>120</v>
      </c>
      <c r="E201" s="77" t="s">
        <v>119</v>
      </c>
      <c r="F201" s="78">
        <v>210440</v>
      </c>
      <c r="G201" s="78">
        <v>211577</v>
      </c>
      <c r="H201" s="78">
        <v>212615</v>
      </c>
      <c r="I201" s="78">
        <v>212997</v>
      </c>
      <c r="J201" s="78">
        <v>214396</v>
      </c>
      <c r="K201" s="78">
        <v>216366</v>
      </c>
      <c r="L201" s="78">
        <v>220234</v>
      </c>
      <c r="M201" s="78">
        <v>216821</v>
      </c>
      <c r="N201" s="78">
        <v>217592</v>
      </c>
      <c r="O201" s="78">
        <v>216174</v>
      </c>
      <c r="P201" s="78">
        <v>214588</v>
      </c>
      <c r="Q201" s="78">
        <v>214399</v>
      </c>
      <c r="R201" s="78">
        <v>214849.9167</v>
      </c>
      <c r="S201" s="78">
        <v>212838</v>
      </c>
      <c r="T201" s="78">
        <v>212536</v>
      </c>
      <c r="U201" s="78">
        <v>212830</v>
      </c>
      <c r="V201" s="78">
        <v>211301</v>
      </c>
      <c r="W201" s="78">
        <v>213492</v>
      </c>
      <c r="X201" s="78">
        <v>214566</v>
      </c>
      <c r="Y201" s="78">
        <v>217432</v>
      </c>
      <c r="Z201" s="78">
        <v>215445</v>
      </c>
      <c r="AA201" s="78">
        <v>215575</v>
      </c>
      <c r="AB201" s="78">
        <v>213932</v>
      </c>
      <c r="AC201" s="78">
        <v>213124</v>
      </c>
      <c r="AD201" s="78">
        <v>213250</v>
      </c>
      <c r="AE201" s="78">
        <v>213860.0833</v>
      </c>
      <c r="AF201" s="78">
        <v>211829</v>
      </c>
      <c r="AG201" s="78">
        <v>211974</v>
      </c>
      <c r="AH201" s="78">
        <v>213369</v>
      </c>
      <c r="AI201" s="78">
        <v>213337</v>
      </c>
      <c r="AJ201" s="78">
        <v>214790</v>
      </c>
      <c r="AK201" s="78">
        <v>216448</v>
      </c>
      <c r="AL201" s="78">
        <v>219225</v>
      </c>
      <c r="AM201" s="78">
        <v>218497</v>
      </c>
      <c r="AN201" s="78">
        <v>219133</v>
      </c>
      <c r="AO201" s="78">
        <v>217359</v>
      </c>
      <c r="AP201" s="78">
        <v>216876</v>
      </c>
      <c r="AQ201" s="78">
        <v>216907</v>
      </c>
      <c r="AR201" s="78">
        <v>215812</v>
      </c>
      <c r="AS201" s="78">
        <v>215971</v>
      </c>
      <c r="AT201" s="78">
        <v>216341</v>
      </c>
      <c r="AU201" s="78">
        <v>217256</v>
      </c>
      <c r="AV201" s="78">
        <v>217515</v>
      </c>
      <c r="AW201" s="78">
        <v>219487</v>
      </c>
      <c r="AX201" s="78">
        <v>220800</v>
      </c>
      <c r="AY201" s="78">
        <v>223201</v>
      </c>
      <c r="AZ201" s="78">
        <v>223048</v>
      </c>
      <c r="BA201" s="78">
        <v>222529</v>
      </c>
      <c r="BB201" s="78">
        <v>220553</v>
      </c>
      <c r="BC201" s="78">
        <v>219817</v>
      </c>
      <c r="BD201" s="78">
        <v>219795</v>
      </c>
      <c r="BE201" s="78">
        <v>219692.75</v>
      </c>
      <c r="BF201" s="78">
        <v>219018</v>
      </c>
      <c r="BG201" s="78">
        <v>219392</v>
      </c>
      <c r="BH201" s="78">
        <v>220184</v>
      </c>
      <c r="BI201" s="78">
        <v>220380</v>
      </c>
      <c r="BJ201" s="78">
        <v>221763</v>
      </c>
      <c r="BK201" s="78">
        <v>222733</v>
      </c>
      <c r="BL201" s="78">
        <v>226837</v>
      </c>
      <c r="BM201" s="78">
        <v>225183</v>
      </c>
      <c r="BN201" s="78">
        <v>223461</v>
      </c>
      <c r="BO201" s="78">
        <v>222406</v>
      </c>
      <c r="BP201" s="78">
        <v>221391</v>
      </c>
      <c r="BQ201" s="78">
        <v>221444</v>
      </c>
      <c r="BR201" s="78">
        <v>222016</v>
      </c>
      <c r="BS201" s="78">
        <v>220412</v>
      </c>
      <c r="BT201" s="78">
        <v>220815</v>
      </c>
      <c r="BU201" s="78">
        <v>221343</v>
      </c>
      <c r="BV201" s="78">
        <v>221164</v>
      </c>
      <c r="BW201" s="78">
        <v>222293</v>
      </c>
      <c r="BX201" s="78">
        <v>223124</v>
      </c>
      <c r="BY201" s="78">
        <v>227082</v>
      </c>
      <c r="BZ201" s="78">
        <v>224224</v>
      </c>
      <c r="CA201" s="78">
        <v>225531</v>
      </c>
      <c r="CB201" s="78">
        <v>223886</v>
      </c>
      <c r="CC201" s="78">
        <v>222534</v>
      </c>
      <c r="CD201" s="78">
        <v>222705</v>
      </c>
      <c r="CE201" s="78">
        <v>222926.0833</v>
      </c>
      <c r="CF201" s="78">
        <v>221573</v>
      </c>
      <c r="CG201" s="78">
        <v>222151</v>
      </c>
      <c r="CH201" s="78">
        <v>222202</v>
      </c>
      <c r="CI201" s="78">
        <v>222688</v>
      </c>
      <c r="CJ201" s="78">
        <v>223703</v>
      </c>
      <c r="CK201" s="78">
        <v>225326</v>
      </c>
      <c r="CL201" s="78">
        <v>228171</v>
      </c>
      <c r="CM201" s="78">
        <v>225740</v>
      </c>
      <c r="CN201" s="78">
        <v>226974</v>
      </c>
      <c r="CO201" s="78">
        <v>224846</v>
      </c>
      <c r="CP201" s="78">
        <v>223762</v>
      </c>
      <c r="CQ201" s="78">
        <v>224177</v>
      </c>
      <c r="CR201" s="78">
        <v>224276.0833</v>
      </c>
      <c r="CS201" s="78">
        <v>223156</v>
      </c>
      <c r="CT201" s="78">
        <v>223545</v>
      </c>
      <c r="CU201" s="78">
        <v>224739</v>
      </c>
      <c r="CV201" s="78">
        <v>224604</v>
      </c>
      <c r="CW201" s="78">
        <v>225651</v>
      </c>
      <c r="CX201" s="78">
        <v>228106</v>
      </c>
      <c r="CY201" s="78">
        <v>231504</v>
      </c>
      <c r="CZ201" s="78">
        <v>229296</v>
      </c>
      <c r="DA201" s="78">
        <v>229924</v>
      </c>
      <c r="DB201" s="78">
        <v>227735</v>
      </c>
      <c r="DC201" s="78">
        <v>227082</v>
      </c>
      <c r="DD201" s="78">
        <v>227297</v>
      </c>
      <c r="DE201" s="78">
        <v>226886.5833</v>
      </c>
      <c r="DF201" s="78">
        <v>226048</v>
      </c>
      <c r="DG201" s="78">
        <v>226563</v>
      </c>
      <c r="DH201" s="78">
        <v>227736</v>
      </c>
      <c r="DI201" s="78">
        <v>227365</v>
      </c>
      <c r="DJ201" s="78">
        <v>228752</v>
      </c>
      <c r="DK201" s="78">
        <v>230482</v>
      </c>
      <c r="DL201" s="78">
        <v>232752</v>
      </c>
      <c r="DM201" s="78">
        <v>232149</v>
      </c>
      <c r="DN201" s="78">
        <v>232331</v>
      </c>
      <c r="DO201" s="78">
        <v>231053</v>
      </c>
      <c r="DP201" s="78">
        <v>230564</v>
      </c>
      <c r="DQ201" s="78">
        <v>230340</v>
      </c>
      <c r="DR201" s="78">
        <v>229677.9167</v>
      </c>
      <c r="DS201" s="78">
        <v>229512</v>
      </c>
      <c r="DT201" s="78">
        <v>230123</v>
      </c>
      <c r="DU201" s="78">
        <v>231232</v>
      </c>
      <c r="DV201" s="78">
        <v>231227</v>
      </c>
      <c r="DW201" s="78">
        <v>233256</v>
      </c>
      <c r="DX201" s="78">
        <v>235195</v>
      </c>
      <c r="DY201" s="78">
        <v>237874</v>
      </c>
      <c r="DZ201" s="78">
        <v>237073</v>
      </c>
      <c r="EA201" s="78">
        <v>237637</v>
      </c>
      <c r="EB201" s="78">
        <v>236382</v>
      </c>
      <c r="EC201" s="78">
        <v>236323</v>
      </c>
      <c r="ED201" s="78">
        <v>235922</v>
      </c>
      <c r="EE201" s="78">
        <v>234313</v>
      </c>
      <c r="EF201" s="78">
        <v>235911</v>
      </c>
      <c r="EG201" s="78">
        <v>236600</v>
      </c>
      <c r="EH201" s="78">
        <v>237461</v>
      </c>
      <c r="EI201" s="78">
        <v>237693</v>
      </c>
      <c r="EJ201" s="78">
        <v>239469</v>
      </c>
      <c r="EK201" s="78">
        <v>241258</v>
      </c>
      <c r="EL201" s="78">
        <v>243913</v>
      </c>
      <c r="EM201" s="78">
        <v>243201</v>
      </c>
      <c r="EN201" s="78">
        <v>242819</v>
      </c>
      <c r="EO201" s="78">
        <v>241497</v>
      </c>
      <c r="EP201" s="78">
        <v>241424</v>
      </c>
      <c r="EQ201" s="78">
        <v>241077</v>
      </c>
      <c r="ER201" s="78">
        <v>240193.5833</v>
      </c>
      <c r="ES201" s="78">
        <v>240616</v>
      </c>
      <c r="ET201" s="78">
        <v>241281</v>
      </c>
      <c r="EU201" s="78">
        <v>241701</v>
      </c>
      <c r="EV201" s="78">
        <v>241689</v>
      </c>
      <c r="EW201" s="78">
        <v>242872</v>
      </c>
      <c r="EX201" s="78">
        <v>244735</v>
      </c>
      <c r="EY201" s="78">
        <v>246701</v>
      </c>
      <c r="EZ201" s="78">
        <v>243789</v>
      </c>
      <c r="FA201" s="78">
        <v>245863</v>
      </c>
      <c r="FB201" s="78">
        <v>243344</v>
      </c>
      <c r="FC201" s="78">
        <v>242674</v>
      </c>
      <c r="FD201" s="78">
        <v>242654</v>
      </c>
      <c r="FE201" s="78">
        <v>243159.9167</v>
      </c>
      <c r="FF201" s="78">
        <v>242144</v>
      </c>
      <c r="FG201" s="78">
        <v>242269</v>
      </c>
      <c r="FH201" s="78">
        <v>231077</v>
      </c>
      <c r="FI201" s="78">
        <v>228331</v>
      </c>
      <c r="FJ201" s="78">
        <v>232515</v>
      </c>
      <c r="FK201" s="78">
        <v>237388</v>
      </c>
      <c r="FL201" s="78">
        <v>241530</v>
      </c>
      <c r="FM201" s="78">
        <v>241371</v>
      </c>
      <c r="FN201" s="78">
        <v>244059</v>
      </c>
      <c r="FO201" s="78">
        <v>241865</v>
      </c>
      <c r="FP201" s="78">
        <v>239805</v>
      </c>
      <c r="FQ201" s="78">
        <v>237898</v>
      </c>
      <c r="FR201" s="78">
        <v>238354.3333</v>
      </c>
      <c r="FS201" s="78">
        <v>237019</v>
      </c>
      <c r="FT201" s="78">
        <v>237848</v>
      </c>
      <c r="FU201" s="78">
        <v>239446</v>
      </c>
      <c r="FV201" s="78">
        <v>240261</v>
      </c>
      <c r="FW201" s="78">
        <v>243398</v>
      </c>
      <c r="FX201" s="78">
        <v>246346</v>
      </c>
      <c r="FY201" s="78">
        <v>248033</v>
      </c>
      <c r="FZ201" s="78">
        <v>247009</v>
      </c>
      <c r="GA201" s="78">
        <v>249029</v>
      </c>
      <c r="GB201" s="78">
        <v>247399</v>
      </c>
      <c r="GC201" s="78">
        <v>246206</v>
      </c>
      <c r="GD201" s="78">
        <v>245983</v>
      </c>
      <c r="GE201" s="78">
        <v>243998.0833</v>
      </c>
      <c r="GF201" s="78">
        <v>246239</v>
      </c>
      <c r="GG201" s="78">
        <v>247218</v>
      </c>
      <c r="GH201" s="78">
        <v>248481</v>
      </c>
      <c r="GI201" s="78">
        <v>247788</v>
      </c>
      <c r="GJ201" s="78">
        <v>249329</v>
      </c>
      <c r="GK201" s="78">
        <v>250932</v>
      </c>
      <c r="GL201" s="78">
        <v>251524</v>
      </c>
      <c r="GM201" s="78">
        <v>250882</v>
      </c>
      <c r="GN201" s="78">
        <v>252182</v>
      </c>
      <c r="GO201" s="78">
        <v>250540</v>
      </c>
      <c r="GP201" s="78">
        <v>250353</v>
      </c>
      <c r="GQ201" s="78">
        <v>249554</v>
      </c>
      <c r="GR201" s="78">
        <v>249585.1667</v>
      </c>
      <c r="GS201" s="78">
        <v>249074</v>
      </c>
      <c r="GT201" s="78">
        <v>250006</v>
      </c>
      <c r="GU201" s="78">
        <v>250893</v>
      </c>
      <c r="GV201" s="78">
        <v>250051</v>
      </c>
      <c r="GW201" s="78">
        <v>251314</v>
      </c>
      <c r="GX201" s="78">
        <v>253106</v>
      </c>
      <c r="GY201" s="78">
        <v>253852</v>
      </c>
      <c r="GZ201" s="78">
        <v>252354</v>
      </c>
      <c r="HA201" s="78">
        <v>253734</v>
      </c>
      <c r="HB201" s="78">
        <v>252495</v>
      </c>
      <c r="HC201" s="78">
        <v>251783</v>
      </c>
      <c r="HD201" s="78">
        <v>250870</v>
      </c>
      <c r="HE201" s="78">
        <v>251627.6667</v>
      </c>
      <c r="HF201" s="78">
        <v>250409</v>
      </c>
      <c r="HG201" s="78">
        <v>250927</v>
      </c>
      <c r="HH201" s="78">
        <v>251419</v>
      </c>
      <c r="HI201" s="78">
        <v>0</v>
      </c>
    </row>
    <row r="202" spans="1:217" ht="30.75" x14ac:dyDescent="0.3">
      <c r="A202" s="1" t="str">
        <f t="shared" si="81"/>
        <v>Steiermarkdarunter UB AusländerInnenFrauen</v>
      </c>
      <c r="B202" s="1">
        <v>202</v>
      </c>
      <c r="C202" s="77" t="s">
        <v>6</v>
      </c>
      <c r="D202" s="77" t="s">
        <v>121</v>
      </c>
      <c r="E202" s="77" t="s">
        <v>119</v>
      </c>
      <c r="F202" s="78">
        <v>12373</v>
      </c>
      <c r="G202" s="78">
        <v>12704</v>
      </c>
      <c r="H202" s="78">
        <v>12885</v>
      </c>
      <c r="I202" s="78">
        <v>12712</v>
      </c>
      <c r="J202" s="78">
        <v>13100</v>
      </c>
      <c r="K202" s="78">
        <v>13568</v>
      </c>
      <c r="L202" s="78">
        <v>13700</v>
      </c>
      <c r="M202" s="78">
        <v>13307</v>
      </c>
      <c r="N202" s="78">
        <v>14366</v>
      </c>
      <c r="O202" s="78">
        <v>13383</v>
      </c>
      <c r="P202" s="78">
        <v>12990</v>
      </c>
      <c r="Q202" s="78">
        <v>13234</v>
      </c>
      <c r="R202" s="78">
        <v>13193.5</v>
      </c>
      <c r="S202" s="78">
        <v>13220</v>
      </c>
      <c r="T202" s="78">
        <v>13293</v>
      </c>
      <c r="U202" s="78">
        <v>13333</v>
      </c>
      <c r="V202" s="78">
        <v>12283</v>
      </c>
      <c r="W202" s="78">
        <v>13246</v>
      </c>
      <c r="X202" s="78">
        <v>13647</v>
      </c>
      <c r="Y202" s="78">
        <v>13642</v>
      </c>
      <c r="Z202" s="78">
        <v>13699</v>
      </c>
      <c r="AA202" s="78">
        <v>14559</v>
      </c>
      <c r="AB202" s="78">
        <v>13347</v>
      </c>
      <c r="AC202" s="78">
        <v>13091</v>
      </c>
      <c r="AD202" s="78">
        <v>13525</v>
      </c>
      <c r="AE202" s="78">
        <v>13407.083329999999</v>
      </c>
      <c r="AF202" s="78">
        <v>13501</v>
      </c>
      <c r="AG202" s="78">
        <v>13659</v>
      </c>
      <c r="AH202" s="78">
        <v>13936</v>
      </c>
      <c r="AI202" s="78">
        <v>13659</v>
      </c>
      <c r="AJ202" s="78">
        <v>14186</v>
      </c>
      <c r="AK202" s="78">
        <v>14843</v>
      </c>
      <c r="AL202" s="78">
        <v>14620</v>
      </c>
      <c r="AM202" s="78">
        <v>14520</v>
      </c>
      <c r="AN202" s="78">
        <v>15896</v>
      </c>
      <c r="AO202" s="78">
        <v>14502</v>
      </c>
      <c r="AP202" s="78">
        <v>14220</v>
      </c>
      <c r="AQ202" s="78">
        <v>14682</v>
      </c>
      <c r="AR202" s="78">
        <v>14352</v>
      </c>
      <c r="AS202" s="78">
        <v>14774</v>
      </c>
      <c r="AT202" s="78">
        <v>15042</v>
      </c>
      <c r="AU202" s="78">
        <v>15188</v>
      </c>
      <c r="AV202" s="78">
        <v>14972</v>
      </c>
      <c r="AW202" s="78">
        <v>15960</v>
      </c>
      <c r="AX202" s="78">
        <v>16566</v>
      </c>
      <c r="AY202" s="78">
        <v>16301</v>
      </c>
      <c r="AZ202" s="78">
        <v>16820</v>
      </c>
      <c r="BA202" s="78">
        <v>17531</v>
      </c>
      <c r="BB202" s="78">
        <v>16265</v>
      </c>
      <c r="BC202" s="78">
        <v>15993</v>
      </c>
      <c r="BD202" s="78">
        <v>16478</v>
      </c>
      <c r="BE202" s="78">
        <v>15990.833329999999</v>
      </c>
      <c r="BF202" s="78">
        <v>16660</v>
      </c>
      <c r="BG202" s="78">
        <v>16857</v>
      </c>
      <c r="BH202" s="78">
        <v>17004</v>
      </c>
      <c r="BI202" s="78">
        <v>16850</v>
      </c>
      <c r="BJ202" s="78">
        <v>17499</v>
      </c>
      <c r="BK202" s="78">
        <v>18025</v>
      </c>
      <c r="BL202" s="78">
        <v>18196</v>
      </c>
      <c r="BM202" s="78">
        <v>18224</v>
      </c>
      <c r="BN202" s="78">
        <v>18634</v>
      </c>
      <c r="BO202" s="78">
        <v>17824</v>
      </c>
      <c r="BP202" s="78">
        <v>17570</v>
      </c>
      <c r="BQ202" s="78">
        <v>17972</v>
      </c>
      <c r="BR202" s="78">
        <v>17609.583330000001</v>
      </c>
      <c r="BS202" s="78">
        <v>18051</v>
      </c>
      <c r="BT202" s="78">
        <v>18334</v>
      </c>
      <c r="BU202" s="78">
        <v>18457</v>
      </c>
      <c r="BV202" s="78">
        <v>18322</v>
      </c>
      <c r="BW202" s="78">
        <v>18782</v>
      </c>
      <c r="BX202" s="78">
        <v>19430</v>
      </c>
      <c r="BY202" s="78">
        <v>19591</v>
      </c>
      <c r="BZ202" s="78">
        <v>19362</v>
      </c>
      <c r="CA202" s="78">
        <v>20701</v>
      </c>
      <c r="CB202" s="78">
        <v>19350</v>
      </c>
      <c r="CC202" s="78">
        <v>18954</v>
      </c>
      <c r="CD202" s="78">
        <v>19398</v>
      </c>
      <c r="CE202" s="78">
        <v>19061</v>
      </c>
      <c r="CF202" s="78">
        <v>19455</v>
      </c>
      <c r="CG202" s="78">
        <v>19748</v>
      </c>
      <c r="CH202" s="78">
        <v>19693</v>
      </c>
      <c r="CI202" s="78">
        <v>19662</v>
      </c>
      <c r="CJ202" s="78">
        <v>20283</v>
      </c>
      <c r="CK202" s="78">
        <v>21301</v>
      </c>
      <c r="CL202" s="78">
        <v>21241</v>
      </c>
      <c r="CM202" s="78">
        <v>21207</v>
      </c>
      <c r="CN202" s="78">
        <v>22585</v>
      </c>
      <c r="CO202" s="78">
        <v>20765</v>
      </c>
      <c r="CP202" s="78">
        <v>20593</v>
      </c>
      <c r="CQ202" s="78">
        <v>20957</v>
      </c>
      <c r="CR202" s="78">
        <v>20624.166669999999</v>
      </c>
      <c r="CS202" s="78">
        <v>21176</v>
      </c>
      <c r="CT202" s="78">
        <v>21380</v>
      </c>
      <c r="CU202" s="78">
        <v>21617</v>
      </c>
      <c r="CV202" s="78">
        <v>21319</v>
      </c>
      <c r="CW202" s="78">
        <v>21947</v>
      </c>
      <c r="CX202" s="78">
        <v>23133</v>
      </c>
      <c r="CY202" s="78">
        <v>22935</v>
      </c>
      <c r="CZ202" s="78">
        <v>22944</v>
      </c>
      <c r="DA202" s="78">
        <v>0</v>
      </c>
      <c r="DB202" s="78">
        <v>22325</v>
      </c>
      <c r="DC202" s="78">
        <v>21964</v>
      </c>
      <c r="DD202" s="78">
        <v>22338</v>
      </c>
      <c r="DE202" s="78">
        <v>22265.5</v>
      </c>
      <c r="DF202" s="78">
        <v>22404</v>
      </c>
      <c r="DG202" s="78">
        <v>22691</v>
      </c>
      <c r="DH202" s="78">
        <v>23012</v>
      </c>
      <c r="DI202" s="78">
        <v>22674</v>
      </c>
      <c r="DJ202" s="78">
        <v>23345</v>
      </c>
      <c r="DK202" s="78">
        <v>24292</v>
      </c>
      <c r="DL202" s="78">
        <v>24287</v>
      </c>
      <c r="DM202" s="78">
        <v>24347</v>
      </c>
      <c r="DN202" s="78">
        <v>24936</v>
      </c>
      <c r="DO202" s="78">
        <v>24035</v>
      </c>
      <c r="DP202" s="78">
        <v>23923</v>
      </c>
      <c r="DQ202" s="78">
        <v>24254</v>
      </c>
      <c r="DR202" s="78">
        <v>23683.333330000001</v>
      </c>
      <c r="DS202" s="78">
        <v>24360</v>
      </c>
      <c r="DT202" s="78">
        <v>24728</v>
      </c>
      <c r="DU202" s="78">
        <v>24966</v>
      </c>
      <c r="DV202" s="78">
        <v>24709</v>
      </c>
      <c r="DW202" s="78">
        <v>25626</v>
      </c>
      <c r="DX202" s="78">
        <v>26644</v>
      </c>
      <c r="DY202" s="78">
        <v>26631</v>
      </c>
      <c r="DZ202" s="78">
        <v>26882</v>
      </c>
      <c r="EA202" s="78">
        <v>27765</v>
      </c>
      <c r="EB202" s="78">
        <v>26672</v>
      </c>
      <c r="EC202" s="78">
        <v>26535</v>
      </c>
      <c r="ED202" s="78">
        <v>26808</v>
      </c>
      <c r="EE202" s="78">
        <v>26027.166669999999</v>
      </c>
      <c r="EF202" s="78">
        <v>27156</v>
      </c>
      <c r="EG202" s="78">
        <v>27403</v>
      </c>
      <c r="EH202" s="78">
        <v>27694</v>
      </c>
      <c r="EI202" s="78">
        <v>27665</v>
      </c>
      <c r="EJ202" s="78">
        <v>28596</v>
      </c>
      <c r="EK202" s="78">
        <v>29649</v>
      </c>
      <c r="EL202" s="78">
        <v>29568</v>
      </c>
      <c r="EM202" s="78">
        <v>30026</v>
      </c>
      <c r="EN202" s="78">
        <v>30353</v>
      </c>
      <c r="EO202" s="78">
        <v>29307</v>
      </c>
      <c r="EP202" s="78">
        <v>29262</v>
      </c>
      <c r="EQ202" s="78">
        <v>29420</v>
      </c>
      <c r="ER202" s="78">
        <v>28841.583330000001</v>
      </c>
      <c r="ES202" s="78">
        <v>29717</v>
      </c>
      <c r="ET202" s="78">
        <v>30122</v>
      </c>
      <c r="EU202" s="78">
        <v>30225</v>
      </c>
      <c r="EV202" s="78">
        <v>30135</v>
      </c>
      <c r="EW202" s="78">
        <v>30893</v>
      </c>
      <c r="EX202" s="78">
        <v>32051</v>
      </c>
      <c r="EY202" s="78">
        <v>31970</v>
      </c>
      <c r="EZ202" s="78">
        <v>31557</v>
      </c>
      <c r="FA202" s="78">
        <v>33219</v>
      </c>
      <c r="FB202" s="78">
        <v>31408</v>
      </c>
      <c r="FC202" s="78">
        <v>31185</v>
      </c>
      <c r="FD202" s="78">
        <v>31574</v>
      </c>
      <c r="FE202" s="78">
        <v>31171.333330000001</v>
      </c>
      <c r="FF202" s="78">
        <v>31715</v>
      </c>
      <c r="FG202" s="78">
        <v>31843</v>
      </c>
      <c r="FH202" s="78">
        <v>28229</v>
      </c>
      <c r="FI202" s="78">
        <v>27615</v>
      </c>
      <c r="FJ202" s="78">
        <v>29084</v>
      </c>
      <c r="FK202" s="78">
        <v>31004</v>
      </c>
      <c r="FL202" s="78">
        <v>32139</v>
      </c>
      <c r="FM202" s="78">
        <v>32590</v>
      </c>
      <c r="FN202" s="78">
        <v>34190</v>
      </c>
      <c r="FO202" s="78">
        <v>32539</v>
      </c>
      <c r="FP202" s="78">
        <v>31671</v>
      </c>
      <c r="FQ202" s="78">
        <v>31148</v>
      </c>
      <c r="FR202" s="78">
        <v>31147.25</v>
      </c>
      <c r="FS202" s="78">
        <v>31159</v>
      </c>
      <c r="FT202" s="78">
        <v>31593</v>
      </c>
      <c r="FU202" s="78">
        <v>32170</v>
      </c>
      <c r="FV202" s="78">
        <v>32632</v>
      </c>
      <c r="FW202" s="78">
        <v>34137</v>
      </c>
      <c r="FX202" s="78">
        <v>35798</v>
      </c>
      <c r="FY202" s="78">
        <v>36027</v>
      </c>
      <c r="FZ202" s="78">
        <v>35956</v>
      </c>
      <c r="GA202" s="78">
        <v>37766</v>
      </c>
      <c r="GB202" s="78">
        <v>36400</v>
      </c>
      <c r="GC202" s="78">
        <v>35903</v>
      </c>
      <c r="GD202" s="78">
        <v>36149</v>
      </c>
      <c r="GE202" s="78">
        <v>34640.833330000001</v>
      </c>
      <c r="GF202" s="78">
        <v>36678</v>
      </c>
      <c r="GG202" s="78">
        <v>37188</v>
      </c>
      <c r="GH202" s="78">
        <v>37624</v>
      </c>
      <c r="GI202" s="78">
        <v>37446</v>
      </c>
      <c r="GJ202" s="78">
        <v>38757</v>
      </c>
      <c r="GK202" s="78">
        <v>40119</v>
      </c>
      <c r="GL202" s="78">
        <v>39693</v>
      </c>
      <c r="GM202" s="78">
        <v>40141</v>
      </c>
      <c r="GN202" s="78">
        <v>41229</v>
      </c>
      <c r="GO202" s="78">
        <v>39946</v>
      </c>
      <c r="GP202" s="78">
        <v>40042</v>
      </c>
      <c r="GQ202" s="78">
        <v>40092</v>
      </c>
      <c r="GR202" s="78">
        <v>39079.583330000001</v>
      </c>
      <c r="GS202" s="78">
        <v>40431</v>
      </c>
      <c r="GT202" s="78">
        <v>41085</v>
      </c>
      <c r="GU202" s="78">
        <v>41241</v>
      </c>
      <c r="GV202" s="78">
        <v>40925</v>
      </c>
      <c r="GW202" s="78">
        <v>41836</v>
      </c>
      <c r="GX202" s="78">
        <v>43244</v>
      </c>
      <c r="GY202" s="78">
        <v>42916</v>
      </c>
      <c r="GZ202" s="78">
        <v>42717</v>
      </c>
      <c r="HA202" s="78">
        <v>43952</v>
      </c>
      <c r="HB202" s="78">
        <v>42772</v>
      </c>
      <c r="HC202" s="78">
        <v>42554</v>
      </c>
      <c r="HD202" s="78">
        <v>42667</v>
      </c>
      <c r="HE202" s="78">
        <v>42195</v>
      </c>
      <c r="HF202" s="78">
        <v>42958</v>
      </c>
      <c r="HG202" s="78">
        <v>43249</v>
      </c>
      <c r="HH202" s="78">
        <v>43187</v>
      </c>
      <c r="HI202" s="78">
        <v>0</v>
      </c>
    </row>
    <row r="203" spans="1:217" ht="15.75" x14ac:dyDescent="0.3">
      <c r="A203" s="1" t="str">
        <f t="shared" si="81"/>
        <v>SteiermarkGeringfügig BeschäftigteFrauen</v>
      </c>
      <c r="B203" s="1">
        <v>203</v>
      </c>
      <c r="C203" s="77" t="s">
        <v>6</v>
      </c>
      <c r="D203" s="77" t="s">
        <v>122</v>
      </c>
      <c r="E203" s="77" t="s">
        <v>119</v>
      </c>
      <c r="F203" s="78">
        <v>30783</v>
      </c>
      <c r="G203" s="78">
        <v>30862</v>
      </c>
      <c r="H203" s="78">
        <v>31585</v>
      </c>
      <c r="I203" s="78">
        <v>31998</v>
      </c>
      <c r="J203" s="78">
        <v>32478</v>
      </c>
      <c r="K203" s="78">
        <v>32702</v>
      </c>
      <c r="L203" s="78">
        <v>31751</v>
      </c>
      <c r="M203" s="78">
        <v>30884</v>
      </c>
      <c r="N203" s="78">
        <v>31458</v>
      </c>
      <c r="O203" s="78">
        <v>32331</v>
      </c>
      <c r="P203" s="78">
        <v>32420</v>
      </c>
      <c r="Q203" s="78">
        <v>32565</v>
      </c>
      <c r="R203" s="78">
        <v>31818.083330000001</v>
      </c>
      <c r="S203" s="78">
        <v>31982</v>
      </c>
      <c r="T203" s="78">
        <v>31852</v>
      </c>
      <c r="U203" s="78">
        <v>32478</v>
      </c>
      <c r="V203" s="78">
        <v>32279</v>
      </c>
      <c r="W203" s="78">
        <v>33053</v>
      </c>
      <c r="X203" s="78">
        <v>33139</v>
      </c>
      <c r="Y203" s="78">
        <v>32068</v>
      </c>
      <c r="Z203" s="78">
        <v>31515</v>
      </c>
      <c r="AA203" s="78">
        <v>32148</v>
      </c>
      <c r="AB203" s="78">
        <v>32602</v>
      </c>
      <c r="AC203" s="78">
        <v>33045</v>
      </c>
      <c r="AD203" s="78">
        <v>33005</v>
      </c>
      <c r="AE203" s="78">
        <v>32430.5</v>
      </c>
      <c r="AF203" s="78">
        <v>32141</v>
      </c>
      <c r="AG203" s="78">
        <v>32065</v>
      </c>
      <c r="AH203" s="78">
        <v>32557</v>
      </c>
      <c r="AI203" s="78">
        <v>32664</v>
      </c>
      <c r="AJ203" s="78">
        <v>33123</v>
      </c>
      <c r="AK203" s="78">
        <v>33079</v>
      </c>
      <c r="AL203" s="78">
        <v>32112</v>
      </c>
      <c r="AM203" s="78">
        <v>31626</v>
      </c>
      <c r="AN203" s="78">
        <v>32142</v>
      </c>
      <c r="AO203" s="78">
        <v>33014</v>
      </c>
      <c r="AP203" s="78">
        <v>33271</v>
      </c>
      <c r="AQ203" s="78">
        <v>33241</v>
      </c>
      <c r="AR203" s="78">
        <v>32586.25</v>
      </c>
      <c r="AS203" s="78">
        <v>32530</v>
      </c>
      <c r="AT203" s="78">
        <v>32576</v>
      </c>
      <c r="AU203" s="78">
        <v>33157</v>
      </c>
      <c r="AV203" s="78">
        <v>33089</v>
      </c>
      <c r="AW203" s="78">
        <v>33743</v>
      </c>
      <c r="AX203" s="78">
        <v>33818</v>
      </c>
      <c r="AY203" s="78">
        <v>32542</v>
      </c>
      <c r="AZ203" s="78">
        <v>32085</v>
      </c>
      <c r="BA203" s="78">
        <v>32254</v>
      </c>
      <c r="BB203" s="78">
        <v>32827</v>
      </c>
      <c r="BC203" s="78">
        <v>33363</v>
      </c>
      <c r="BD203" s="78">
        <v>33171</v>
      </c>
      <c r="BE203" s="78">
        <v>32929.583330000001</v>
      </c>
      <c r="BF203" s="78">
        <v>32742</v>
      </c>
      <c r="BG203" s="78">
        <v>32533</v>
      </c>
      <c r="BH203" s="78">
        <v>33104</v>
      </c>
      <c r="BI203" s="78">
        <v>33221</v>
      </c>
      <c r="BJ203" s="78">
        <v>33694</v>
      </c>
      <c r="BK203" s="78">
        <v>33854</v>
      </c>
      <c r="BL203" s="78">
        <v>32649</v>
      </c>
      <c r="BM203" s="78">
        <v>32314</v>
      </c>
      <c r="BN203" s="78">
        <v>32352</v>
      </c>
      <c r="BO203" s="78">
        <v>33404</v>
      </c>
      <c r="BP203" s="78">
        <v>33678</v>
      </c>
      <c r="BQ203" s="78">
        <v>33636</v>
      </c>
      <c r="BR203" s="78">
        <v>33098.416669999999</v>
      </c>
      <c r="BS203" s="78">
        <v>32870</v>
      </c>
      <c r="BT203" s="78">
        <v>32911</v>
      </c>
      <c r="BU203" s="78">
        <v>33248</v>
      </c>
      <c r="BV203" s="78">
        <v>33370</v>
      </c>
      <c r="BW203" s="78">
        <v>34011</v>
      </c>
      <c r="BX203" s="78">
        <v>33976</v>
      </c>
      <c r="BY203" s="78">
        <v>33028</v>
      </c>
      <c r="BZ203" s="78">
        <v>32442</v>
      </c>
      <c r="CA203" s="78">
        <v>32967</v>
      </c>
      <c r="CB203" s="78">
        <v>33519</v>
      </c>
      <c r="CC203" s="78">
        <v>33958</v>
      </c>
      <c r="CD203" s="78">
        <v>33873</v>
      </c>
      <c r="CE203" s="78">
        <v>33347.75</v>
      </c>
      <c r="CF203" s="78">
        <v>33210</v>
      </c>
      <c r="CG203" s="78">
        <v>33209</v>
      </c>
      <c r="CH203" s="78">
        <v>33806</v>
      </c>
      <c r="CI203" s="78">
        <v>34013</v>
      </c>
      <c r="CJ203" s="78">
        <v>34337</v>
      </c>
      <c r="CK203" s="78">
        <v>34419</v>
      </c>
      <c r="CL203" s="78">
        <v>33418</v>
      </c>
      <c r="CM203" s="78">
        <v>32765</v>
      </c>
      <c r="CN203" s="78">
        <v>33335</v>
      </c>
      <c r="CO203" s="78">
        <v>34394</v>
      </c>
      <c r="CP203" s="78">
        <v>34448</v>
      </c>
      <c r="CQ203" s="78">
        <v>34280</v>
      </c>
      <c r="CR203" s="78">
        <v>33802.833330000001</v>
      </c>
      <c r="CS203" s="78">
        <v>33471</v>
      </c>
      <c r="CT203" s="78">
        <v>33430</v>
      </c>
      <c r="CU203" s="78">
        <v>33944</v>
      </c>
      <c r="CV203" s="78">
        <v>34138</v>
      </c>
      <c r="CW203" s="78">
        <v>34655</v>
      </c>
      <c r="CX203" s="78">
        <v>34882</v>
      </c>
      <c r="CY203" s="78">
        <v>33994</v>
      </c>
      <c r="CZ203" s="78">
        <v>33327</v>
      </c>
      <c r="DA203" s="78">
        <v>33561</v>
      </c>
      <c r="DB203" s="78">
        <v>34057</v>
      </c>
      <c r="DC203" s="78">
        <v>34497</v>
      </c>
      <c r="DD203" s="78">
        <v>34170</v>
      </c>
      <c r="DE203" s="78">
        <v>34010.5</v>
      </c>
      <c r="DF203" s="78">
        <v>33319</v>
      </c>
      <c r="DG203" s="78">
        <v>33240</v>
      </c>
      <c r="DH203" s="78">
        <v>33906</v>
      </c>
      <c r="DI203" s="78">
        <v>34072</v>
      </c>
      <c r="DJ203" s="78">
        <v>34719</v>
      </c>
      <c r="DK203" s="78">
        <v>34726</v>
      </c>
      <c r="DL203" s="78">
        <v>33651</v>
      </c>
      <c r="DM203" s="78">
        <v>33414</v>
      </c>
      <c r="DN203" s="78">
        <v>33374</v>
      </c>
      <c r="DO203" s="78">
        <v>33977</v>
      </c>
      <c r="DP203" s="78">
        <v>34281</v>
      </c>
      <c r="DQ203" s="78">
        <v>33965</v>
      </c>
      <c r="DR203" s="78">
        <v>33887</v>
      </c>
      <c r="DS203" s="78">
        <v>33258</v>
      </c>
      <c r="DT203" s="78">
        <v>33180</v>
      </c>
      <c r="DU203" s="78">
        <v>34095</v>
      </c>
      <c r="DV203" s="78">
        <v>33868</v>
      </c>
      <c r="DW203" s="78">
        <v>34569</v>
      </c>
      <c r="DX203" s="78">
        <v>34772</v>
      </c>
      <c r="DY203" s="78">
        <v>33526</v>
      </c>
      <c r="DZ203" s="78">
        <v>32857</v>
      </c>
      <c r="EA203" s="78">
        <v>33130</v>
      </c>
      <c r="EB203" s="78">
        <v>33817</v>
      </c>
      <c r="EC203" s="78">
        <v>33934</v>
      </c>
      <c r="ED203" s="78">
        <v>33771</v>
      </c>
      <c r="EE203" s="78">
        <v>33731.416669999999</v>
      </c>
      <c r="EF203" s="78">
        <v>32931</v>
      </c>
      <c r="EG203" s="78">
        <v>32797</v>
      </c>
      <c r="EH203" s="78">
        <v>33296</v>
      </c>
      <c r="EI203" s="78">
        <v>33630</v>
      </c>
      <c r="EJ203" s="78">
        <v>34188</v>
      </c>
      <c r="EK203" s="78">
        <v>34533</v>
      </c>
      <c r="EL203" s="78">
        <v>33107</v>
      </c>
      <c r="EM203" s="78">
        <v>32588</v>
      </c>
      <c r="EN203" s="78">
        <v>32690</v>
      </c>
      <c r="EO203" s="78">
        <v>33763</v>
      </c>
      <c r="EP203" s="78">
        <v>33831</v>
      </c>
      <c r="EQ203" s="78">
        <v>33454</v>
      </c>
      <c r="ER203" s="78">
        <v>33400.666669999999</v>
      </c>
      <c r="ES203" s="78">
        <v>32481</v>
      </c>
      <c r="ET203" s="78">
        <v>32550</v>
      </c>
      <c r="EU203" s="78">
        <v>33209</v>
      </c>
      <c r="EV203" s="78">
        <v>33484</v>
      </c>
      <c r="EW203" s="78">
        <v>34076</v>
      </c>
      <c r="EX203" s="78">
        <v>34203</v>
      </c>
      <c r="EY203" s="78">
        <v>33034</v>
      </c>
      <c r="EZ203" s="78">
        <v>32124</v>
      </c>
      <c r="FA203" s="78">
        <v>32612</v>
      </c>
      <c r="FB203" s="78">
        <v>33322</v>
      </c>
      <c r="FC203" s="78">
        <v>33574</v>
      </c>
      <c r="FD203" s="78">
        <v>33075</v>
      </c>
      <c r="FE203" s="78">
        <v>33145.333330000001</v>
      </c>
      <c r="FF203" s="78">
        <v>32328</v>
      </c>
      <c r="FG203" s="78">
        <v>32247</v>
      </c>
      <c r="FH203" s="78">
        <v>26895</v>
      </c>
      <c r="FI203" s="78">
        <v>25142</v>
      </c>
      <c r="FJ203" s="78">
        <v>28702</v>
      </c>
      <c r="FK203" s="78">
        <v>30583</v>
      </c>
      <c r="FL203" s="78">
        <v>30845</v>
      </c>
      <c r="FM203" s="78">
        <v>30500</v>
      </c>
      <c r="FN203" s="78">
        <v>31370</v>
      </c>
      <c r="FO203" s="78">
        <v>31002</v>
      </c>
      <c r="FP203" s="78">
        <v>29392</v>
      </c>
      <c r="FQ203" s="78">
        <v>28799</v>
      </c>
      <c r="FR203" s="78">
        <v>29817.083330000001</v>
      </c>
      <c r="FS203" s="78">
        <v>28067</v>
      </c>
      <c r="FT203" s="78">
        <v>28038</v>
      </c>
      <c r="FU203" s="78">
        <v>29081</v>
      </c>
      <c r="FV203" s="78">
        <v>29061</v>
      </c>
      <c r="FW203" s="78">
        <v>30663</v>
      </c>
      <c r="FX203" s="78">
        <v>31764</v>
      </c>
      <c r="FY203" s="78">
        <v>31120</v>
      </c>
      <c r="FZ203" s="78">
        <v>30515</v>
      </c>
      <c r="GA203" s="78">
        <v>31457</v>
      </c>
      <c r="GB203" s="78">
        <v>31815</v>
      </c>
      <c r="GC203" s="78">
        <v>30362</v>
      </c>
      <c r="GD203" s="78">
        <v>30334</v>
      </c>
      <c r="GE203" s="78">
        <v>30189.75</v>
      </c>
      <c r="GF203" s="78">
        <v>30128</v>
      </c>
      <c r="GG203" s="78">
        <v>30501</v>
      </c>
      <c r="GH203" s="78">
        <v>31591</v>
      </c>
      <c r="GI203" s="78">
        <v>31805</v>
      </c>
      <c r="GJ203" s="78">
        <v>32473</v>
      </c>
      <c r="GK203" s="78">
        <v>32865</v>
      </c>
      <c r="GL203" s="78">
        <v>31562</v>
      </c>
      <c r="GM203" s="78">
        <v>30968</v>
      </c>
      <c r="GN203" s="78">
        <v>30982</v>
      </c>
      <c r="GO203" s="78">
        <v>31732</v>
      </c>
      <c r="GP203" s="78">
        <v>31962</v>
      </c>
      <c r="GQ203" s="78">
        <v>31672</v>
      </c>
      <c r="GR203" s="78">
        <v>31520.083330000001</v>
      </c>
      <c r="GS203" s="78">
        <v>30984</v>
      </c>
      <c r="GT203" s="78">
        <v>31002</v>
      </c>
      <c r="GU203" s="78">
        <v>31885</v>
      </c>
      <c r="GV203" s="78">
        <v>31761</v>
      </c>
      <c r="GW203" s="78">
        <v>32431</v>
      </c>
      <c r="GX203" s="78">
        <v>32932</v>
      </c>
      <c r="GY203" s="78">
        <v>31329</v>
      </c>
      <c r="GZ203" s="78">
        <v>30523</v>
      </c>
      <c r="HA203" s="78">
        <v>31234</v>
      </c>
      <c r="HB203" s="78">
        <v>31451</v>
      </c>
      <c r="HC203" s="78">
        <v>31703</v>
      </c>
      <c r="HD203" s="78">
        <v>31454</v>
      </c>
      <c r="HE203" s="78">
        <v>31557.416669999999</v>
      </c>
      <c r="HF203" s="78">
        <v>30784</v>
      </c>
      <c r="HG203" s="78">
        <v>30702</v>
      </c>
      <c r="HH203" s="78">
        <v>31047</v>
      </c>
      <c r="HI203" s="78">
        <v>0</v>
      </c>
    </row>
    <row r="204" spans="1:217" ht="15.75" x14ac:dyDescent="0.3">
      <c r="A204" s="1" t="str">
        <f t="shared" si="81"/>
        <v>SteiermarkArbeitslosenquote in %Frauen</v>
      </c>
      <c r="B204" s="1">
        <v>204</v>
      </c>
      <c r="C204" s="77" t="s">
        <v>6</v>
      </c>
      <c r="D204" s="77" t="s">
        <v>123</v>
      </c>
      <c r="E204" s="77" t="s">
        <v>119</v>
      </c>
      <c r="F204" s="78">
        <v>6.3508239472000003E-2</v>
      </c>
      <c r="G204" s="78">
        <v>6.2038116600999997E-2</v>
      </c>
      <c r="H204" s="78">
        <v>5.8967504359E-2</v>
      </c>
      <c r="I204" s="78">
        <v>5.8364537420000001E-2</v>
      </c>
      <c r="J204" s="78">
        <v>5.3351524865E-2</v>
      </c>
      <c r="K204" s="78">
        <v>5.0822325850000002E-2</v>
      </c>
      <c r="L204" s="78">
        <v>5.5016819990999999E-2</v>
      </c>
      <c r="M204" s="78">
        <v>5.7595013734E-2</v>
      </c>
      <c r="N204" s="78">
        <v>5.4646565580999999E-2</v>
      </c>
      <c r="O204" s="78">
        <v>5.8533016278999997E-2</v>
      </c>
      <c r="P204" s="78">
        <v>6.3220849521000003E-2</v>
      </c>
      <c r="Q204" s="78">
        <v>6.7441192844999998E-2</v>
      </c>
      <c r="R204" s="78">
        <v>5.8616843000000002E-2</v>
      </c>
      <c r="S204" s="78">
        <v>6.9340959177000006E-2</v>
      </c>
      <c r="T204" s="78">
        <v>7.1047375115000005E-2</v>
      </c>
      <c r="U204" s="78">
        <v>6.8202514798000005E-2</v>
      </c>
      <c r="V204" s="78">
        <v>6.8830424818999994E-2</v>
      </c>
      <c r="W204" s="78">
        <v>6.3245373091999998E-2</v>
      </c>
      <c r="X204" s="78">
        <v>6.1604534401E-2</v>
      </c>
      <c r="Y204" s="78">
        <v>6.6727330476999996E-2</v>
      </c>
      <c r="Z204" s="78">
        <v>6.9179156386999993E-2</v>
      </c>
      <c r="AA204" s="78">
        <v>6.4681560028000004E-2</v>
      </c>
      <c r="AB204" s="78">
        <v>6.6292483011000006E-2</v>
      </c>
      <c r="AC204" s="78">
        <v>6.8383690026000005E-2</v>
      </c>
      <c r="AD204" s="78">
        <v>7.1081335376999996E-2</v>
      </c>
      <c r="AE204" s="78">
        <v>6.7385167999999995E-2</v>
      </c>
      <c r="AF204" s="78">
        <v>7.0554475689000001E-2</v>
      </c>
      <c r="AG204" s="78">
        <v>6.9677419354E-2</v>
      </c>
      <c r="AH204" s="78">
        <v>6.5699535409000004E-2</v>
      </c>
      <c r="AI204" s="78">
        <v>6.5184717784999999E-2</v>
      </c>
      <c r="AJ204" s="78">
        <v>5.9650198103999998E-2</v>
      </c>
      <c r="AK204" s="78">
        <v>5.7491585057E-2</v>
      </c>
      <c r="AL204" s="78">
        <v>6.1633222613999998E-2</v>
      </c>
      <c r="AM204" s="78">
        <v>6.2345241926000002E-2</v>
      </c>
      <c r="AN204" s="78">
        <v>5.7735638114000003E-2</v>
      </c>
      <c r="AO204" s="78">
        <v>5.954863665E-2</v>
      </c>
      <c r="AP204" s="78">
        <v>6.2084832548999998E-2</v>
      </c>
      <c r="AQ204" s="78">
        <v>6.5321934277000004E-2</v>
      </c>
      <c r="AR204" s="78">
        <v>6.3058422000000003E-2</v>
      </c>
      <c r="AS204" s="78">
        <v>6.4829849788999999E-2</v>
      </c>
      <c r="AT204" s="78">
        <v>6.3304786067999996E-2</v>
      </c>
      <c r="AU204" s="78">
        <v>5.9969885251999998E-2</v>
      </c>
      <c r="AV204" s="78">
        <v>5.8413308572E-2</v>
      </c>
      <c r="AW204" s="78">
        <v>5.4546629334000001E-2</v>
      </c>
      <c r="AX204" s="78">
        <v>5.3684544371000002E-2</v>
      </c>
      <c r="AY204" s="78">
        <v>5.8318988794E-2</v>
      </c>
      <c r="AZ204" s="78">
        <v>6.1565712024999997E-2</v>
      </c>
      <c r="BA204" s="78">
        <v>5.9535280792000003E-2</v>
      </c>
      <c r="BB204" s="78">
        <v>6.1388725753000001E-2</v>
      </c>
      <c r="BC204" s="78">
        <v>6.4735865754000005E-2</v>
      </c>
      <c r="BD204" s="78">
        <v>6.8025509035000001E-2</v>
      </c>
      <c r="BE204" s="78">
        <v>6.0698870000000002E-2</v>
      </c>
      <c r="BF204" s="78">
        <v>6.8246405172999999E-2</v>
      </c>
      <c r="BG204" s="78">
        <v>6.7095857906999998E-2</v>
      </c>
      <c r="BH204" s="78">
        <v>6.3536957251999995E-2</v>
      </c>
      <c r="BI204" s="78">
        <v>6.2543867485000001E-2</v>
      </c>
      <c r="BJ204" s="78">
        <v>5.8882692943999997E-2</v>
      </c>
      <c r="BK204" s="78">
        <v>5.8466207876000001E-2</v>
      </c>
      <c r="BL204" s="78">
        <v>6.193603348E-2</v>
      </c>
      <c r="BM204" s="78">
        <v>6.3614173260999995E-2</v>
      </c>
      <c r="BN204" s="78">
        <v>6.0215578330999997E-2</v>
      </c>
      <c r="BO204" s="78">
        <v>6.3431437366000001E-2</v>
      </c>
      <c r="BP204" s="78">
        <v>6.6978810202E-2</v>
      </c>
      <c r="BQ204" s="78">
        <v>7.1139745976999999E-2</v>
      </c>
      <c r="BR204" s="78">
        <v>6.3839176999999997E-2</v>
      </c>
      <c r="BS204" s="78">
        <v>7.1245575593999994E-2</v>
      </c>
      <c r="BT204" s="78">
        <v>6.858589054E-2</v>
      </c>
      <c r="BU204" s="78">
        <v>6.6610721981000001E-2</v>
      </c>
      <c r="BV204" s="78">
        <v>6.6806752827999999E-2</v>
      </c>
      <c r="BW204" s="78">
        <v>6.3027406152000004E-2</v>
      </c>
      <c r="BX204" s="78">
        <v>6.2716862560000003E-2</v>
      </c>
      <c r="BY204" s="78">
        <v>6.8270686563000005E-2</v>
      </c>
      <c r="BZ204" s="78">
        <v>7.0835992341999998E-2</v>
      </c>
      <c r="CA204" s="78">
        <v>6.5505096543999997E-2</v>
      </c>
      <c r="CB204" s="78">
        <v>6.9603341159000007E-2</v>
      </c>
      <c r="CC204" s="78">
        <v>7.2809769632999996E-2</v>
      </c>
      <c r="CD204" s="78">
        <v>7.7161184455000004E-2</v>
      </c>
      <c r="CE204" s="78">
        <v>6.8612343000000006E-2</v>
      </c>
      <c r="CF204" s="78">
        <v>7.6405880709999999E-2</v>
      </c>
      <c r="CG204" s="78">
        <v>7.4818004630999996E-2</v>
      </c>
      <c r="CH204" s="78">
        <v>7.3022786246000004E-2</v>
      </c>
      <c r="CI204" s="78">
        <v>7.1905176688999997E-2</v>
      </c>
      <c r="CJ204" s="78">
        <v>6.8963221002000002E-2</v>
      </c>
      <c r="CK204" s="78">
        <v>6.7386292614999996E-2</v>
      </c>
      <c r="CL204" s="78">
        <v>7.1097359902999993E-2</v>
      </c>
      <c r="CM204" s="78">
        <v>7.3377774857999997E-2</v>
      </c>
      <c r="CN204" s="78">
        <v>6.9195028029000002E-2</v>
      </c>
      <c r="CO204" s="78">
        <v>7.1969556261999995E-2</v>
      </c>
      <c r="CP204" s="78">
        <v>7.5184023343000006E-2</v>
      </c>
      <c r="CQ204" s="78">
        <v>7.9899361362999993E-2</v>
      </c>
      <c r="CR204" s="78">
        <v>7.2768046000000003E-2</v>
      </c>
      <c r="CS204" s="78">
        <v>7.9882901000000006E-2</v>
      </c>
      <c r="CT204" s="78">
        <v>7.7738997000000004E-2</v>
      </c>
      <c r="CU204" s="78">
        <v>7.4599762999999999E-2</v>
      </c>
      <c r="CV204" s="78">
        <v>7.4782293E-2</v>
      </c>
      <c r="CW204" s="78">
        <v>7.1395061999999995E-2</v>
      </c>
      <c r="CX204" s="78">
        <v>6.9631044000000003E-2</v>
      </c>
      <c r="CY204" s="78">
        <v>7.2722903000000005E-2</v>
      </c>
      <c r="CZ204" s="78">
        <v>7.5490184000000002E-2</v>
      </c>
      <c r="DA204" s="78">
        <v>7.2112609999999994E-2</v>
      </c>
      <c r="DB204" s="78">
        <v>7.4390947999999998E-2</v>
      </c>
      <c r="DC204" s="78">
        <v>7.7026253000000003E-2</v>
      </c>
      <c r="DD204" s="78">
        <v>8.2091872999999996E-2</v>
      </c>
      <c r="DE204" s="78">
        <v>7.5152231E-2</v>
      </c>
      <c r="DF204" s="78">
        <v>8.2407479000000006E-2</v>
      </c>
      <c r="DG204" s="78">
        <v>8.089151E-2</v>
      </c>
      <c r="DH204" s="78">
        <v>7.6979196E-2</v>
      </c>
      <c r="DI204" s="78">
        <v>7.5785845000000004E-2</v>
      </c>
      <c r="DJ204" s="78">
        <v>7.2560602000000002E-2</v>
      </c>
      <c r="DK204" s="78">
        <v>6.9575362000000002E-2</v>
      </c>
      <c r="DL204" s="78">
        <v>7.3336200000000004E-2</v>
      </c>
      <c r="DM204" s="78">
        <v>7.4668569000000004E-2</v>
      </c>
      <c r="DN204" s="78">
        <v>7.0415716000000003E-2</v>
      </c>
      <c r="DO204" s="78">
        <v>7.2530728000000003E-2</v>
      </c>
      <c r="DP204" s="78">
        <v>7.5147012999999999E-2</v>
      </c>
      <c r="DQ204" s="78">
        <v>7.8046262000000005E-2</v>
      </c>
      <c r="DR204" s="78">
        <v>7.5184240999999999E-2</v>
      </c>
      <c r="DS204" s="78">
        <v>7.8427908000000005E-2</v>
      </c>
      <c r="DT204" s="78">
        <v>7.6767847E-2</v>
      </c>
      <c r="DU204" s="78">
        <v>7.2359578999999993E-2</v>
      </c>
      <c r="DV204" s="78">
        <v>7.0533897999999998E-2</v>
      </c>
      <c r="DW204" s="78">
        <v>6.5709102000000005E-2</v>
      </c>
      <c r="DX204" s="78">
        <v>6.3497941000000002E-2</v>
      </c>
      <c r="DY204" s="78">
        <v>6.6926601000000002E-2</v>
      </c>
      <c r="DZ204" s="78">
        <v>6.8394910000000003E-2</v>
      </c>
      <c r="EA204" s="78">
        <v>6.3322323E-2</v>
      </c>
      <c r="EB204" s="78">
        <v>6.4004180999999993E-2</v>
      </c>
      <c r="EC204" s="78">
        <v>6.4600781999999995E-2</v>
      </c>
      <c r="ED204" s="78">
        <v>6.7723069999999996E-2</v>
      </c>
      <c r="EE204" s="78">
        <v>6.8496617999999995E-2</v>
      </c>
      <c r="EF204" s="78">
        <v>6.6545588000000003E-2</v>
      </c>
      <c r="EG204" s="78">
        <v>6.4119299000000005E-2</v>
      </c>
      <c r="EH204" s="78">
        <v>6.1003290000000002E-2</v>
      </c>
      <c r="EI204" s="78">
        <v>6.0230817999999998E-2</v>
      </c>
      <c r="EJ204" s="78">
        <v>5.5237306E-2</v>
      </c>
      <c r="EK204" s="78">
        <v>5.3463326999999998E-2</v>
      </c>
      <c r="EL204" s="78">
        <v>5.8120048000000001E-2</v>
      </c>
      <c r="EM204" s="78">
        <v>6.0161765999999998E-2</v>
      </c>
      <c r="EN204" s="78">
        <v>5.6045810000000001E-2</v>
      </c>
      <c r="EO204" s="78">
        <v>5.8105656999999998E-2</v>
      </c>
      <c r="EP204" s="78">
        <v>5.8529907999999999E-2</v>
      </c>
      <c r="EQ204" s="78">
        <v>6.1785618E-2</v>
      </c>
      <c r="ER204" s="78">
        <v>5.9434961000000001E-2</v>
      </c>
      <c r="ES204" s="78">
        <v>6.2254958999999999E-2</v>
      </c>
      <c r="ET204" s="78">
        <v>6.0567597000000001E-2</v>
      </c>
      <c r="EU204" s="78">
        <v>5.7398240000000003E-2</v>
      </c>
      <c r="EV204" s="78">
        <v>5.7639820000000001E-2</v>
      </c>
      <c r="EW204" s="78">
        <v>5.4314090000000002E-2</v>
      </c>
      <c r="EX204" s="78">
        <v>5.2619150000000003E-2</v>
      </c>
      <c r="EY204" s="78">
        <v>5.7205640000000002E-2</v>
      </c>
      <c r="EZ204" s="78">
        <v>6.0054360000000001E-2</v>
      </c>
      <c r="FA204" s="78">
        <v>5.4376710000000002E-2</v>
      </c>
      <c r="FB204" s="78">
        <v>5.7226430000000002E-2</v>
      </c>
      <c r="FC204" s="78">
        <v>5.8786570000000003E-2</v>
      </c>
      <c r="FD204" s="78">
        <v>6.1724479999999998E-2</v>
      </c>
      <c r="FE204" s="78">
        <v>5.7844100000000002E-2</v>
      </c>
      <c r="FF204" s="78">
        <v>6.2859440000000003E-2</v>
      </c>
      <c r="FG204" s="78">
        <v>6.1049289999999999E-2</v>
      </c>
      <c r="FH204" s="78">
        <v>0.10768334</v>
      </c>
      <c r="FI204" s="78">
        <v>0.11776593</v>
      </c>
      <c r="FJ204" s="78">
        <v>0.10233494</v>
      </c>
      <c r="FK204" s="78">
        <v>8.6832259999999994E-2</v>
      </c>
      <c r="FL204" s="78">
        <v>8.0565220000000007E-2</v>
      </c>
      <c r="FM204" s="78">
        <v>7.8159610000000004E-2</v>
      </c>
      <c r="FN204" s="78">
        <v>6.8548200000000004E-2</v>
      </c>
      <c r="FO204" s="78">
        <v>6.9946739999999993E-2</v>
      </c>
      <c r="FP204" s="78">
        <v>7.7516959999999996E-2</v>
      </c>
      <c r="FQ204" s="78">
        <v>8.3869579999999999E-2</v>
      </c>
      <c r="FR204" s="78">
        <v>8.3076529999999996E-2</v>
      </c>
      <c r="FS204" s="78">
        <v>8.4974709999999995E-2</v>
      </c>
      <c r="FT204" s="78">
        <v>8.0489279999999996E-2</v>
      </c>
      <c r="FU204" s="78">
        <v>7.4150400000000005E-2</v>
      </c>
      <c r="FV204" s="78">
        <v>6.9866209999999998E-2</v>
      </c>
      <c r="FW204" s="78">
        <v>6.1189069999999998E-2</v>
      </c>
      <c r="FX204" s="78">
        <v>5.623599E-2</v>
      </c>
      <c r="FY204" s="78">
        <v>5.848391E-2</v>
      </c>
      <c r="FZ204" s="78">
        <v>6.1276999999999998E-2</v>
      </c>
      <c r="GA204" s="78">
        <v>5.4064010000000003E-2</v>
      </c>
      <c r="GB204" s="78">
        <v>5.2543090000000001E-2</v>
      </c>
      <c r="GC204" s="78">
        <v>5.6287879999999998E-2</v>
      </c>
      <c r="GD204" s="78">
        <v>5.8856159999999998E-2</v>
      </c>
      <c r="GE204" s="78">
        <v>6.3983979999999996E-2</v>
      </c>
      <c r="GF204" s="78">
        <v>5.66423E-2</v>
      </c>
      <c r="GG204" s="78">
        <v>5.4243159999999999E-2</v>
      </c>
      <c r="GH204" s="78">
        <v>4.9883950000000003E-2</v>
      </c>
      <c r="GI204" s="78">
        <v>4.928751E-2</v>
      </c>
      <c r="GJ204" s="78">
        <v>4.582054E-2</v>
      </c>
      <c r="GK204" s="78">
        <v>4.43525352466696E-2</v>
      </c>
      <c r="GL204" s="78">
        <v>5.0071379999999999E-2</v>
      </c>
      <c r="GM204" s="78">
        <v>5.4246210000000003E-2</v>
      </c>
      <c r="GN204" s="78">
        <v>4.7388439999999997E-2</v>
      </c>
      <c r="GO204" s="78">
        <v>4.8252179999999999E-2</v>
      </c>
      <c r="GP204" s="78">
        <v>4.9168440000000001E-2</v>
      </c>
      <c r="GQ204" s="78">
        <v>5.3037399999999998E-2</v>
      </c>
      <c r="GR204" s="78">
        <v>5.0198920000000001E-2</v>
      </c>
      <c r="GS204" s="78">
        <v>5.442466E-2</v>
      </c>
      <c r="GT204" s="78">
        <v>5.2253689999999998E-2</v>
      </c>
      <c r="GU204" s="78">
        <v>4.965493E-2</v>
      </c>
      <c r="GV204" s="78">
        <v>5.0062873000000001E-2</v>
      </c>
      <c r="GW204" s="78">
        <v>4.8000000000000001E-2</v>
      </c>
      <c r="GX204" s="78">
        <v>4.639799E-2</v>
      </c>
      <c r="GY204" s="78">
        <v>5.2999999999999999E-2</v>
      </c>
      <c r="GZ204" s="78">
        <v>5.7025949999999999E-2</v>
      </c>
      <c r="HA204" s="78">
        <v>4.9535879999999997E-2</v>
      </c>
      <c r="HB204" s="78">
        <v>4.9172859999999999E-2</v>
      </c>
      <c r="HC204" s="78">
        <v>5.044162E-2</v>
      </c>
      <c r="HD204" s="78">
        <v>5.4996799999999998E-2</v>
      </c>
      <c r="HE204" s="78">
        <v>5.1262990000000001E-2</v>
      </c>
      <c r="HF204" s="78">
        <v>5.6903860000000001E-2</v>
      </c>
      <c r="HG204" s="78">
        <v>5.5962709999999999E-2</v>
      </c>
      <c r="HH204" s="78">
        <v>5.3488538439240001E-2</v>
      </c>
      <c r="HI204" s="78">
        <v>1</v>
      </c>
    </row>
    <row r="205" spans="1:217" ht="15.75" x14ac:dyDescent="0.3">
      <c r="A205" s="1" t="str">
        <f t="shared" si="81"/>
        <v>SteiermarkArbeitsloseFrauen</v>
      </c>
      <c r="B205" s="1">
        <v>205</v>
      </c>
      <c r="C205" s="77" t="s">
        <v>6</v>
      </c>
      <c r="D205" s="77" t="s">
        <v>124</v>
      </c>
      <c r="E205" s="77" t="s">
        <v>119</v>
      </c>
      <c r="F205" s="78">
        <v>14271</v>
      </c>
      <c r="G205" s="78">
        <v>13994</v>
      </c>
      <c r="H205" s="78">
        <v>13323</v>
      </c>
      <c r="I205" s="78">
        <v>13202</v>
      </c>
      <c r="J205" s="78">
        <v>12083</v>
      </c>
      <c r="K205" s="78">
        <v>11585</v>
      </c>
      <c r="L205" s="78">
        <v>12822</v>
      </c>
      <c r="M205" s="78">
        <v>13251</v>
      </c>
      <c r="N205" s="78">
        <v>12578</v>
      </c>
      <c r="O205" s="78">
        <v>13440</v>
      </c>
      <c r="P205" s="78">
        <v>14482</v>
      </c>
      <c r="Q205" s="78">
        <v>15505</v>
      </c>
      <c r="R205" s="78">
        <v>13378</v>
      </c>
      <c r="S205" s="78">
        <v>15858</v>
      </c>
      <c r="T205" s="78">
        <v>16255</v>
      </c>
      <c r="U205" s="78">
        <v>15578</v>
      </c>
      <c r="V205" s="78">
        <v>15619</v>
      </c>
      <c r="W205" s="78">
        <v>14414</v>
      </c>
      <c r="X205" s="78">
        <v>14086</v>
      </c>
      <c r="Y205" s="78">
        <v>15546</v>
      </c>
      <c r="Z205" s="78">
        <v>16012</v>
      </c>
      <c r="AA205" s="78">
        <v>14908</v>
      </c>
      <c r="AB205" s="78">
        <v>15189</v>
      </c>
      <c r="AC205" s="78">
        <v>15644</v>
      </c>
      <c r="AD205" s="78">
        <v>16318</v>
      </c>
      <c r="AE205" s="78">
        <v>15452.25</v>
      </c>
      <c r="AF205" s="78">
        <v>16080</v>
      </c>
      <c r="AG205" s="78">
        <v>15876</v>
      </c>
      <c r="AH205" s="78">
        <v>15004</v>
      </c>
      <c r="AI205" s="78">
        <v>14876</v>
      </c>
      <c r="AJ205" s="78">
        <v>13625</v>
      </c>
      <c r="AK205" s="78">
        <v>13203</v>
      </c>
      <c r="AL205" s="78">
        <v>14399</v>
      </c>
      <c r="AM205" s="78">
        <v>14528</v>
      </c>
      <c r="AN205" s="78">
        <v>13427</v>
      </c>
      <c r="AO205" s="78">
        <v>13763</v>
      </c>
      <c r="AP205" s="78">
        <v>14356</v>
      </c>
      <c r="AQ205" s="78">
        <v>15159</v>
      </c>
      <c r="AR205" s="78">
        <v>14524.666670000001</v>
      </c>
      <c r="AS205" s="78">
        <v>14972</v>
      </c>
      <c r="AT205" s="78">
        <v>14621</v>
      </c>
      <c r="AU205" s="78">
        <v>13860</v>
      </c>
      <c r="AV205" s="78">
        <v>13494</v>
      </c>
      <c r="AW205" s="78">
        <v>12663</v>
      </c>
      <c r="AX205" s="78">
        <v>12526</v>
      </c>
      <c r="AY205" s="78">
        <v>13823</v>
      </c>
      <c r="AZ205" s="78">
        <v>14633</v>
      </c>
      <c r="BA205" s="78">
        <v>14087</v>
      </c>
      <c r="BB205" s="78">
        <v>14425</v>
      </c>
      <c r="BC205" s="78">
        <v>15215</v>
      </c>
      <c r="BD205" s="78">
        <v>16043</v>
      </c>
      <c r="BE205" s="78">
        <v>14196.833329999999</v>
      </c>
      <c r="BF205" s="78">
        <v>16042</v>
      </c>
      <c r="BG205" s="78">
        <v>15779</v>
      </c>
      <c r="BH205" s="78">
        <v>14939</v>
      </c>
      <c r="BI205" s="78">
        <v>14703</v>
      </c>
      <c r="BJ205" s="78">
        <v>13875</v>
      </c>
      <c r="BK205" s="78">
        <v>13831</v>
      </c>
      <c r="BL205" s="78">
        <v>14977</v>
      </c>
      <c r="BM205" s="78">
        <v>15298</v>
      </c>
      <c r="BN205" s="78">
        <v>14318</v>
      </c>
      <c r="BO205" s="78">
        <v>15063</v>
      </c>
      <c r="BP205" s="78">
        <v>15893</v>
      </c>
      <c r="BQ205" s="78">
        <v>16960</v>
      </c>
      <c r="BR205" s="78">
        <v>15139.833329999999</v>
      </c>
      <c r="BS205" s="78">
        <v>16908</v>
      </c>
      <c r="BT205" s="78">
        <v>16260</v>
      </c>
      <c r="BU205" s="78">
        <v>15796</v>
      </c>
      <c r="BV205" s="78">
        <v>15833</v>
      </c>
      <c r="BW205" s="78">
        <v>14953</v>
      </c>
      <c r="BX205" s="78">
        <v>14930</v>
      </c>
      <c r="BY205" s="78">
        <v>16639</v>
      </c>
      <c r="BZ205" s="78">
        <v>17094</v>
      </c>
      <c r="CA205" s="78">
        <v>15809</v>
      </c>
      <c r="CB205" s="78">
        <v>16749</v>
      </c>
      <c r="CC205" s="78">
        <v>17475</v>
      </c>
      <c r="CD205" s="78">
        <v>18621</v>
      </c>
      <c r="CE205" s="78">
        <v>16422.25</v>
      </c>
      <c r="CF205" s="78">
        <v>18330</v>
      </c>
      <c r="CG205" s="78">
        <v>17965</v>
      </c>
      <c r="CH205" s="78">
        <v>17504</v>
      </c>
      <c r="CI205" s="78">
        <v>17253</v>
      </c>
      <c r="CJ205" s="78">
        <v>16570</v>
      </c>
      <c r="CK205" s="78">
        <v>16281</v>
      </c>
      <c r="CL205" s="78">
        <v>17464</v>
      </c>
      <c r="CM205" s="78">
        <v>17876</v>
      </c>
      <c r="CN205" s="78">
        <v>16873</v>
      </c>
      <c r="CO205" s="78">
        <v>17437</v>
      </c>
      <c r="CP205" s="78">
        <v>18191</v>
      </c>
      <c r="CQ205" s="78">
        <v>19467</v>
      </c>
      <c r="CR205" s="78">
        <v>17600.916669999999</v>
      </c>
      <c r="CS205" s="78">
        <v>19374</v>
      </c>
      <c r="CT205" s="78">
        <v>18843</v>
      </c>
      <c r="CU205" s="78">
        <v>18117</v>
      </c>
      <c r="CV205" s="78">
        <v>18154</v>
      </c>
      <c r="CW205" s="78">
        <v>17349</v>
      </c>
      <c r="CX205" s="78">
        <v>17072</v>
      </c>
      <c r="CY205" s="78">
        <v>18156</v>
      </c>
      <c r="CZ205" s="78">
        <v>18723</v>
      </c>
      <c r="DA205" s="78">
        <v>17869</v>
      </c>
      <c r="DB205" s="78">
        <v>18303</v>
      </c>
      <c r="DC205" s="78">
        <v>18951</v>
      </c>
      <c r="DD205" s="78">
        <v>20328</v>
      </c>
      <c r="DE205" s="78">
        <v>18436.583330000001</v>
      </c>
      <c r="DF205" s="78">
        <v>20301</v>
      </c>
      <c r="DG205" s="78">
        <v>19940</v>
      </c>
      <c r="DH205" s="78">
        <v>18993</v>
      </c>
      <c r="DI205" s="78">
        <v>18644</v>
      </c>
      <c r="DJ205" s="78">
        <v>17897</v>
      </c>
      <c r="DK205" s="78">
        <v>17235</v>
      </c>
      <c r="DL205" s="78">
        <v>18420</v>
      </c>
      <c r="DM205" s="78">
        <v>18733</v>
      </c>
      <c r="DN205" s="78">
        <v>17599</v>
      </c>
      <c r="DO205" s="78">
        <v>18069</v>
      </c>
      <c r="DP205" s="78">
        <v>18734</v>
      </c>
      <c r="DQ205" s="78">
        <v>19499</v>
      </c>
      <c r="DR205" s="78">
        <v>18672</v>
      </c>
      <c r="DS205" s="78">
        <v>19532</v>
      </c>
      <c r="DT205" s="78">
        <v>19135</v>
      </c>
      <c r="DU205" s="78">
        <v>18037</v>
      </c>
      <c r="DV205" s="78">
        <v>17547</v>
      </c>
      <c r="DW205" s="78">
        <v>16405</v>
      </c>
      <c r="DX205" s="78">
        <v>15947</v>
      </c>
      <c r="DY205" s="78">
        <v>17062</v>
      </c>
      <c r="DZ205" s="78">
        <v>17405</v>
      </c>
      <c r="EA205" s="78">
        <v>16065</v>
      </c>
      <c r="EB205" s="78">
        <v>16164</v>
      </c>
      <c r="EC205" s="78">
        <v>16321</v>
      </c>
      <c r="ED205" s="78">
        <v>17138</v>
      </c>
      <c r="EE205" s="78">
        <v>17229.833330000001</v>
      </c>
      <c r="EF205" s="78">
        <v>16818</v>
      </c>
      <c r="EG205" s="78">
        <v>16210</v>
      </c>
      <c r="EH205" s="78">
        <v>15427</v>
      </c>
      <c r="EI205" s="78">
        <v>15234</v>
      </c>
      <c r="EJ205" s="78">
        <v>14001</v>
      </c>
      <c r="EK205" s="78">
        <v>13627</v>
      </c>
      <c r="EL205" s="78">
        <v>15051</v>
      </c>
      <c r="EM205" s="78">
        <v>15568</v>
      </c>
      <c r="EN205" s="78">
        <v>14417</v>
      </c>
      <c r="EO205" s="78">
        <v>14898</v>
      </c>
      <c r="EP205" s="78">
        <v>15009</v>
      </c>
      <c r="EQ205" s="78">
        <v>15876</v>
      </c>
      <c r="ER205" s="78">
        <v>15178</v>
      </c>
      <c r="ES205" s="78">
        <v>15974</v>
      </c>
      <c r="ET205" s="78">
        <v>15556</v>
      </c>
      <c r="EU205" s="78">
        <v>14718</v>
      </c>
      <c r="EV205" s="78">
        <v>14783</v>
      </c>
      <c r="EW205" s="78">
        <v>13949</v>
      </c>
      <c r="EX205" s="78">
        <v>13593</v>
      </c>
      <c r="EY205" s="78">
        <v>14969</v>
      </c>
      <c r="EZ205" s="78">
        <v>15576</v>
      </c>
      <c r="FA205" s="78">
        <v>14138</v>
      </c>
      <c r="FB205" s="78">
        <v>14771</v>
      </c>
      <c r="FC205" s="78">
        <v>15157</v>
      </c>
      <c r="FD205" s="78">
        <v>15963</v>
      </c>
      <c r="FE205" s="78">
        <v>14928.916670000001</v>
      </c>
      <c r="FF205" s="78">
        <v>16242</v>
      </c>
      <c r="FG205" s="78">
        <v>15752</v>
      </c>
      <c r="FH205" s="78">
        <v>27886</v>
      </c>
      <c r="FI205" s="78">
        <v>30479</v>
      </c>
      <c r="FJ205" s="78">
        <v>26507</v>
      </c>
      <c r="FK205" s="78">
        <v>22573</v>
      </c>
      <c r="FL205" s="78">
        <v>21164</v>
      </c>
      <c r="FM205" s="78">
        <v>20465</v>
      </c>
      <c r="FN205" s="78">
        <v>17961</v>
      </c>
      <c r="FO205" s="78">
        <v>18190</v>
      </c>
      <c r="FP205" s="78">
        <v>20151</v>
      </c>
      <c r="FQ205" s="78">
        <v>21779</v>
      </c>
      <c r="FR205" s="78">
        <v>21595.75</v>
      </c>
      <c r="FS205" s="78">
        <v>22011</v>
      </c>
      <c r="FT205" s="78">
        <v>20820</v>
      </c>
      <c r="FU205" s="78">
        <v>19177</v>
      </c>
      <c r="FV205" s="78">
        <v>18047</v>
      </c>
      <c r="FW205" s="78">
        <v>15864</v>
      </c>
      <c r="FX205" s="78">
        <v>14679</v>
      </c>
      <c r="FY205" s="78">
        <v>15407</v>
      </c>
      <c r="FZ205" s="78">
        <v>16124</v>
      </c>
      <c r="GA205" s="78">
        <v>14233</v>
      </c>
      <c r="GB205" s="78">
        <v>13720</v>
      </c>
      <c r="GC205" s="78">
        <v>14685</v>
      </c>
      <c r="GD205" s="78">
        <v>15383</v>
      </c>
      <c r="GE205" s="78">
        <v>16679.166669999999</v>
      </c>
      <c r="GF205" s="78">
        <v>14785</v>
      </c>
      <c r="GG205" s="78">
        <v>14179</v>
      </c>
      <c r="GH205" s="78">
        <v>13046</v>
      </c>
      <c r="GI205" s="78">
        <v>12846</v>
      </c>
      <c r="GJ205" s="78">
        <v>11973</v>
      </c>
      <c r="GK205" s="78">
        <v>11646</v>
      </c>
      <c r="GL205" s="78">
        <v>13258</v>
      </c>
      <c r="GM205" s="78">
        <v>14390</v>
      </c>
      <c r="GN205" s="78">
        <v>12545</v>
      </c>
      <c r="GO205" s="78">
        <v>12702</v>
      </c>
      <c r="GP205" s="78">
        <v>12946</v>
      </c>
      <c r="GQ205" s="78">
        <v>13977</v>
      </c>
      <c r="GR205" s="78">
        <v>13191.083329999999</v>
      </c>
      <c r="GS205" s="78">
        <v>14336</v>
      </c>
      <c r="GT205" s="78">
        <v>13784</v>
      </c>
      <c r="GU205" s="78">
        <v>13109</v>
      </c>
      <c r="GV205" s="78">
        <v>13178</v>
      </c>
      <c r="GW205" s="78">
        <v>12569</v>
      </c>
      <c r="GX205" s="78">
        <v>12315</v>
      </c>
      <c r="GY205" s="78">
        <v>14345</v>
      </c>
      <c r="GZ205" s="78">
        <v>15261</v>
      </c>
      <c r="HA205" s="78">
        <v>13224</v>
      </c>
      <c r="HB205" s="78">
        <v>13058</v>
      </c>
      <c r="HC205" s="78">
        <v>13375</v>
      </c>
      <c r="HD205" s="78">
        <v>14600</v>
      </c>
      <c r="HE205" s="78">
        <v>13596.166670000001</v>
      </c>
      <c r="HF205" s="78">
        <v>15109</v>
      </c>
      <c r="HG205" s="78">
        <v>14875</v>
      </c>
      <c r="HH205" s="78">
        <v>14208</v>
      </c>
      <c r="HI205" s="78">
        <v>14162</v>
      </c>
    </row>
    <row r="206" spans="1:217" ht="15.75" x14ac:dyDescent="0.3">
      <c r="A206" s="1" t="str">
        <f t="shared" si="81"/>
        <v>Steiermarkdarunter bis 24 JahreFrauen</v>
      </c>
      <c r="B206" s="1">
        <v>206</v>
      </c>
      <c r="C206" s="77" t="s">
        <v>6</v>
      </c>
      <c r="D206" s="77" t="s">
        <v>125</v>
      </c>
      <c r="E206" s="77" t="s">
        <v>119</v>
      </c>
      <c r="F206" s="78">
        <v>2068</v>
      </c>
      <c r="G206" s="78">
        <v>2011</v>
      </c>
      <c r="H206" s="78">
        <v>2002</v>
      </c>
      <c r="I206" s="78">
        <v>2189</v>
      </c>
      <c r="J206" s="78">
        <v>1968</v>
      </c>
      <c r="K206" s="78">
        <v>1931</v>
      </c>
      <c r="L206" s="78">
        <v>2222</v>
      </c>
      <c r="M206" s="78">
        <v>2394</v>
      </c>
      <c r="N206" s="78">
        <v>2426</v>
      </c>
      <c r="O206" s="78">
        <v>2562</v>
      </c>
      <c r="P206" s="78">
        <v>2631</v>
      </c>
      <c r="Q206" s="78">
        <v>2587</v>
      </c>
      <c r="R206" s="78">
        <v>2249.25</v>
      </c>
      <c r="S206" s="78">
        <v>2550</v>
      </c>
      <c r="T206" s="78">
        <v>2645</v>
      </c>
      <c r="U206" s="78">
        <v>2548</v>
      </c>
      <c r="V206" s="78">
        <v>2748</v>
      </c>
      <c r="W206" s="78">
        <v>2489</v>
      </c>
      <c r="X206" s="78">
        <v>2325</v>
      </c>
      <c r="Y206" s="78">
        <v>2670</v>
      </c>
      <c r="Z206" s="78">
        <v>2833</v>
      </c>
      <c r="AA206" s="78">
        <v>2736</v>
      </c>
      <c r="AB206" s="78">
        <v>2685</v>
      </c>
      <c r="AC206" s="78">
        <v>2634</v>
      </c>
      <c r="AD206" s="78">
        <v>2503</v>
      </c>
      <c r="AE206" s="78">
        <v>2613.833333</v>
      </c>
      <c r="AF206" s="78">
        <v>2475</v>
      </c>
      <c r="AG206" s="78">
        <v>2484</v>
      </c>
      <c r="AH206" s="78">
        <v>2334</v>
      </c>
      <c r="AI206" s="78">
        <v>2455</v>
      </c>
      <c r="AJ206" s="78">
        <v>2244</v>
      </c>
      <c r="AK206" s="78">
        <v>2152</v>
      </c>
      <c r="AL206" s="78">
        <v>2411</v>
      </c>
      <c r="AM206" s="78">
        <v>2513</v>
      </c>
      <c r="AN206" s="78">
        <v>2542</v>
      </c>
      <c r="AO206" s="78">
        <v>2436</v>
      </c>
      <c r="AP206" s="78">
        <v>2408</v>
      </c>
      <c r="AQ206" s="78">
        <v>2368</v>
      </c>
      <c r="AR206" s="78">
        <v>2401.833333</v>
      </c>
      <c r="AS206" s="78">
        <v>2266</v>
      </c>
      <c r="AT206" s="78">
        <v>2095</v>
      </c>
      <c r="AU206" s="78">
        <v>2002</v>
      </c>
      <c r="AV206" s="78">
        <v>2085</v>
      </c>
      <c r="AW206" s="78">
        <v>1995</v>
      </c>
      <c r="AX206" s="78">
        <v>1959</v>
      </c>
      <c r="AY206" s="78">
        <v>2238</v>
      </c>
      <c r="AZ206" s="78">
        <v>2477</v>
      </c>
      <c r="BA206" s="78">
        <v>2458</v>
      </c>
      <c r="BB206" s="78">
        <v>2591</v>
      </c>
      <c r="BC206" s="78">
        <v>2585</v>
      </c>
      <c r="BD206" s="78">
        <v>2544</v>
      </c>
      <c r="BE206" s="78">
        <v>2274.583333</v>
      </c>
      <c r="BF206" s="78">
        <v>2431</v>
      </c>
      <c r="BG206" s="78">
        <v>2293</v>
      </c>
      <c r="BH206" s="78">
        <v>2204</v>
      </c>
      <c r="BI206" s="78">
        <v>2294</v>
      </c>
      <c r="BJ206" s="78">
        <v>2191</v>
      </c>
      <c r="BK206" s="78">
        <v>2276</v>
      </c>
      <c r="BL206" s="78">
        <v>2462</v>
      </c>
      <c r="BM206" s="78">
        <v>2598</v>
      </c>
      <c r="BN206" s="78">
        <v>2565</v>
      </c>
      <c r="BO206" s="78">
        <v>2631</v>
      </c>
      <c r="BP206" s="78">
        <v>2594</v>
      </c>
      <c r="BQ206" s="78">
        <v>2601</v>
      </c>
      <c r="BR206" s="78">
        <v>2428.333333</v>
      </c>
      <c r="BS206" s="78">
        <v>2500</v>
      </c>
      <c r="BT206" s="78">
        <v>2337</v>
      </c>
      <c r="BU206" s="78">
        <v>2288</v>
      </c>
      <c r="BV206" s="78">
        <v>2394</v>
      </c>
      <c r="BW206" s="78">
        <v>2204</v>
      </c>
      <c r="BX206" s="78">
        <v>2306</v>
      </c>
      <c r="BY206" s="78">
        <v>2676</v>
      </c>
      <c r="BZ206" s="78">
        <v>2757</v>
      </c>
      <c r="CA206" s="78">
        <v>2609</v>
      </c>
      <c r="CB206" s="78">
        <v>2701</v>
      </c>
      <c r="CC206" s="78">
        <v>2690</v>
      </c>
      <c r="CD206" s="78">
        <v>2679</v>
      </c>
      <c r="CE206" s="78">
        <v>2511.75</v>
      </c>
      <c r="CF206" s="78">
        <v>2599</v>
      </c>
      <c r="CG206" s="78">
        <v>2461</v>
      </c>
      <c r="CH206" s="78">
        <v>2455</v>
      </c>
      <c r="CI206" s="78">
        <v>2498</v>
      </c>
      <c r="CJ206" s="78">
        <v>2393</v>
      </c>
      <c r="CK206" s="78">
        <v>2345</v>
      </c>
      <c r="CL206" s="78">
        <v>2559</v>
      </c>
      <c r="CM206" s="78">
        <v>2715</v>
      </c>
      <c r="CN206" s="78">
        <v>2619</v>
      </c>
      <c r="CO206" s="78">
        <v>2620</v>
      </c>
      <c r="CP206" s="78">
        <v>2677</v>
      </c>
      <c r="CQ206" s="78">
        <v>2683</v>
      </c>
      <c r="CR206" s="78">
        <v>2552</v>
      </c>
      <c r="CS206" s="78">
        <v>2538</v>
      </c>
      <c r="CT206" s="78">
        <v>2449</v>
      </c>
      <c r="CU206" s="78">
        <v>2293</v>
      </c>
      <c r="CV206" s="78">
        <v>2444</v>
      </c>
      <c r="CW206" s="78">
        <v>2320</v>
      </c>
      <c r="CX206" s="78">
        <v>2296</v>
      </c>
      <c r="CY206" s="78">
        <v>2550</v>
      </c>
      <c r="CZ206" s="78">
        <v>2653</v>
      </c>
      <c r="DA206" s="78">
        <v>2607</v>
      </c>
      <c r="DB206" s="78">
        <v>2585</v>
      </c>
      <c r="DC206" s="78">
        <v>2487</v>
      </c>
      <c r="DD206" s="78">
        <v>2585</v>
      </c>
      <c r="DE206" s="78">
        <v>2483.916667</v>
      </c>
      <c r="DF206" s="78">
        <v>2540</v>
      </c>
      <c r="DG206" s="78">
        <v>2393</v>
      </c>
      <c r="DH206" s="78">
        <v>2260</v>
      </c>
      <c r="DI206" s="78">
        <v>2312</v>
      </c>
      <c r="DJ206" s="78">
        <v>2190</v>
      </c>
      <c r="DK206" s="78">
        <v>2158</v>
      </c>
      <c r="DL206" s="78">
        <v>2412</v>
      </c>
      <c r="DM206" s="78">
        <v>2445</v>
      </c>
      <c r="DN206" s="78">
        <v>2375</v>
      </c>
      <c r="DO206" s="78">
        <v>2357</v>
      </c>
      <c r="DP206" s="78">
        <v>2271</v>
      </c>
      <c r="DQ206" s="78">
        <v>2283</v>
      </c>
      <c r="DR206" s="78">
        <v>2333</v>
      </c>
      <c r="DS206" s="78">
        <v>2232</v>
      </c>
      <c r="DT206" s="78">
        <v>2133</v>
      </c>
      <c r="DU206" s="78">
        <v>1978</v>
      </c>
      <c r="DV206" s="78">
        <v>1907</v>
      </c>
      <c r="DW206" s="78">
        <v>1755</v>
      </c>
      <c r="DX206" s="78">
        <v>1747</v>
      </c>
      <c r="DY206" s="78">
        <v>1962</v>
      </c>
      <c r="DZ206" s="78">
        <v>2133</v>
      </c>
      <c r="EA206" s="78">
        <v>1948</v>
      </c>
      <c r="EB206" s="78">
        <v>1851</v>
      </c>
      <c r="EC206" s="78">
        <v>1739</v>
      </c>
      <c r="ED206" s="78">
        <v>1753</v>
      </c>
      <c r="EE206" s="78">
        <v>1928.166667</v>
      </c>
      <c r="EF206" s="78">
        <v>1695</v>
      </c>
      <c r="EG206" s="78">
        <v>1623</v>
      </c>
      <c r="EH206" s="78">
        <v>1526</v>
      </c>
      <c r="EI206" s="78">
        <v>1569</v>
      </c>
      <c r="EJ206" s="78">
        <v>1374</v>
      </c>
      <c r="EK206" s="78">
        <v>1387</v>
      </c>
      <c r="EL206" s="78">
        <v>1639</v>
      </c>
      <c r="EM206" s="78">
        <v>1764</v>
      </c>
      <c r="EN206" s="78">
        <v>1723</v>
      </c>
      <c r="EO206" s="78">
        <v>1673</v>
      </c>
      <c r="EP206" s="78">
        <v>1580</v>
      </c>
      <c r="EQ206" s="78">
        <v>1569</v>
      </c>
      <c r="ER206" s="78">
        <v>1593.5</v>
      </c>
      <c r="ES206" s="78">
        <v>1511</v>
      </c>
      <c r="ET206" s="78">
        <v>1499</v>
      </c>
      <c r="EU206" s="78">
        <v>1477</v>
      </c>
      <c r="EV206" s="78">
        <v>1582</v>
      </c>
      <c r="EW206" s="78">
        <v>1431</v>
      </c>
      <c r="EX206" s="78">
        <v>1412</v>
      </c>
      <c r="EY206" s="78">
        <v>1590</v>
      </c>
      <c r="EZ206" s="78">
        <v>1693</v>
      </c>
      <c r="FA206" s="78">
        <v>1634</v>
      </c>
      <c r="FB206" s="78">
        <v>1574</v>
      </c>
      <c r="FC206" s="78">
        <v>1676</v>
      </c>
      <c r="FD206" s="78">
        <v>1739</v>
      </c>
      <c r="FE206" s="78">
        <v>1568.166667</v>
      </c>
      <c r="FF206" s="78">
        <v>1645</v>
      </c>
      <c r="FG206" s="78">
        <v>1536</v>
      </c>
      <c r="FH206" s="78">
        <v>3277</v>
      </c>
      <c r="FI206" s="78">
        <v>3505</v>
      </c>
      <c r="FJ206" s="78">
        <v>2952</v>
      </c>
      <c r="FK206" s="78">
        <v>2355</v>
      </c>
      <c r="FL206" s="78">
        <v>2088</v>
      </c>
      <c r="FM206" s="78">
        <v>1974</v>
      </c>
      <c r="FN206" s="78">
        <v>1770</v>
      </c>
      <c r="FO206" s="78">
        <v>1810</v>
      </c>
      <c r="FP206" s="78">
        <v>1981</v>
      </c>
      <c r="FQ206" s="78">
        <v>2142</v>
      </c>
      <c r="FR206" s="78">
        <v>2252.916667</v>
      </c>
      <c r="FS206" s="78">
        <v>2182</v>
      </c>
      <c r="FT206" s="78">
        <v>1929</v>
      </c>
      <c r="FU206" s="78">
        <v>1604</v>
      </c>
      <c r="FV206" s="78">
        <v>1441</v>
      </c>
      <c r="FW206" s="78">
        <v>1283</v>
      </c>
      <c r="FX206" s="78">
        <v>1206</v>
      </c>
      <c r="FY206" s="78">
        <v>1388</v>
      </c>
      <c r="FZ206" s="78">
        <v>1549</v>
      </c>
      <c r="GA206" s="78">
        <v>1415</v>
      </c>
      <c r="GB206" s="78">
        <v>1298</v>
      </c>
      <c r="GC206" s="78">
        <v>1407</v>
      </c>
      <c r="GD206" s="78">
        <v>1425</v>
      </c>
      <c r="GE206" s="78">
        <v>1510.583333</v>
      </c>
      <c r="GF206" s="78">
        <v>1277</v>
      </c>
      <c r="GG206" s="78">
        <v>1272</v>
      </c>
      <c r="GH206" s="78">
        <v>1141</v>
      </c>
      <c r="GI206" s="78">
        <v>1200</v>
      </c>
      <c r="GJ206" s="78">
        <v>1119</v>
      </c>
      <c r="GK206" s="78">
        <v>1111</v>
      </c>
      <c r="GL206" s="78">
        <v>1300</v>
      </c>
      <c r="GM206" s="78">
        <v>1520</v>
      </c>
      <c r="GN206" s="78">
        <v>1415</v>
      </c>
      <c r="GO206" s="78">
        <v>1370</v>
      </c>
      <c r="GP206" s="78">
        <v>1276</v>
      </c>
      <c r="GQ206" s="78">
        <v>1409</v>
      </c>
      <c r="GR206" s="78">
        <v>1284.166667</v>
      </c>
      <c r="GS206" s="78">
        <v>1479</v>
      </c>
      <c r="GT206" s="78">
        <v>1359</v>
      </c>
      <c r="GU206" s="78">
        <v>1273</v>
      </c>
      <c r="GV206" s="78">
        <v>1364</v>
      </c>
      <c r="GW206" s="78">
        <v>1291</v>
      </c>
      <c r="GX206" s="78">
        <v>1234</v>
      </c>
      <c r="GY206" s="78">
        <v>1495</v>
      </c>
      <c r="GZ206" s="78">
        <v>1637</v>
      </c>
      <c r="HA206" s="78">
        <v>1607</v>
      </c>
      <c r="HB206" s="78">
        <v>1457</v>
      </c>
      <c r="HC206" s="78">
        <v>1510</v>
      </c>
      <c r="HD206" s="78">
        <v>1560</v>
      </c>
      <c r="HE206" s="78">
        <v>1438.833333</v>
      </c>
      <c r="HF206" s="78">
        <v>1589</v>
      </c>
      <c r="HG206" s="78">
        <v>1479</v>
      </c>
      <c r="HH206" s="78">
        <v>1439</v>
      </c>
      <c r="HI206" s="78">
        <v>1503</v>
      </c>
    </row>
    <row r="207" spans="1:217" ht="15.75" x14ac:dyDescent="0.3">
      <c r="A207" s="1" t="str">
        <f t="shared" si="81"/>
        <v>Steiermark50 Jahre und älterFrauen</v>
      </c>
      <c r="B207" s="1">
        <v>207</v>
      </c>
      <c r="C207" s="77" t="s">
        <v>6</v>
      </c>
      <c r="D207" s="77" t="s">
        <v>126</v>
      </c>
      <c r="E207" s="77" t="s">
        <v>119</v>
      </c>
      <c r="F207" s="78">
        <v>2255</v>
      </c>
      <c r="G207" s="78">
        <v>2269</v>
      </c>
      <c r="H207" s="78">
        <v>2131</v>
      </c>
      <c r="I207" s="78">
        <v>2085</v>
      </c>
      <c r="J207" s="78">
        <v>1911</v>
      </c>
      <c r="K207" s="78">
        <v>1795</v>
      </c>
      <c r="L207" s="78">
        <v>1926</v>
      </c>
      <c r="M207" s="78">
        <v>1910</v>
      </c>
      <c r="N207" s="78">
        <v>1830</v>
      </c>
      <c r="O207" s="78">
        <v>1995</v>
      </c>
      <c r="P207" s="78">
        <v>2200</v>
      </c>
      <c r="Q207" s="78">
        <v>2334</v>
      </c>
      <c r="R207" s="78">
        <v>2053.416667</v>
      </c>
      <c r="S207" s="78">
        <v>2460</v>
      </c>
      <c r="T207" s="78">
        <v>2529</v>
      </c>
      <c r="U207" s="78">
        <v>2483</v>
      </c>
      <c r="V207" s="78">
        <v>2408</v>
      </c>
      <c r="W207" s="78">
        <v>2234</v>
      </c>
      <c r="X207" s="78">
        <v>2225</v>
      </c>
      <c r="Y207" s="78">
        <v>2401</v>
      </c>
      <c r="Z207" s="78">
        <v>2420</v>
      </c>
      <c r="AA207" s="78">
        <v>2274</v>
      </c>
      <c r="AB207" s="78">
        <v>2426</v>
      </c>
      <c r="AC207" s="78">
        <v>2617</v>
      </c>
      <c r="AD207" s="78">
        <v>2704</v>
      </c>
      <c r="AE207" s="78">
        <v>2431.75</v>
      </c>
      <c r="AF207" s="78">
        <v>2685</v>
      </c>
      <c r="AG207" s="78">
        <v>2660</v>
      </c>
      <c r="AH207" s="78">
        <v>2595</v>
      </c>
      <c r="AI207" s="78">
        <v>2485</v>
      </c>
      <c r="AJ207" s="78">
        <v>2279</v>
      </c>
      <c r="AK207" s="78">
        <v>2155</v>
      </c>
      <c r="AL207" s="78">
        <v>2307</v>
      </c>
      <c r="AM207" s="78">
        <v>2260</v>
      </c>
      <c r="AN207" s="78">
        <v>2098</v>
      </c>
      <c r="AO207" s="78">
        <v>2172</v>
      </c>
      <c r="AP207" s="78">
        <v>2424</v>
      </c>
      <c r="AQ207" s="78">
        <v>2515</v>
      </c>
      <c r="AR207" s="78">
        <v>2386.25</v>
      </c>
      <c r="AS207" s="78">
        <v>2553</v>
      </c>
      <c r="AT207" s="78">
        <v>2556</v>
      </c>
      <c r="AU207" s="78">
        <v>2508</v>
      </c>
      <c r="AV207" s="78">
        <v>2389</v>
      </c>
      <c r="AW207" s="78">
        <v>2276</v>
      </c>
      <c r="AX207" s="78">
        <v>2270</v>
      </c>
      <c r="AY207" s="78">
        <v>2421</v>
      </c>
      <c r="AZ207" s="78">
        <v>2493</v>
      </c>
      <c r="BA207" s="78">
        <v>2366</v>
      </c>
      <c r="BB207" s="78">
        <v>2485</v>
      </c>
      <c r="BC207" s="78">
        <v>2770</v>
      </c>
      <c r="BD207" s="78">
        <v>2894</v>
      </c>
      <c r="BE207" s="78">
        <v>2498.416667</v>
      </c>
      <c r="BF207" s="78">
        <v>2975</v>
      </c>
      <c r="BG207" s="78">
        <v>3009</v>
      </c>
      <c r="BH207" s="78">
        <v>2836</v>
      </c>
      <c r="BI207" s="78">
        <v>2712</v>
      </c>
      <c r="BJ207" s="78">
        <v>2590</v>
      </c>
      <c r="BK207" s="78">
        <v>2533</v>
      </c>
      <c r="BL207" s="78">
        <v>2723</v>
      </c>
      <c r="BM207" s="78">
        <v>2710</v>
      </c>
      <c r="BN207" s="78">
        <v>2522</v>
      </c>
      <c r="BO207" s="78">
        <v>2750</v>
      </c>
      <c r="BP207" s="78">
        <v>3006</v>
      </c>
      <c r="BQ207" s="78">
        <v>3167</v>
      </c>
      <c r="BR207" s="78">
        <v>2794.416667</v>
      </c>
      <c r="BS207" s="78">
        <v>3261</v>
      </c>
      <c r="BT207" s="78">
        <v>3146</v>
      </c>
      <c r="BU207" s="78">
        <v>3096</v>
      </c>
      <c r="BV207" s="78">
        <v>3135</v>
      </c>
      <c r="BW207" s="78">
        <v>3033</v>
      </c>
      <c r="BX207" s="78">
        <v>2998</v>
      </c>
      <c r="BY207" s="78">
        <v>3370</v>
      </c>
      <c r="BZ207" s="78">
        <v>3386</v>
      </c>
      <c r="CA207" s="78">
        <v>3132</v>
      </c>
      <c r="CB207" s="78">
        <v>3415</v>
      </c>
      <c r="CC207" s="78">
        <v>3692</v>
      </c>
      <c r="CD207" s="78">
        <v>3947</v>
      </c>
      <c r="CE207" s="78">
        <v>3300.916667</v>
      </c>
      <c r="CF207" s="78">
        <v>3954</v>
      </c>
      <c r="CG207" s="78">
        <v>3953</v>
      </c>
      <c r="CH207" s="78">
        <v>3801</v>
      </c>
      <c r="CI207" s="78">
        <v>3697</v>
      </c>
      <c r="CJ207" s="78">
        <v>3565</v>
      </c>
      <c r="CK207" s="78">
        <v>3493</v>
      </c>
      <c r="CL207" s="78">
        <v>3676</v>
      </c>
      <c r="CM207" s="78">
        <v>3676</v>
      </c>
      <c r="CN207" s="78">
        <v>3449</v>
      </c>
      <c r="CO207" s="78">
        <v>3654</v>
      </c>
      <c r="CP207" s="78">
        <v>3890</v>
      </c>
      <c r="CQ207" s="78">
        <v>4169</v>
      </c>
      <c r="CR207" s="78">
        <v>3748.083333</v>
      </c>
      <c r="CS207" s="78">
        <v>4217</v>
      </c>
      <c r="CT207" s="78">
        <v>4202</v>
      </c>
      <c r="CU207" s="78">
        <v>4124</v>
      </c>
      <c r="CV207" s="78">
        <v>3991</v>
      </c>
      <c r="CW207" s="78">
        <v>3816</v>
      </c>
      <c r="CX207" s="78">
        <v>3809</v>
      </c>
      <c r="CY207" s="78">
        <v>4033</v>
      </c>
      <c r="CZ207" s="78">
        <v>4076</v>
      </c>
      <c r="DA207" s="78">
        <v>3861</v>
      </c>
      <c r="DB207" s="78">
        <v>4033</v>
      </c>
      <c r="DC207" s="78">
        <v>4387</v>
      </c>
      <c r="DD207" s="78">
        <v>4663</v>
      </c>
      <c r="DE207" s="78">
        <v>4101</v>
      </c>
      <c r="DF207" s="78">
        <v>4726</v>
      </c>
      <c r="DG207" s="78">
        <v>4780</v>
      </c>
      <c r="DH207" s="78">
        <v>4602</v>
      </c>
      <c r="DI207" s="78">
        <v>4474</v>
      </c>
      <c r="DJ207" s="78">
        <v>4417</v>
      </c>
      <c r="DK207" s="78">
        <v>4258</v>
      </c>
      <c r="DL207" s="78">
        <v>4513</v>
      </c>
      <c r="DM207" s="78">
        <v>4546</v>
      </c>
      <c r="DN207" s="78">
        <v>4240</v>
      </c>
      <c r="DO207" s="78">
        <v>4467</v>
      </c>
      <c r="DP207" s="78">
        <v>4785</v>
      </c>
      <c r="DQ207" s="78">
        <v>4964</v>
      </c>
      <c r="DR207" s="78">
        <v>4564.3333329999996</v>
      </c>
      <c r="DS207" s="78">
        <v>5098</v>
      </c>
      <c r="DT207" s="78">
        <v>5052</v>
      </c>
      <c r="DU207" s="78">
        <v>4845</v>
      </c>
      <c r="DV207" s="78">
        <v>4663</v>
      </c>
      <c r="DW207" s="78">
        <v>4427</v>
      </c>
      <c r="DX207" s="78">
        <v>4244</v>
      </c>
      <c r="DY207" s="78">
        <v>4504</v>
      </c>
      <c r="DZ207" s="78">
        <v>4407</v>
      </c>
      <c r="EA207" s="78">
        <v>4095</v>
      </c>
      <c r="EB207" s="78">
        <v>4319</v>
      </c>
      <c r="EC207" s="78">
        <v>4484</v>
      </c>
      <c r="ED207" s="78">
        <v>4673</v>
      </c>
      <c r="EE207" s="78">
        <v>4567.5833329999996</v>
      </c>
      <c r="EF207" s="78">
        <v>4647</v>
      </c>
      <c r="EG207" s="78">
        <v>4588</v>
      </c>
      <c r="EH207" s="78">
        <v>4468</v>
      </c>
      <c r="EI207" s="78">
        <v>4359</v>
      </c>
      <c r="EJ207" s="78">
        <v>4009</v>
      </c>
      <c r="EK207" s="78">
        <v>3951</v>
      </c>
      <c r="EL207" s="78">
        <v>4280</v>
      </c>
      <c r="EM207" s="78">
        <v>4320</v>
      </c>
      <c r="EN207" s="78">
        <v>3954</v>
      </c>
      <c r="EO207" s="78">
        <v>4280</v>
      </c>
      <c r="EP207" s="78">
        <v>4466</v>
      </c>
      <c r="EQ207" s="78">
        <v>4692</v>
      </c>
      <c r="ER207" s="78">
        <v>4334.5</v>
      </c>
      <c r="ES207" s="78">
        <v>4872</v>
      </c>
      <c r="ET207" s="78">
        <v>4786</v>
      </c>
      <c r="EU207" s="78">
        <v>4560</v>
      </c>
      <c r="EV207" s="78">
        <v>4569</v>
      </c>
      <c r="EW207" s="78">
        <v>4270</v>
      </c>
      <c r="EX207" s="78">
        <v>4122</v>
      </c>
      <c r="EY207" s="78">
        <v>4489</v>
      </c>
      <c r="EZ207" s="78">
        <v>4538</v>
      </c>
      <c r="FA207" s="78">
        <v>4121</v>
      </c>
      <c r="FB207" s="78">
        <v>4405</v>
      </c>
      <c r="FC207" s="78">
        <v>4533</v>
      </c>
      <c r="FD207" s="78">
        <v>4715</v>
      </c>
      <c r="FE207" s="78">
        <v>4498.3333329999996</v>
      </c>
      <c r="FF207" s="78">
        <v>4969</v>
      </c>
      <c r="FG207" s="78">
        <v>4865</v>
      </c>
      <c r="FH207" s="78">
        <v>7817</v>
      </c>
      <c r="FI207" s="78">
        <v>8360</v>
      </c>
      <c r="FJ207" s="78">
        <v>7301</v>
      </c>
      <c r="FK207" s="78">
        <v>6358</v>
      </c>
      <c r="FL207" s="78">
        <v>6066</v>
      </c>
      <c r="FM207" s="78">
        <v>5826</v>
      </c>
      <c r="FN207" s="78">
        <v>5280</v>
      </c>
      <c r="FO207" s="78">
        <v>5420</v>
      </c>
      <c r="FP207" s="78">
        <v>6105</v>
      </c>
      <c r="FQ207" s="78">
        <v>6557</v>
      </c>
      <c r="FR207" s="78">
        <v>6243.6666670000004</v>
      </c>
      <c r="FS207" s="78">
        <v>6767</v>
      </c>
      <c r="FT207" s="78">
        <v>6522</v>
      </c>
      <c r="FU207" s="78">
        <v>6195</v>
      </c>
      <c r="FV207" s="78">
        <v>5883</v>
      </c>
      <c r="FW207" s="78">
        <v>5221</v>
      </c>
      <c r="FX207" s="78">
        <v>4877</v>
      </c>
      <c r="FY207" s="78">
        <v>4987</v>
      </c>
      <c r="FZ207" s="78">
        <v>5026</v>
      </c>
      <c r="GA207" s="78">
        <v>4505</v>
      </c>
      <c r="GB207" s="78">
        <v>4469</v>
      </c>
      <c r="GC207" s="78">
        <v>4811</v>
      </c>
      <c r="GD207" s="78">
        <v>5076</v>
      </c>
      <c r="GE207" s="78">
        <v>5361.5833329999996</v>
      </c>
      <c r="GF207" s="78">
        <v>4989</v>
      </c>
      <c r="GG207" s="78">
        <v>4756</v>
      </c>
      <c r="GH207" s="78">
        <v>4438</v>
      </c>
      <c r="GI207" s="78">
        <v>4318</v>
      </c>
      <c r="GJ207" s="78">
        <v>4039</v>
      </c>
      <c r="GK207" s="78">
        <v>3885</v>
      </c>
      <c r="GL207" s="78">
        <v>4263</v>
      </c>
      <c r="GM207" s="78">
        <v>4386</v>
      </c>
      <c r="GN207" s="78">
        <v>3877</v>
      </c>
      <c r="GO207" s="78">
        <v>4026</v>
      </c>
      <c r="GP207" s="78">
        <v>4204</v>
      </c>
      <c r="GQ207" s="78">
        <v>4440</v>
      </c>
      <c r="GR207" s="78">
        <v>4301.75</v>
      </c>
      <c r="GS207" s="78">
        <v>4646</v>
      </c>
      <c r="GT207" s="78">
        <v>4499</v>
      </c>
      <c r="GU207" s="78">
        <v>4236</v>
      </c>
      <c r="GV207" s="78">
        <v>4176</v>
      </c>
      <c r="GW207" s="78">
        <v>3967</v>
      </c>
      <c r="GX207" s="78">
        <v>3800</v>
      </c>
      <c r="GY207" s="78">
        <v>4219</v>
      </c>
      <c r="GZ207" s="78">
        <v>4288</v>
      </c>
      <c r="HA207" s="78">
        <v>3740</v>
      </c>
      <c r="HB207" s="78">
        <v>3851</v>
      </c>
      <c r="HC207" s="78">
        <v>3999</v>
      </c>
      <c r="HD207" s="78">
        <v>4321</v>
      </c>
      <c r="HE207" s="78">
        <v>4145.1666670000004</v>
      </c>
      <c r="HF207" s="78">
        <v>4513</v>
      </c>
      <c r="HG207" s="78">
        <v>4604</v>
      </c>
      <c r="HH207" s="78">
        <v>4430</v>
      </c>
      <c r="HI207" s="78">
        <v>4365</v>
      </c>
    </row>
    <row r="208" spans="1:217" ht="15.75" x14ac:dyDescent="0.3">
      <c r="A208" s="1" t="str">
        <f t="shared" si="81"/>
        <v>SteiermarkAusländerFrauen</v>
      </c>
      <c r="B208" s="1">
        <v>208</v>
      </c>
      <c r="C208" s="77" t="s">
        <v>6</v>
      </c>
      <c r="D208" s="77" t="s">
        <v>127</v>
      </c>
      <c r="E208" s="77" t="s">
        <v>119</v>
      </c>
      <c r="F208" s="78">
        <v>1475</v>
      </c>
      <c r="G208" s="78">
        <v>1421</v>
      </c>
      <c r="H208" s="78">
        <v>1418</v>
      </c>
      <c r="I208" s="78">
        <v>1504</v>
      </c>
      <c r="J208" s="78">
        <v>1456</v>
      </c>
      <c r="K208" s="78">
        <v>1333</v>
      </c>
      <c r="L208" s="78">
        <v>1310</v>
      </c>
      <c r="M208" s="78">
        <v>1426</v>
      </c>
      <c r="N208" s="78">
        <v>1498</v>
      </c>
      <c r="O208" s="78">
        <v>1580</v>
      </c>
      <c r="P208" s="78">
        <v>1681</v>
      </c>
      <c r="Q208" s="78">
        <v>1750</v>
      </c>
      <c r="R208" s="78">
        <v>1487.666667</v>
      </c>
      <c r="S208" s="78">
        <v>1763</v>
      </c>
      <c r="T208" s="78">
        <v>1794</v>
      </c>
      <c r="U208" s="78">
        <v>1762</v>
      </c>
      <c r="V208" s="78">
        <v>1868</v>
      </c>
      <c r="W208" s="78">
        <v>1694</v>
      </c>
      <c r="X208" s="78">
        <v>1626</v>
      </c>
      <c r="Y208" s="78">
        <v>1601</v>
      </c>
      <c r="Z208" s="78">
        <v>1723</v>
      </c>
      <c r="AA208" s="78">
        <v>1759</v>
      </c>
      <c r="AB208" s="78">
        <v>1829</v>
      </c>
      <c r="AC208" s="78">
        <v>1855</v>
      </c>
      <c r="AD208" s="78">
        <v>1906</v>
      </c>
      <c r="AE208" s="78">
        <v>1765</v>
      </c>
      <c r="AF208" s="78">
        <v>1844</v>
      </c>
      <c r="AG208" s="78">
        <v>1802</v>
      </c>
      <c r="AH208" s="78">
        <v>1780</v>
      </c>
      <c r="AI208" s="78">
        <v>1862</v>
      </c>
      <c r="AJ208" s="78">
        <v>1776</v>
      </c>
      <c r="AK208" s="78">
        <v>1683</v>
      </c>
      <c r="AL208" s="78">
        <v>1564</v>
      </c>
      <c r="AM208" s="78">
        <v>1660</v>
      </c>
      <c r="AN208" s="78">
        <v>1757</v>
      </c>
      <c r="AO208" s="78">
        <v>1828</v>
      </c>
      <c r="AP208" s="78">
        <v>1839</v>
      </c>
      <c r="AQ208" s="78">
        <v>1929</v>
      </c>
      <c r="AR208" s="78">
        <v>1777</v>
      </c>
      <c r="AS208" s="78">
        <v>1877</v>
      </c>
      <c r="AT208" s="78">
        <v>1805</v>
      </c>
      <c r="AU208" s="78">
        <v>1804</v>
      </c>
      <c r="AV208" s="78">
        <v>1850</v>
      </c>
      <c r="AW208" s="78">
        <v>1717</v>
      </c>
      <c r="AX208" s="78">
        <v>1683</v>
      </c>
      <c r="AY208" s="78">
        <v>1653</v>
      </c>
      <c r="AZ208" s="78">
        <v>1812</v>
      </c>
      <c r="BA208" s="78">
        <v>2061</v>
      </c>
      <c r="BB208" s="78">
        <v>2104</v>
      </c>
      <c r="BC208" s="78">
        <v>2215</v>
      </c>
      <c r="BD208" s="78">
        <v>2332</v>
      </c>
      <c r="BE208" s="78">
        <v>1909.416667</v>
      </c>
      <c r="BF208" s="78">
        <v>2360</v>
      </c>
      <c r="BG208" s="78">
        <v>2313</v>
      </c>
      <c r="BH208" s="78">
        <v>2272</v>
      </c>
      <c r="BI208" s="78">
        <v>2259</v>
      </c>
      <c r="BJ208" s="78">
        <v>2135</v>
      </c>
      <c r="BK208" s="78">
        <v>2036</v>
      </c>
      <c r="BL208" s="78">
        <v>1999</v>
      </c>
      <c r="BM208" s="78">
        <v>2094</v>
      </c>
      <c r="BN208" s="78">
        <v>2261</v>
      </c>
      <c r="BO208" s="78">
        <v>2341</v>
      </c>
      <c r="BP208" s="78">
        <v>2469</v>
      </c>
      <c r="BQ208" s="78">
        <v>2597</v>
      </c>
      <c r="BR208" s="78">
        <v>2261.333333</v>
      </c>
      <c r="BS208" s="78">
        <v>2557</v>
      </c>
      <c r="BT208" s="78">
        <v>2530</v>
      </c>
      <c r="BU208" s="78">
        <v>2560</v>
      </c>
      <c r="BV208" s="78">
        <v>2568</v>
      </c>
      <c r="BW208" s="78">
        <v>2453</v>
      </c>
      <c r="BX208" s="78">
        <v>2389</v>
      </c>
      <c r="BY208" s="78">
        <v>2453</v>
      </c>
      <c r="BZ208" s="78">
        <v>2589</v>
      </c>
      <c r="CA208" s="78">
        <v>2709</v>
      </c>
      <c r="CB208" s="78">
        <v>2936</v>
      </c>
      <c r="CC208" s="78">
        <v>3077</v>
      </c>
      <c r="CD208" s="78">
        <v>3226</v>
      </c>
      <c r="CE208" s="78">
        <v>2670.583333</v>
      </c>
      <c r="CF208" s="78">
        <v>3213</v>
      </c>
      <c r="CG208" s="78">
        <v>3098</v>
      </c>
      <c r="CH208" s="78">
        <v>3179</v>
      </c>
      <c r="CI208" s="78">
        <v>3202</v>
      </c>
      <c r="CJ208" s="78">
        <v>3092</v>
      </c>
      <c r="CK208" s="78">
        <v>2958</v>
      </c>
      <c r="CL208" s="78">
        <v>2891</v>
      </c>
      <c r="CM208" s="78">
        <v>3048</v>
      </c>
      <c r="CN208" s="78">
        <v>3192</v>
      </c>
      <c r="CO208" s="78">
        <v>3445</v>
      </c>
      <c r="CP208" s="78">
        <v>3528</v>
      </c>
      <c r="CQ208" s="78">
        <v>3627</v>
      </c>
      <c r="CR208" s="78">
        <v>3206.083333</v>
      </c>
      <c r="CS208" s="78">
        <v>3610</v>
      </c>
      <c r="CT208" s="78">
        <v>3482</v>
      </c>
      <c r="CU208" s="78">
        <v>3462</v>
      </c>
      <c r="CV208" s="78">
        <v>3592</v>
      </c>
      <c r="CW208" s="78">
        <v>3477</v>
      </c>
      <c r="CX208" s="78">
        <v>3341</v>
      </c>
      <c r="CY208" s="78">
        <v>3181</v>
      </c>
      <c r="CZ208" s="78">
        <v>3269</v>
      </c>
      <c r="DA208" s="78">
        <v>3507</v>
      </c>
      <c r="DB208" s="78">
        <v>3838</v>
      </c>
      <c r="DC208" s="78">
        <v>3912</v>
      </c>
      <c r="DD208" s="78">
        <v>4075</v>
      </c>
      <c r="DE208" s="78">
        <v>3562.166667</v>
      </c>
      <c r="DF208" s="78">
        <v>4020</v>
      </c>
      <c r="DG208" s="78">
        <v>3981</v>
      </c>
      <c r="DH208" s="78">
        <v>3918</v>
      </c>
      <c r="DI208" s="78">
        <v>3942</v>
      </c>
      <c r="DJ208" s="78">
        <v>3883</v>
      </c>
      <c r="DK208" s="78">
        <v>3647</v>
      </c>
      <c r="DL208" s="78">
        <v>3522</v>
      </c>
      <c r="DM208" s="78">
        <v>3666</v>
      </c>
      <c r="DN208" s="78">
        <v>3831</v>
      </c>
      <c r="DO208" s="78">
        <v>3992</v>
      </c>
      <c r="DP208" s="78">
        <v>4151</v>
      </c>
      <c r="DQ208" s="78">
        <v>4204</v>
      </c>
      <c r="DR208" s="78">
        <v>3896.416667</v>
      </c>
      <c r="DS208" s="78">
        <v>4199</v>
      </c>
      <c r="DT208" s="78">
        <v>4085</v>
      </c>
      <c r="DU208" s="78">
        <v>3929</v>
      </c>
      <c r="DV208" s="78">
        <v>3910</v>
      </c>
      <c r="DW208" s="78">
        <v>3679</v>
      </c>
      <c r="DX208" s="78">
        <v>3510</v>
      </c>
      <c r="DY208" s="78">
        <v>3410</v>
      </c>
      <c r="DZ208" s="78">
        <v>3525</v>
      </c>
      <c r="EA208" s="78">
        <v>3701</v>
      </c>
      <c r="EB208" s="78">
        <v>3766</v>
      </c>
      <c r="EC208" s="78">
        <v>3821</v>
      </c>
      <c r="ED208" s="78">
        <v>3986</v>
      </c>
      <c r="EE208" s="78">
        <v>3793.416667</v>
      </c>
      <c r="EF208" s="78">
        <v>3924</v>
      </c>
      <c r="EG208" s="78">
        <v>3809</v>
      </c>
      <c r="EH208" s="78">
        <v>3708</v>
      </c>
      <c r="EI208" s="78">
        <v>3761</v>
      </c>
      <c r="EJ208" s="78">
        <v>3493</v>
      </c>
      <c r="EK208" s="78">
        <v>3356</v>
      </c>
      <c r="EL208" s="78">
        <v>3313</v>
      </c>
      <c r="EM208" s="78">
        <v>3528</v>
      </c>
      <c r="EN208" s="78">
        <v>3686</v>
      </c>
      <c r="EO208" s="78">
        <v>3856</v>
      </c>
      <c r="EP208" s="78">
        <v>3828</v>
      </c>
      <c r="EQ208" s="78">
        <v>4025</v>
      </c>
      <c r="ER208" s="78">
        <v>3690.583333</v>
      </c>
      <c r="ES208" s="78">
        <v>4080</v>
      </c>
      <c r="ET208" s="78">
        <v>4037</v>
      </c>
      <c r="EU208" s="78">
        <v>3867</v>
      </c>
      <c r="EV208" s="78">
        <v>3886</v>
      </c>
      <c r="EW208" s="78">
        <v>3674</v>
      </c>
      <c r="EX208" s="78">
        <v>3602</v>
      </c>
      <c r="EY208" s="78">
        <v>3452</v>
      </c>
      <c r="EZ208" s="78">
        <v>3741</v>
      </c>
      <c r="FA208" s="78">
        <v>3809</v>
      </c>
      <c r="FB208" s="78">
        <v>4052</v>
      </c>
      <c r="FC208" s="78">
        <v>4121</v>
      </c>
      <c r="FD208" s="78">
        <v>4298</v>
      </c>
      <c r="FE208" s="78">
        <v>3884.916667</v>
      </c>
      <c r="FF208" s="78">
        <v>4486</v>
      </c>
      <c r="FG208" s="78">
        <v>4430</v>
      </c>
      <c r="FH208" s="78">
        <v>7225</v>
      </c>
      <c r="FI208" s="78">
        <v>8006</v>
      </c>
      <c r="FJ208" s="78">
        <v>7241</v>
      </c>
      <c r="FK208" s="78">
        <v>6218</v>
      </c>
      <c r="FL208" s="78">
        <v>5530</v>
      </c>
      <c r="FM208" s="78">
        <v>5353</v>
      </c>
      <c r="FN208" s="78">
        <v>5083</v>
      </c>
      <c r="FO208" s="78">
        <v>5226</v>
      </c>
      <c r="FP208" s="78">
        <v>5779</v>
      </c>
      <c r="FQ208" s="78">
        <v>6121</v>
      </c>
      <c r="FR208" s="78">
        <v>5891.5</v>
      </c>
      <c r="FS208" s="78">
        <v>6200</v>
      </c>
      <c r="FT208" s="78">
        <v>6037</v>
      </c>
      <c r="FU208" s="78">
        <v>5740</v>
      </c>
      <c r="FV208" s="78">
        <v>5435</v>
      </c>
      <c r="FW208" s="78">
        <v>4785</v>
      </c>
      <c r="FX208" s="78">
        <v>4385</v>
      </c>
      <c r="FY208" s="78">
        <v>4167</v>
      </c>
      <c r="FZ208" s="78">
        <v>4459</v>
      </c>
      <c r="GA208" s="78">
        <v>4391</v>
      </c>
      <c r="GB208" s="78">
        <v>4286</v>
      </c>
      <c r="GC208" s="78">
        <v>4540</v>
      </c>
      <c r="GD208" s="78">
        <v>4591</v>
      </c>
      <c r="GE208" s="78">
        <v>4918</v>
      </c>
      <c r="GF208" s="78">
        <v>4498</v>
      </c>
      <c r="GG208" s="78">
        <v>4401</v>
      </c>
      <c r="GH208" s="78">
        <v>4137</v>
      </c>
      <c r="GI208" s="78">
        <v>4049</v>
      </c>
      <c r="GJ208" s="78">
        <v>3765</v>
      </c>
      <c r="GK208" s="78">
        <v>3670</v>
      </c>
      <c r="GL208" s="78">
        <v>3718</v>
      </c>
      <c r="GM208" s="78">
        <v>4178</v>
      </c>
      <c r="GN208" s="78">
        <v>4008</v>
      </c>
      <c r="GO208" s="78">
        <v>4141</v>
      </c>
      <c r="GP208" s="78">
        <v>4172</v>
      </c>
      <c r="GQ208" s="78">
        <v>4385</v>
      </c>
      <c r="GR208" s="78">
        <v>4093.5</v>
      </c>
      <c r="GS208" s="78">
        <v>4516</v>
      </c>
      <c r="GT208" s="78">
        <v>4410</v>
      </c>
      <c r="GU208" s="78">
        <v>4428</v>
      </c>
      <c r="GV208" s="78">
        <v>4540</v>
      </c>
      <c r="GW208" s="78">
        <v>4405</v>
      </c>
      <c r="GX208" s="78">
        <v>4197</v>
      </c>
      <c r="GY208" s="78">
        <v>4327</v>
      </c>
      <c r="GZ208" s="78">
        <v>4737</v>
      </c>
      <c r="HA208" s="78">
        <v>4695</v>
      </c>
      <c r="HB208" s="78">
        <v>4571</v>
      </c>
      <c r="HC208" s="78">
        <v>4755</v>
      </c>
      <c r="HD208" s="78">
        <v>4957</v>
      </c>
      <c r="HE208" s="78">
        <v>4544.8333329999996</v>
      </c>
      <c r="HF208" s="78">
        <v>5090</v>
      </c>
      <c r="HG208" s="78">
        <v>5100</v>
      </c>
      <c r="HH208" s="78">
        <v>5028</v>
      </c>
      <c r="HI208" s="78">
        <v>4902</v>
      </c>
    </row>
    <row r="209" spans="1:217" ht="15.75" x14ac:dyDescent="0.3">
      <c r="A209" s="1" t="str">
        <f t="shared" si="81"/>
        <v>Steiermarkoffene StellenFrauen</v>
      </c>
      <c r="B209" s="1">
        <v>209</v>
      </c>
      <c r="C209" s="77" t="s">
        <v>6</v>
      </c>
      <c r="D209" s="77" t="s">
        <v>128</v>
      </c>
      <c r="E209" s="77" t="s">
        <v>119</v>
      </c>
      <c r="F209" s="78">
        <v>0</v>
      </c>
      <c r="G209" s="78">
        <v>0</v>
      </c>
      <c r="H209" s="78">
        <v>0</v>
      </c>
      <c r="I209" s="78">
        <v>0</v>
      </c>
      <c r="J209" s="78">
        <v>0</v>
      </c>
      <c r="K209" s="78">
        <v>0</v>
      </c>
      <c r="L209" s="78">
        <v>0</v>
      </c>
      <c r="M209" s="78">
        <v>0</v>
      </c>
      <c r="N209" s="78">
        <v>0</v>
      </c>
      <c r="O209" s="78">
        <v>0</v>
      </c>
      <c r="P209" s="78">
        <v>0</v>
      </c>
      <c r="Q209" s="78">
        <v>0</v>
      </c>
      <c r="R209" s="78">
        <v>0</v>
      </c>
      <c r="S209" s="78">
        <v>0</v>
      </c>
      <c r="T209" s="78">
        <v>0</v>
      </c>
      <c r="U209" s="78">
        <v>0</v>
      </c>
      <c r="V209" s="78">
        <v>0</v>
      </c>
      <c r="W209" s="78">
        <v>0</v>
      </c>
      <c r="X209" s="78">
        <v>0</v>
      </c>
      <c r="Y209" s="78">
        <v>0</v>
      </c>
      <c r="Z209" s="78">
        <v>0</v>
      </c>
      <c r="AA209" s="78">
        <v>0</v>
      </c>
      <c r="AB209" s="78">
        <v>0</v>
      </c>
      <c r="AC209" s="78">
        <v>0</v>
      </c>
      <c r="AD209" s="78">
        <v>0</v>
      </c>
      <c r="AE209" s="78">
        <v>0</v>
      </c>
      <c r="AF209" s="78">
        <v>0</v>
      </c>
      <c r="AG209" s="78">
        <v>0</v>
      </c>
      <c r="AH209" s="78">
        <v>0</v>
      </c>
      <c r="AI209" s="78">
        <v>0</v>
      </c>
      <c r="AJ209" s="78">
        <v>0</v>
      </c>
      <c r="AK209" s="78">
        <v>0</v>
      </c>
      <c r="AL209" s="78">
        <v>0</v>
      </c>
      <c r="AM209" s="78">
        <v>0</v>
      </c>
      <c r="AN209" s="78">
        <v>0</v>
      </c>
      <c r="AO209" s="78">
        <v>0</v>
      </c>
      <c r="AP209" s="78">
        <v>0</v>
      </c>
      <c r="AQ209" s="78">
        <v>0</v>
      </c>
      <c r="AR209" s="78">
        <v>0</v>
      </c>
      <c r="AS209" s="78">
        <v>0</v>
      </c>
      <c r="AT209" s="78">
        <v>0</v>
      </c>
      <c r="AU209" s="78">
        <v>0</v>
      </c>
      <c r="AV209" s="78">
        <v>0</v>
      </c>
      <c r="AW209" s="78">
        <v>0</v>
      </c>
      <c r="AX209" s="78">
        <v>0</v>
      </c>
      <c r="AY209" s="78">
        <v>0</v>
      </c>
      <c r="AZ209" s="78">
        <v>0</v>
      </c>
      <c r="BA209" s="78">
        <v>0</v>
      </c>
      <c r="BB209" s="78">
        <v>0</v>
      </c>
      <c r="BC209" s="78">
        <v>0</v>
      </c>
      <c r="BD209" s="78">
        <v>0</v>
      </c>
      <c r="BE209" s="78">
        <v>0</v>
      </c>
      <c r="BF209" s="78">
        <v>0</v>
      </c>
      <c r="BG209" s="78">
        <v>0</v>
      </c>
      <c r="BH209" s="78">
        <v>0</v>
      </c>
      <c r="BI209" s="78">
        <v>0</v>
      </c>
      <c r="BJ209" s="78">
        <v>0</v>
      </c>
      <c r="BK209" s="78">
        <v>0</v>
      </c>
      <c r="BL209" s="78">
        <v>0</v>
      </c>
      <c r="BM209" s="78">
        <v>0</v>
      </c>
      <c r="BN209" s="78">
        <v>0</v>
      </c>
      <c r="BO209" s="78">
        <v>0</v>
      </c>
      <c r="BP209" s="78">
        <v>0</v>
      </c>
      <c r="BQ209" s="78">
        <v>0</v>
      </c>
      <c r="BR209" s="78">
        <v>0</v>
      </c>
      <c r="BS209" s="78">
        <v>0</v>
      </c>
      <c r="BT209" s="78">
        <v>0</v>
      </c>
      <c r="BU209" s="78">
        <v>0</v>
      </c>
      <c r="BV209" s="78">
        <v>0</v>
      </c>
      <c r="BW209" s="78">
        <v>0</v>
      </c>
      <c r="BX209" s="78">
        <v>0</v>
      </c>
      <c r="BY209" s="78">
        <v>0</v>
      </c>
      <c r="BZ209" s="78">
        <v>0</v>
      </c>
      <c r="CA209" s="78">
        <v>0</v>
      </c>
      <c r="CB209" s="78">
        <v>0</v>
      </c>
      <c r="CC209" s="78">
        <v>0</v>
      </c>
      <c r="CD209" s="78">
        <v>0</v>
      </c>
      <c r="CE209" s="78">
        <v>0</v>
      </c>
      <c r="CF209" s="78">
        <v>0</v>
      </c>
      <c r="CG209" s="78">
        <v>0</v>
      </c>
      <c r="CH209" s="78">
        <v>0</v>
      </c>
      <c r="CI209" s="78">
        <v>0</v>
      </c>
      <c r="CJ209" s="78">
        <v>0</v>
      </c>
      <c r="CK209" s="78">
        <v>0</v>
      </c>
      <c r="CL209" s="78">
        <v>0</v>
      </c>
      <c r="CM209" s="78">
        <v>0</v>
      </c>
      <c r="CN209" s="78">
        <v>0</v>
      </c>
      <c r="CO209" s="78">
        <v>0</v>
      </c>
      <c r="CP209" s="78">
        <v>0</v>
      </c>
      <c r="CQ209" s="78">
        <v>0</v>
      </c>
      <c r="CR209" s="78">
        <v>0</v>
      </c>
      <c r="CS209" s="78">
        <v>0</v>
      </c>
      <c r="CT209" s="78">
        <v>0</v>
      </c>
      <c r="CU209" s="78">
        <v>0</v>
      </c>
      <c r="CV209" s="78">
        <v>0</v>
      </c>
      <c r="CW209" s="78">
        <v>0</v>
      </c>
      <c r="CX209" s="78">
        <v>0</v>
      </c>
      <c r="CY209" s="78">
        <v>0</v>
      </c>
      <c r="CZ209" s="78">
        <v>0</v>
      </c>
      <c r="DA209" s="78">
        <v>0</v>
      </c>
      <c r="DB209" s="78">
        <v>0</v>
      </c>
      <c r="DC209" s="78">
        <v>0</v>
      </c>
      <c r="DD209" s="78">
        <v>0</v>
      </c>
      <c r="DE209" s="78">
        <v>0</v>
      </c>
      <c r="DF209" s="78">
        <v>0</v>
      </c>
      <c r="DG209" s="78">
        <v>0</v>
      </c>
      <c r="DH209" s="78">
        <v>0</v>
      </c>
      <c r="DI209" s="78">
        <v>0</v>
      </c>
      <c r="DJ209" s="78">
        <v>0</v>
      </c>
      <c r="DK209" s="78">
        <v>0</v>
      </c>
      <c r="DL209" s="78">
        <v>0</v>
      </c>
      <c r="DM209" s="78">
        <v>0</v>
      </c>
      <c r="DN209" s="78">
        <v>0</v>
      </c>
      <c r="DO209" s="78">
        <v>0</v>
      </c>
      <c r="DP209" s="78">
        <v>0</v>
      </c>
      <c r="DQ209" s="78">
        <v>0</v>
      </c>
      <c r="DR209" s="78">
        <v>0</v>
      </c>
      <c r="DS209" s="78">
        <v>0</v>
      </c>
      <c r="DT209" s="78">
        <v>0</v>
      </c>
      <c r="DU209" s="78">
        <v>0</v>
      </c>
      <c r="DV209" s="78">
        <v>0</v>
      </c>
      <c r="DW209" s="78">
        <v>0</v>
      </c>
      <c r="DX209" s="78">
        <v>0</v>
      </c>
      <c r="DY209" s="78">
        <v>0</v>
      </c>
      <c r="DZ209" s="78">
        <v>0</v>
      </c>
      <c r="EA209" s="78">
        <v>0</v>
      </c>
      <c r="EB209" s="78">
        <v>0</v>
      </c>
      <c r="EC209" s="78">
        <v>0</v>
      </c>
      <c r="ED209" s="78">
        <v>0</v>
      </c>
      <c r="EE209" s="78">
        <v>0</v>
      </c>
      <c r="EF209" s="78">
        <v>0</v>
      </c>
      <c r="EG209" s="78">
        <v>0</v>
      </c>
      <c r="EH209" s="78">
        <v>0</v>
      </c>
      <c r="EI209" s="78">
        <v>0</v>
      </c>
      <c r="EJ209" s="78">
        <v>0</v>
      </c>
      <c r="EK209" s="78">
        <v>0</v>
      </c>
      <c r="EL209" s="78">
        <v>0</v>
      </c>
      <c r="EM209" s="78">
        <v>0</v>
      </c>
      <c r="EN209" s="78">
        <v>0</v>
      </c>
      <c r="EO209" s="78">
        <v>0</v>
      </c>
      <c r="EP209" s="78">
        <v>0</v>
      </c>
      <c r="EQ209" s="78">
        <v>0</v>
      </c>
      <c r="ER209" s="78">
        <v>0</v>
      </c>
      <c r="ES209" s="78">
        <v>0</v>
      </c>
      <c r="ET209" s="78">
        <v>0</v>
      </c>
      <c r="EU209" s="78">
        <v>0</v>
      </c>
      <c r="EV209" s="78">
        <v>0</v>
      </c>
      <c r="EW209" s="78">
        <v>0</v>
      </c>
      <c r="EX209" s="78">
        <v>0</v>
      </c>
      <c r="EY209" s="78">
        <v>0</v>
      </c>
      <c r="EZ209" s="78">
        <v>0</v>
      </c>
      <c r="FA209" s="78">
        <v>0</v>
      </c>
      <c r="FB209" s="78">
        <v>0</v>
      </c>
      <c r="FC209" s="78">
        <v>0</v>
      </c>
      <c r="FD209" s="78">
        <v>0</v>
      </c>
      <c r="FE209" s="78">
        <v>0</v>
      </c>
      <c r="FF209" s="78">
        <v>0</v>
      </c>
      <c r="FG209" s="78">
        <v>0</v>
      </c>
      <c r="FH209" s="78">
        <v>0</v>
      </c>
      <c r="FI209" s="78">
        <v>0</v>
      </c>
      <c r="FJ209" s="78">
        <v>0</v>
      </c>
      <c r="FK209" s="78">
        <v>0</v>
      </c>
      <c r="FL209" s="78">
        <v>0</v>
      </c>
      <c r="FM209" s="78">
        <v>0</v>
      </c>
      <c r="FN209" s="78">
        <v>0</v>
      </c>
      <c r="FO209" s="78">
        <v>0</v>
      </c>
      <c r="FP209" s="78">
        <v>0</v>
      </c>
      <c r="FQ209" s="78">
        <v>0</v>
      </c>
      <c r="FR209" s="78">
        <v>0</v>
      </c>
      <c r="FS209" s="78">
        <v>0</v>
      </c>
      <c r="FT209" s="78">
        <v>0</v>
      </c>
      <c r="FU209" s="78">
        <v>0</v>
      </c>
      <c r="FV209" s="78">
        <v>0</v>
      </c>
      <c r="FW209" s="78">
        <v>0</v>
      </c>
      <c r="FX209" s="78">
        <v>0</v>
      </c>
      <c r="FY209" s="78">
        <v>0</v>
      </c>
      <c r="FZ209" s="78">
        <v>0</v>
      </c>
      <c r="GA209" s="78">
        <v>0</v>
      </c>
      <c r="GB209" s="78">
        <v>0</v>
      </c>
      <c r="GC209" s="78">
        <v>0</v>
      </c>
      <c r="GD209" s="78">
        <v>0</v>
      </c>
      <c r="GE209" s="78">
        <v>0</v>
      </c>
      <c r="GF209" s="78">
        <v>0</v>
      </c>
      <c r="GG209" s="78">
        <v>0</v>
      </c>
      <c r="GH209" s="78">
        <v>0</v>
      </c>
      <c r="GI209" s="78">
        <v>0</v>
      </c>
      <c r="GJ209" s="78">
        <v>0</v>
      </c>
      <c r="GK209" s="78">
        <v>0</v>
      </c>
      <c r="GL209" s="78">
        <v>0</v>
      </c>
      <c r="GM209" s="78">
        <v>0</v>
      </c>
      <c r="GN209" s="78">
        <v>0</v>
      </c>
      <c r="GO209" s="78">
        <v>0</v>
      </c>
      <c r="GP209" s="78">
        <v>0</v>
      </c>
      <c r="GQ209" s="78">
        <v>0</v>
      </c>
      <c r="GR209" s="78">
        <v>0</v>
      </c>
      <c r="GS209" s="78">
        <v>0</v>
      </c>
      <c r="GT209" s="78">
        <v>0</v>
      </c>
      <c r="GU209" s="78">
        <v>0</v>
      </c>
      <c r="GV209" s="78">
        <v>0</v>
      </c>
      <c r="GW209" s="78">
        <v>0</v>
      </c>
      <c r="GX209" s="78">
        <v>0</v>
      </c>
      <c r="GY209" s="78">
        <v>0</v>
      </c>
      <c r="GZ209" s="78">
        <v>0</v>
      </c>
      <c r="HA209" s="78">
        <v>0</v>
      </c>
      <c r="HB209" s="78">
        <v>0</v>
      </c>
      <c r="HC209" s="78">
        <v>0</v>
      </c>
      <c r="HD209" s="78">
        <v>0</v>
      </c>
      <c r="HE209" s="78">
        <v>0</v>
      </c>
      <c r="HF209" s="78">
        <v>0</v>
      </c>
      <c r="HG209" s="78">
        <v>0</v>
      </c>
      <c r="HH209" s="78">
        <v>0</v>
      </c>
      <c r="HI209" s="78">
        <v>0</v>
      </c>
    </row>
    <row r="210" spans="1:217" ht="15.75" x14ac:dyDescent="0.3">
      <c r="A210" s="1" t="str">
        <f t="shared" si="81"/>
        <v>SteiermarkStellenandrangzifferFrauen</v>
      </c>
      <c r="B210" s="1">
        <v>210</v>
      </c>
      <c r="C210" s="77" t="s">
        <v>6</v>
      </c>
      <c r="D210" s="77" t="s">
        <v>129</v>
      </c>
      <c r="E210" s="77" t="s">
        <v>119</v>
      </c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U210" s="79"/>
      <c r="AV210" s="79"/>
      <c r="AW210" s="79"/>
      <c r="AX210" s="79"/>
      <c r="AY210" s="79"/>
      <c r="AZ210" s="79"/>
      <c r="BA210" s="79"/>
      <c r="BB210" s="79"/>
      <c r="BC210" s="79"/>
      <c r="BD210" s="79"/>
      <c r="BE210" s="79"/>
      <c r="BF210" s="79"/>
      <c r="BG210" s="79"/>
      <c r="BH210" s="79"/>
      <c r="BI210" s="79"/>
      <c r="BJ210" s="79"/>
      <c r="BK210" s="79"/>
      <c r="BL210" s="79"/>
      <c r="BM210" s="79"/>
      <c r="BN210" s="79"/>
      <c r="BO210" s="79"/>
      <c r="BP210" s="79"/>
      <c r="BQ210" s="79"/>
      <c r="BR210" s="79"/>
      <c r="BS210" s="79"/>
      <c r="BT210" s="79"/>
      <c r="BU210" s="79"/>
      <c r="BV210" s="79"/>
      <c r="BW210" s="79"/>
      <c r="BX210" s="79"/>
      <c r="BY210" s="79"/>
      <c r="BZ210" s="79"/>
      <c r="CA210" s="79"/>
      <c r="CB210" s="79"/>
      <c r="CC210" s="79"/>
      <c r="CD210" s="79"/>
      <c r="CE210" s="79"/>
      <c r="CF210" s="79"/>
      <c r="CG210" s="79"/>
      <c r="CH210" s="79"/>
      <c r="CI210" s="79"/>
      <c r="CJ210" s="79"/>
      <c r="CK210" s="79"/>
      <c r="CL210" s="79"/>
      <c r="CM210" s="79"/>
      <c r="CN210" s="79"/>
      <c r="CO210" s="79"/>
      <c r="CP210" s="79"/>
      <c r="CQ210" s="79"/>
      <c r="CR210" s="79"/>
      <c r="CS210" s="79"/>
      <c r="CT210" s="79"/>
      <c r="CU210" s="79"/>
      <c r="CV210" s="79"/>
      <c r="CW210" s="79"/>
      <c r="CX210" s="79"/>
      <c r="CY210" s="79"/>
      <c r="CZ210" s="79"/>
      <c r="DA210" s="79"/>
      <c r="DB210" s="79"/>
      <c r="DC210" s="79"/>
      <c r="DD210" s="79"/>
      <c r="DE210" s="79"/>
      <c r="DF210" s="79"/>
      <c r="DG210" s="79"/>
      <c r="DH210" s="79"/>
      <c r="DI210" s="79"/>
      <c r="DJ210" s="79"/>
      <c r="DK210" s="79"/>
      <c r="DL210" s="79"/>
      <c r="DM210" s="79"/>
      <c r="DN210" s="79"/>
      <c r="DO210" s="79"/>
      <c r="DP210" s="79"/>
      <c r="DQ210" s="79"/>
      <c r="DR210" s="79"/>
      <c r="DS210" s="79"/>
      <c r="DT210" s="79"/>
      <c r="DU210" s="79"/>
      <c r="DV210" s="79"/>
      <c r="DW210" s="79"/>
      <c r="DX210" s="79"/>
      <c r="DY210" s="79"/>
      <c r="DZ210" s="79"/>
      <c r="EA210" s="79"/>
      <c r="EB210" s="79"/>
      <c r="EC210" s="79"/>
      <c r="ED210" s="79"/>
      <c r="EE210" s="79"/>
      <c r="EF210" s="79"/>
      <c r="EG210" s="79"/>
      <c r="EH210" s="79"/>
      <c r="EI210" s="79"/>
      <c r="EJ210" s="79"/>
      <c r="EK210" s="79"/>
      <c r="EL210" s="79"/>
      <c r="EM210" s="79"/>
      <c r="EN210" s="79"/>
      <c r="EO210" s="79"/>
      <c r="EP210" s="79"/>
      <c r="EQ210" s="79"/>
      <c r="ER210" s="79"/>
      <c r="ES210" s="79"/>
      <c r="ET210" s="79"/>
      <c r="EU210" s="79"/>
      <c r="EV210" s="79"/>
      <c r="EW210" s="79"/>
      <c r="EX210" s="79"/>
      <c r="EY210" s="79"/>
      <c r="EZ210" s="79"/>
      <c r="FA210" s="79"/>
      <c r="FB210" s="79"/>
      <c r="FC210" s="79"/>
      <c r="FD210" s="79"/>
      <c r="FE210" s="79"/>
      <c r="FF210" s="79"/>
      <c r="FG210" s="79"/>
      <c r="FH210" s="79"/>
      <c r="FI210" s="79"/>
      <c r="FJ210" s="79"/>
      <c r="FK210" s="79"/>
      <c r="FL210" s="79"/>
      <c r="FM210" s="79"/>
      <c r="FN210" s="79"/>
      <c r="FO210" s="79"/>
      <c r="FP210" s="79"/>
      <c r="FQ210" s="79"/>
      <c r="FR210" s="79"/>
      <c r="FS210" s="79"/>
      <c r="FT210" s="79"/>
      <c r="FU210" s="79"/>
      <c r="FV210" s="79"/>
      <c r="FW210" s="79"/>
      <c r="FX210" s="79"/>
      <c r="FY210" s="79"/>
      <c r="FZ210" s="79"/>
      <c r="GA210" s="79"/>
      <c r="GB210" s="79"/>
      <c r="GC210" s="79"/>
      <c r="GD210" s="79"/>
      <c r="GE210" s="79"/>
      <c r="GF210" s="79"/>
      <c r="GG210" s="79"/>
      <c r="GH210" s="79"/>
      <c r="GI210" s="79"/>
      <c r="GJ210" s="79"/>
      <c r="GK210" s="79"/>
      <c r="GL210" s="79"/>
      <c r="GM210" s="79"/>
      <c r="GN210" s="79"/>
      <c r="GO210" s="79"/>
      <c r="GP210" s="79"/>
      <c r="GQ210" s="79"/>
      <c r="GR210" s="79"/>
      <c r="GS210" s="79"/>
      <c r="GT210" s="79"/>
      <c r="GU210" s="79"/>
      <c r="GV210" s="79"/>
      <c r="GW210" s="79"/>
      <c r="GX210" s="79"/>
      <c r="GY210" s="79"/>
      <c r="GZ210" s="79"/>
      <c r="HA210" s="79"/>
      <c r="HB210" s="79"/>
      <c r="HC210" s="79"/>
      <c r="HD210" s="79"/>
      <c r="HE210" s="79"/>
      <c r="HF210" s="79"/>
      <c r="HG210" s="79"/>
      <c r="HH210" s="79"/>
      <c r="HI210" s="79"/>
    </row>
    <row r="211" spans="1:217" ht="15.75" x14ac:dyDescent="0.3">
      <c r="A211" s="1" t="str">
        <f t="shared" si="81"/>
        <v>SteiermarkLehrstellensuchendeFrauen</v>
      </c>
      <c r="B211" s="1">
        <v>211</v>
      </c>
      <c r="C211" s="77" t="s">
        <v>6</v>
      </c>
      <c r="D211" s="77" t="s">
        <v>130</v>
      </c>
      <c r="E211" s="77" t="s">
        <v>119</v>
      </c>
      <c r="F211" s="78">
        <v>247</v>
      </c>
      <c r="G211" s="78">
        <v>239</v>
      </c>
      <c r="H211" s="78">
        <v>240</v>
      </c>
      <c r="I211" s="78">
        <v>186</v>
      </c>
      <c r="J211" s="78">
        <v>226</v>
      </c>
      <c r="K211" s="78">
        <v>249</v>
      </c>
      <c r="L211" s="78">
        <v>879</v>
      </c>
      <c r="M211" s="78">
        <v>697</v>
      </c>
      <c r="N211" s="78">
        <v>541</v>
      </c>
      <c r="O211" s="78">
        <v>413</v>
      </c>
      <c r="P211" s="78">
        <v>341</v>
      </c>
      <c r="Q211" s="78">
        <v>317</v>
      </c>
      <c r="R211" s="78">
        <v>381.25</v>
      </c>
      <c r="S211" s="78">
        <v>325</v>
      </c>
      <c r="T211" s="78">
        <v>333</v>
      </c>
      <c r="U211" s="78">
        <v>280</v>
      </c>
      <c r="V211" s="78">
        <v>275</v>
      </c>
      <c r="W211" s="78">
        <v>287</v>
      </c>
      <c r="X211" s="78">
        <v>297</v>
      </c>
      <c r="Y211" s="78">
        <v>815</v>
      </c>
      <c r="Z211" s="78">
        <v>684</v>
      </c>
      <c r="AA211" s="78">
        <v>595</v>
      </c>
      <c r="AB211" s="78">
        <v>386</v>
      </c>
      <c r="AC211" s="78">
        <v>358</v>
      </c>
      <c r="AD211" s="78">
        <v>397</v>
      </c>
      <c r="AE211" s="78">
        <v>419.33333329999999</v>
      </c>
      <c r="AF211" s="78">
        <v>371</v>
      </c>
      <c r="AG211" s="78">
        <v>394</v>
      </c>
      <c r="AH211" s="78">
        <v>290</v>
      </c>
      <c r="AI211" s="78">
        <v>287</v>
      </c>
      <c r="AJ211" s="78">
        <v>276</v>
      </c>
      <c r="AK211" s="78">
        <v>248</v>
      </c>
      <c r="AL211" s="78">
        <v>698</v>
      </c>
      <c r="AM211" s="78">
        <v>610</v>
      </c>
      <c r="AN211" s="78">
        <v>514</v>
      </c>
      <c r="AO211" s="78">
        <v>414</v>
      </c>
      <c r="AP211" s="78">
        <v>373</v>
      </c>
      <c r="AQ211" s="78">
        <v>382</v>
      </c>
      <c r="AR211" s="78">
        <v>404.75</v>
      </c>
      <c r="AS211" s="78">
        <v>301</v>
      </c>
      <c r="AT211" s="78">
        <v>271</v>
      </c>
      <c r="AU211" s="78">
        <v>274</v>
      </c>
      <c r="AV211" s="78">
        <v>282</v>
      </c>
      <c r="AW211" s="78">
        <v>239</v>
      </c>
      <c r="AX211" s="78">
        <v>220</v>
      </c>
      <c r="AY211" s="78">
        <v>605</v>
      </c>
      <c r="AZ211" s="78">
        <v>514</v>
      </c>
      <c r="BA211" s="78">
        <v>447</v>
      </c>
      <c r="BB211" s="78">
        <v>418</v>
      </c>
      <c r="BC211" s="78">
        <v>372</v>
      </c>
      <c r="BD211" s="78">
        <v>375</v>
      </c>
      <c r="BE211" s="78">
        <v>359.83333329999999</v>
      </c>
      <c r="BF211" s="78">
        <v>345</v>
      </c>
      <c r="BG211" s="78">
        <v>380</v>
      </c>
      <c r="BH211" s="78">
        <v>326</v>
      </c>
      <c r="BI211" s="78">
        <v>338</v>
      </c>
      <c r="BJ211" s="78">
        <v>325</v>
      </c>
      <c r="BK211" s="78">
        <v>305</v>
      </c>
      <c r="BL211" s="78">
        <v>624</v>
      </c>
      <c r="BM211" s="78">
        <v>531</v>
      </c>
      <c r="BN211" s="78">
        <v>503</v>
      </c>
      <c r="BO211" s="78">
        <v>449</v>
      </c>
      <c r="BP211" s="78">
        <v>426</v>
      </c>
      <c r="BQ211" s="78">
        <v>395</v>
      </c>
      <c r="BR211" s="78">
        <v>412.25</v>
      </c>
      <c r="BS211" s="78">
        <v>405</v>
      </c>
      <c r="BT211" s="78">
        <v>399</v>
      </c>
      <c r="BU211" s="78">
        <v>373</v>
      </c>
      <c r="BV211" s="78">
        <v>318</v>
      </c>
      <c r="BW211" s="78">
        <v>303</v>
      </c>
      <c r="BX211" s="78">
        <v>258</v>
      </c>
      <c r="BY211" s="78">
        <v>536</v>
      </c>
      <c r="BZ211" s="78">
        <v>464</v>
      </c>
      <c r="CA211" s="78">
        <v>406</v>
      </c>
      <c r="CB211" s="78">
        <v>374</v>
      </c>
      <c r="CC211" s="78">
        <v>378</v>
      </c>
      <c r="CD211" s="78">
        <v>350</v>
      </c>
      <c r="CE211" s="78">
        <v>380.33333329999999</v>
      </c>
      <c r="CF211" s="78">
        <v>360</v>
      </c>
      <c r="CG211" s="78">
        <v>352</v>
      </c>
      <c r="CH211" s="78">
        <v>349</v>
      </c>
      <c r="CI211" s="78">
        <v>299</v>
      </c>
      <c r="CJ211" s="78">
        <v>263</v>
      </c>
      <c r="CK211" s="78">
        <v>312</v>
      </c>
      <c r="CL211" s="78">
        <v>615</v>
      </c>
      <c r="CM211" s="78">
        <v>545</v>
      </c>
      <c r="CN211" s="78">
        <v>456</v>
      </c>
      <c r="CO211" s="78">
        <v>465</v>
      </c>
      <c r="CP211" s="78">
        <v>438</v>
      </c>
      <c r="CQ211" s="78">
        <v>439</v>
      </c>
      <c r="CR211" s="78">
        <v>407.75</v>
      </c>
      <c r="CS211" s="78">
        <v>404</v>
      </c>
      <c r="CT211" s="78">
        <v>390</v>
      </c>
      <c r="CU211" s="78">
        <v>351</v>
      </c>
      <c r="CV211" s="78">
        <v>321</v>
      </c>
      <c r="CW211" s="78">
        <v>330</v>
      </c>
      <c r="CX211" s="78">
        <v>325</v>
      </c>
      <c r="CY211" s="78">
        <v>605</v>
      </c>
      <c r="CZ211" s="78">
        <v>514</v>
      </c>
      <c r="DA211" s="78">
        <v>474</v>
      </c>
      <c r="DB211" s="78">
        <v>470</v>
      </c>
      <c r="DC211" s="78">
        <v>408</v>
      </c>
      <c r="DD211" s="78">
        <v>447</v>
      </c>
      <c r="DE211" s="78">
        <v>419.91666670000001</v>
      </c>
      <c r="DF211" s="78">
        <v>379</v>
      </c>
      <c r="DG211" s="78">
        <v>394</v>
      </c>
      <c r="DH211" s="78">
        <v>385</v>
      </c>
      <c r="DI211" s="78">
        <v>365</v>
      </c>
      <c r="DJ211" s="78">
        <v>337</v>
      </c>
      <c r="DK211" s="78">
        <v>345</v>
      </c>
      <c r="DL211" s="78">
        <v>589</v>
      </c>
      <c r="DM211" s="78">
        <v>519</v>
      </c>
      <c r="DN211" s="78">
        <v>488</v>
      </c>
      <c r="DO211" s="78">
        <v>466</v>
      </c>
      <c r="DP211" s="78">
        <v>431</v>
      </c>
      <c r="DQ211" s="78">
        <v>476</v>
      </c>
      <c r="DR211" s="78">
        <v>431.16666670000001</v>
      </c>
      <c r="DS211" s="78">
        <v>375</v>
      </c>
      <c r="DT211" s="78">
        <v>307</v>
      </c>
      <c r="DU211" s="78">
        <v>356</v>
      </c>
      <c r="DV211" s="78">
        <v>324</v>
      </c>
      <c r="DW211" s="78">
        <v>322</v>
      </c>
      <c r="DX211" s="78">
        <v>336</v>
      </c>
      <c r="DY211" s="78">
        <v>529</v>
      </c>
      <c r="DZ211" s="78">
        <v>457</v>
      </c>
      <c r="EA211" s="78">
        <v>493</v>
      </c>
      <c r="EB211" s="78">
        <v>422</v>
      </c>
      <c r="EC211" s="78">
        <v>312</v>
      </c>
      <c r="ED211" s="78">
        <v>384</v>
      </c>
      <c r="EE211" s="78">
        <v>384.75</v>
      </c>
      <c r="EF211" s="78">
        <v>307</v>
      </c>
      <c r="EG211" s="78">
        <v>302</v>
      </c>
      <c r="EH211" s="78">
        <v>293</v>
      </c>
      <c r="EI211" s="78">
        <v>255</v>
      </c>
      <c r="EJ211" s="78">
        <v>230</v>
      </c>
      <c r="EK211" s="78">
        <v>272</v>
      </c>
      <c r="EL211" s="78">
        <v>455</v>
      </c>
      <c r="EM211" s="78">
        <v>414</v>
      </c>
      <c r="EN211" s="78">
        <v>387</v>
      </c>
      <c r="EO211" s="78">
        <v>362</v>
      </c>
      <c r="EP211" s="78">
        <v>346</v>
      </c>
      <c r="EQ211" s="78">
        <v>354</v>
      </c>
      <c r="ER211" s="78">
        <v>331.41666670000001</v>
      </c>
      <c r="ES211" s="78">
        <v>309</v>
      </c>
      <c r="ET211" s="78">
        <v>307</v>
      </c>
      <c r="EU211" s="78">
        <v>277</v>
      </c>
      <c r="EV211" s="78">
        <v>267</v>
      </c>
      <c r="EW211" s="78">
        <v>258</v>
      </c>
      <c r="EX211" s="78">
        <v>295</v>
      </c>
      <c r="EY211" s="78">
        <v>491</v>
      </c>
      <c r="EZ211" s="78">
        <v>508</v>
      </c>
      <c r="FA211" s="78">
        <v>415</v>
      </c>
      <c r="FB211" s="78">
        <v>322</v>
      </c>
      <c r="FC211" s="78">
        <v>305</v>
      </c>
      <c r="FD211" s="78">
        <v>333</v>
      </c>
      <c r="FE211" s="78">
        <v>340.58333329999999</v>
      </c>
      <c r="FF211" s="78">
        <v>262</v>
      </c>
      <c r="FG211" s="78">
        <v>265</v>
      </c>
      <c r="FH211" s="78">
        <v>319</v>
      </c>
      <c r="FI211" s="78">
        <v>338</v>
      </c>
      <c r="FJ211" s="78">
        <v>338</v>
      </c>
      <c r="FK211" s="78">
        <v>300</v>
      </c>
      <c r="FL211" s="78">
        <v>510</v>
      </c>
      <c r="FM211" s="78">
        <v>514</v>
      </c>
      <c r="FN211" s="78">
        <v>441</v>
      </c>
      <c r="FO211" s="78">
        <v>338</v>
      </c>
      <c r="FP211" s="78">
        <v>300</v>
      </c>
      <c r="FQ211" s="78">
        <v>324</v>
      </c>
      <c r="FR211" s="78">
        <v>354.08333329999999</v>
      </c>
      <c r="FS211" s="78">
        <v>219</v>
      </c>
      <c r="FT211" s="78">
        <v>206</v>
      </c>
      <c r="FU211" s="78">
        <v>209</v>
      </c>
      <c r="FV211" s="78">
        <v>205</v>
      </c>
      <c r="FW211" s="78">
        <v>204</v>
      </c>
      <c r="FX211" s="78">
        <v>224</v>
      </c>
      <c r="FY211" s="78">
        <v>546</v>
      </c>
      <c r="FZ211" s="78">
        <v>438</v>
      </c>
      <c r="GA211" s="78">
        <v>396</v>
      </c>
      <c r="GB211" s="78">
        <v>323</v>
      </c>
      <c r="GC211" s="78">
        <v>285</v>
      </c>
      <c r="GD211" s="78">
        <v>281</v>
      </c>
      <c r="GE211" s="78">
        <v>294.66666670000001</v>
      </c>
      <c r="GF211" s="78">
        <v>245</v>
      </c>
      <c r="GG211" s="78">
        <v>253</v>
      </c>
      <c r="GH211" s="78">
        <v>251</v>
      </c>
      <c r="GI211" s="78">
        <v>220</v>
      </c>
      <c r="GJ211" s="78">
        <v>183</v>
      </c>
      <c r="GK211" s="78">
        <v>206</v>
      </c>
      <c r="GL211" s="78">
        <v>436</v>
      </c>
      <c r="GM211" s="78">
        <v>392</v>
      </c>
      <c r="GN211" s="78">
        <v>361</v>
      </c>
      <c r="GO211" s="78">
        <v>302</v>
      </c>
      <c r="GP211" s="78">
        <v>277</v>
      </c>
      <c r="GQ211" s="78">
        <v>299</v>
      </c>
      <c r="GR211" s="78">
        <v>285.41666670000001</v>
      </c>
      <c r="GS211" s="78">
        <v>286</v>
      </c>
      <c r="GT211" s="78">
        <v>230</v>
      </c>
      <c r="GU211" s="78">
        <v>238</v>
      </c>
      <c r="GV211" s="78">
        <v>221</v>
      </c>
      <c r="GW211" s="78">
        <v>179</v>
      </c>
      <c r="GX211" s="78">
        <v>211</v>
      </c>
      <c r="GY211" s="78">
        <v>466</v>
      </c>
      <c r="GZ211" s="78">
        <v>391</v>
      </c>
      <c r="HA211" s="78">
        <v>389</v>
      </c>
      <c r="HB211" s="78">
        <v>353</v>
      </c>
      <c r="HC211" s="78">
        <v>313</v>
      </c>
      <c r="HD211" s="78">
        <v>359</v>
      </c>
      <c r="HE211" s="78">
        <v>303</v>
      </c>
      <c r="HF211" s="78">
        <v>265</v>
      </c>
      <c r="HG211" s="78">
        <v>252</v>
      </c>
      <c r="HH211" s="78">
        <v>288</v>
      </c>
      <c r="HI211" s="78">
        <v>214</v>
      </c>
    </row>
    <row r="212" spans="1:217" ht="15.75" x14ac:dyDescent="0.3">
      <c r="A212" s="1" t="str">
        <f t="shared" si="81"/>
        <v>Steiermarkoffene LehrstellenFrauen</v>
      </c>
      <c r="B212" s="1">
        <v>212</v>
      </c>
      <c r="C212" s="77" t="s">
        <v>6</v>
      </c>
      <c r="D212" s="77" t="s">
        <v>131</v>
      </c>
      <c r="E212" s="77" t="s">
        <v>119</v>
      </c>
      <c r="F212" s="78">
        <v>0</v>
      </c>
      <c r="G212" s="78">
        <v>0</v>
      </c>
      <c r="H212" s="78">
        <v>0</v>
      </c>
      <c r="I212" s="78">
        <v>0</v>
      </c>
      <c r="J212" s="78">
        <v>0</v>
      </c>
      <c r="K212" s="78">
        <v>0</v>
      </c>
      <c r="L212" s="78">
        <v>0</v>
      </c>
      <c r="M212" s="78">
        <v>0</v>
      </c>
      <c r="N212" s="78">
        <v>0</v>
      </c>
      <c r="O212" s="78">
        <v>0</v>
      </c>
      <c r="P212" s="78">
        <v>0</v>
      </c>
      <c r="Q212" s="78">
        <v>0</v>
      </c>
      <c r="R212" s="78">
        <v>0</v>
      </c>
      <c r="S212" s="78">
        <v>0</v>
      </c>
      <c r="T212" s="78">
        <v>0</v>
      </c>
      <c r="U212" s="78">
        <v>0</v>
      </c>
      <c r="V212" s="78">
        <v>0</v>
      </c>
      <c r="W212" s="78">
        <v>0</v>
      </c>
      <c r="X212" s="78">
        <v>0</v>
      </c>
      <c r="Y212" s="78">
        <v>0</v>
      </c>
      <c r="Z212" s="78">
        <v>0</v>
      </c>
      <c r="AA212" s="78">
        <v>0</v>
      </c>
      <c r="AB212" s="78">
        <v>0</v>
      </c>
      <c r="AC212" s="78">
        <v>0</v>
      </c>
      <c r="AD212" s="78">
        <v>0</v>
      </c>
      <c r="AE212" s="78">
        <v>0</v>
      </c>
      <c r="AF212" s="78">
        <v>0</v>
      </c>
      <c r="AG212" s="78">
        <v>0</v>
      </c>
      <c r="AH212" s="78">
        <v>0</v>
      </c>
      <c r="AI212" s="78">
        <v>0</v>
      </c>
      <c r="AJ212" s="78">
        <v>0</v>
      </c>
      <c r="AK212" s="78">
        <v>0</v>
      </c>
      <c r="AL212" s="78">
        <v>0</v>
      </c>
      <c r="AM212" s="78">
        <v>0</v>
      </c>
      <c r="AN212" s="78">
        <v>0</v>
      </c>
      <c r="AO212" s="78">
        <v>0</v>
      </c>
      <c r="AP212" s="78">
        <v>0</v>
      </c>
      <c r="AQ212" s="78">
        <v>0</v>
      </c>
      <c r="AR212" s="78">
        <v>0</v>
      </c>
      <c r="AS212" s="78">
        <v>0</v>
      </c>
      <c r="AT212" s="78">
        <v>0</v>
      </c>
      <c r="AU212" s="78">
        <v>0</v>
      </c>
      <c r="AV212" s="78">
        <v>0</v>
      </c>
      <c r="AW212" s="78">
        <v>0</v>
      </c>
      <c r="AX212" s="78">
        <v>0</v>
      </c>
      <c r="AY212" s="78">
        <v>0</v>
      </c>
      <c r="AZ212" s="78">
        <v>0</v>
      </c>
      <c r="BA212" s="78">
        <v>0</v>
      </c>
      <c r="BB212" s="78">
        <v>0</v>
      </c>
      <c r="BC212" s="78">
        <v>0</v>
      </c>
      <c r="BD212" s="78">
        <v>0</v>
      </c>
      <c r="BE212" s="78">
        <v>0</v>
      </c>
      <c r="BF212" s="78">
        <v>0</v>
      </c>
      <c r="BG212" s="78">
        <v>0</v>
      </c>
      <c r="BH212" s="78">
        <v>0</v>
      </c>
      <c r="BI212" s="78">
        <v>0</v>
      </c>
      <c r="BJ212" s="78">
        <v>0</v>
      </c>
      <c r="BK212" s="78">
        <v>0</v>
      </c>
      <c r="BL212" s="78">
        <v>0</v>
      </c>
      <c r="BM212" s="78">
        <v>0</v>
      </c>
      <c r="BN212" s="78">
        <v>0</v>
      </c>
      <c r="BO212" s="78">
        <v>0</v>
      </c>
      <c r="BP212" s="78">
        <v>0</v>
      </c>
      <c r="BQ212" s="78">
        <v>0</v>
      </c>
      <c r="BR212" s="78">
        <v>0</v>
      </c>
      <c r="BS212" s="78">
        <v>0</v>
      </c>
      <c r="BT212" s="78">
        <v>0</v>
      </c>
      <c r="BU212" s="78">
        <v>0</v>
      </c>
      <c r="BV212" s="78">
        <v>0</v>
      </c>
      <c r="BW212" s="78">
        <v>0</v>
      </c>
      <c r="BX212" s="78">
        <v>0</v>
      </c>
      <c r="BY212" s="78">
        <v>0</v>
      </c>
      <c r="BZ212" s="78">
        <v>0</v>
      </c>
      <c r="CA212" s="78">
        <v>0</v>
      </c>
      <c r="CB212" s="78">
        <v>0</v>
      </c>
      <c r="CC212" s="78">
        <v>0</v>
      </c>
      <c r="CD212" s="78">
        <v>0</v>
      </c>
      <c r="CE212" s="78">
        <v>0</v>
      </c>
      <c r="CF212" s="78">
        <v>0</v>
      </c>
      <c r="CG212" s="78">
        <v>0</v>
      </c>
      <c r="CH212" s="78">
        <v>0</v>
      </c>
      <c r="CI212" s="78">
        <v>0</v>
      </c>
      <c r="CJ212" s="78">
        <v>0</v>
      </c>
      <c r="CK212" s="78">
        <v>0</v>
      </c>
      <c r="CL212" s="78">
        <v>0</v>
      </c>
      <c r="CM212" s="78">
        <v>0</v>
      </c>
      <c r="CN212" s="78">
        <v>0</v>
      </c>
      <c r="CO212" s="78">
        <v>0</v>
      </c>
      <c r="CP212" s="78">
        <v>0</v>
      </c>
      <c r="CQ212" s="78">
        <v>0</v>
      </c>
      <c r="CR212" s="78">
        <v>0</v>
      </c>
      <c r="CS212" s="78">
        <v>0</v>
      </c>
      <c r="CT212" s="78">
        <v>0</v>
      </c>
      <c r="CU212" s="78">
        <v>0</v>
      </c>
      <c r="CV212" s="78">
        <v>0</v>
      </c>
      <c r="CW212" s="78">
        <v>0</v>
      </c>
      <c r="CX212" s="78">
        <v>0</v>
      </c>
      <c r="CY212" s="78">
        <v>0</v>
      </c>
      <c r="CZ212" s="78">
        <v>0</v>
      </c>
      <c r="DA212" s="78">
        <v>0</v>
      </c>
      <c r="DB212" s="78">
        <v>0</v>
      </c>
      <c r="DC212" s="78">
        <v>0</v>
      </c>
      <c r="DD212" s="78">
        <v>0</v>
      </c>
      <c r="DE212" s="78">
        <v>0</v>
      </c>
      <c r="DF212" s="78">
        <v>0</v>
      </c>
      <c r="DG212" s="78">
        <v>0</v>
      </c>
      <c r="DH212" s="78">
        <v>0</v>
      </c>
      <c r="DI212" s="78">
        <v>0</v>
      </c>
      <c r="DJ212" s="78">
        <v>0</v>
      </c>
      <c r="DK212" s="78">
        <v>0</v>
      </c>
      <c r="DL212" s="78">
        <v>0</v>
      </c>
      <c r="DM212" s="78">
        <v>0</v>
      </c>
      <c r="DN212" s="78">
        <v>0</v>
      </c>
      <c r="DO212" s="78">
        <v>0</v>
      </c>
      <c r="DP212" s="78">
        <v>0</v>
      </c>
      <c r="DQ212" s="78">
        <v>0</v>
      </c>
      <c r="DR212" s="78">
        <v>0</v>
      </c>
      <c r="DS212" s="78">
        <v>0</v>
      </c>
      <c r="DT212" s="78">
        <v>0</v>
      </c>
      <c r="DU212" s="78">
        <v>0</v>
      </c>
      <c r="DV212" s="78">
        <v>0</v>
      </c>
      <c r="DW212" s="78">
        <v>0</v>
      </c>
      <c r="DX212" s="78">
        <v>0</v>
      </c>
      <c r="DY212" s="78">
        <v>0</v>
      </c>
      <c r="DZ212" s="78">
        <v>0</v>
      </c>
      <c r="EA212" s="78">
        <v>0</v>
      </c>
      <c r="EB212" s="78">
        <v>0</v>
      </c>
      <c r="EC212" s="78">
        <v>0</v>
      </c>
      <c r="ED212" s="78">
        <v>0</v>
      </c>
      <c r="EE212" s="78">
        <v>0</v>
      </c>
      <c r="EF212" s="78">
        <v>0</v>
      </c>
      <c r="EG212" s="78">
        <v>0</v>
      </c>
      <c r="EH212" s="78">
        <v>0</v>
      </c>
      <c r="EI212" s="78">
        <v>0</v>
      </c>
      <c r="EJ212" s="78">
        <v>0</v>
      </c>
      <c r="EK212" s="78">
        <v>0</v>
      </c>
      <c r="EL212" s="78">
        <v>0</v>
      </c>
      <c r="EM212" s="78">
        <v>0</v>
      </c>
      <c r="EN212" s="78">
        <v>0</v>
      </c>
      <c r="EO212" s="78">
        <v>0</v>
      </c>
      <c r="EP212" s="78">
        <v>0</v>
      </c>
      <c r="EQ212" s="78">
        <v>0</v>
      </c>
      <c r="ER212" s="78">
        <v>0</v>
      </c>
      <c r="ES212" s="78">
        <v>0</v>
      </c>
      <c r="ET212" s="78">
        <v>0</v>
      </c>
      <c r="EU212" s="78">
        <v>0</v>
      </c>
      <c r="EV212" s="78">
        <v>0</v>
      </c>
      <c r="EW212" s="78">
        <v>0</v>
      </c>
      <c r="EX212" s="78">
        <v>0</v>
      </c>
      <c r="EY212" s="78">
        <v>0</v>
      </c>
      <c r="EZ212" s="78">
        <v>0</v>
      </c>
      <c r="FA212" s="78">
        <v>0</v>
      </c>
      <c r="FB212" s="78">
        <v>0</v>
      </c>
      <c r="FC212" s="78">
        <v>0</v>
      </c>
      <c r="FD212" s="78">
        <v>0</v>
      </c>
      <c r="FE212" s="78">
        <v>0</v>
      </c>
      <c r="FF212" s="78">
        <v>0</v>
      </c>
      <c r="FG212" s="78">
        <v>0</v>
      </c>
      <c r="FH212" s="78">
        <v>0</v>
      </c>
      <c r="FI212" s="78">
        <v>0</v>
      </c>
      <c r="FJ212" s="78">
        <v>0</v>
      </c>
      <c r="FK212" s="78">
        <v>0</v>
      </c>
      <c r="FL212" s="78">
        <v>0</v>
      </c>
      <c r="FM212" s="78">
        <v>0</v>
      </c>
      <c r="FN212" s="78">
        <v>0</v>
      </c>
      <c r="FO212" s="78">
        <v>0</v>
      </c>
      <c r="FP212" s="78">
        <v>0</v>
      </c>
      <c r="FQ212" s="78">
        <v>0</v>
      </c>
      <c r="FR212" s="78">
        <v>0</v>
      </c>
      <c r="FS212" s="78">
        <v>0</v>
      </c>
      <c r="FT212" s="78">
        <v>0</v>
      </c>
      <c r="FU212" s="78">
        <v>0</v>
      </c>
      <c r="FV212" s="78">
        <v>0</v>
      </c>
      <c r="FW212" s="78">
        <v>0</v>
      </c>
      <c r="FX212" s="78">
        <v>0</v>
      </c>
      <c r="FY212" s="78">
        <v>0</v>
      </c>
      <c r="FZ212" s="78">
        <v>0</v>
      </c>
      <c r="GA212" s="78">
        <v>0</v>
      </c>
      <c r="GB212" s="78">
        <v>0</v>
      </c>
      <c r="GC212" s="78">
        <v>0</v>
      </c>
      <c r="GD212" s="78">
        <v>0</v>
      </c>
      <c r="GE212" s="78">
        <v>0</v>
      </c>
      <c r="GF212" s="78">
        <v>0</v>
      </c>
      <c r="GG212" s="78">
        <v>0</v>
      </c>
      <c r="GH212" s="78">
        <v>0</v>
      </c>
      <c r="GI212" s="78">
        <v>0</v>
      </c>
      <c r="GJ212" s="78">
        <v>0</v>
      </c>
      <c r="GK212" s="78">
        <v>0</v>
      </c>
      <c r="GL212" s="78">
        <v>0</v>
      </c>
      <c r="GM212" s="78">
        <v>0</v>
      </c>
      <c r="GN212" s="78">
        <v>0</v>
      </c>
      <c r="GO212" s="78">
        <v>0</v>
      </c>
      <c r="GP212" s="78">
        <v>0</v>
      </c>
      <c r="GQ212" s="78">
        <v>0</v>
      </c>
      <c r="GR212" s="78">
        <v>0</v>
      </c>
      <c r="GS212" s="78">
        <v>0</v>
      </c>
      <c r="GT212" s="78">
        <v>0</v>
      </c>
      <c r="GU212" s="78">
        <v>0</v>
      </c>
      <c r="GV212" s="78">
        <v>0</v>
      </c>
      <c r="GW212" s="78">
        <v>0</v>
      </c>
      <c r="GX212" s="78">
        <v>0</v>
      </c>
      <c r="GY212" s="78">
        <v>0</v>
      </c>
      <c r="GZ212" s="78">
        <v>0</v>
      </c>
      <c r="HA212" s="78">
        <v>0</v>
      </c>
      <c r="HB212" s="78">
        <v>0</v>
      </c>
      <c r="HC212" s="78">
        <v>0</v>
      </c>
      <c r="HD212" s="78">
        <v>0</v>
      </c>
      <c r="HE212" s="78">
        <v>0</v>
      </c>
      <c r="HF212" s="78">
        <v>0</v>
      </c>
      <c r="HG212" s="78">
        <v>0</v>
      </c>
      <c r="HH212" s="78">
        <v>0</v>
      </c>
      <c r="HI212" s="78">
        <v>0</v>
      </c>
    </row>
    <row r="213" spans="1:217" ht="60.75" x14ac:dyDescent="0.3">
      <c r="A213" s="1" t="str">
        <f t="shared" si="81"/>
        <v>SteiermarkArbeitskräftepotentialMänner und altern. Geschl.</v>
      </c>
      <c r="B213" s="1">
        <v>213</v>
      </c>
      <c r="C213" s="77" t="s">
        <v>6</v>
      </c>
      <c r="D213" s="77" t="s">
        <v>118</v>
      </c>
      <c r="E213" s="77" t="s">
        <v>265</v>
      </c>
      <c r="F213" s="78">
        <v>270865</v>
      </c>
      <c r="G213" s="78">
        <v>271142</v>
      </c>
      <c r="H213" s="78">
        <v>271494</v>
      </c>
      <c r="I213" s="78">
        <v>271777</v>
      </c>
      <c r="J213" s="78">
        <v>271387</v>
      </c>
      <c r="K213" s="78">
        <v>273202</v>
      </c>
      <c r="L213" s="78">
        <v>278021</v>
      </c>
      <c r="M213" s="78">
        <v>274663</v>
      </c>
      <c r="N213" s="78">
        <v>276252</v>
      </c>
      <c r="O213" s="78">
        <v>274212</v>
      </c>
      <c r="P213" s="78">
        <v>272232</v>
      </c>
      <c r="Q213" s="78">
        <v>272625</v>
      </c>
      <c r="R213" s="78">
        <v>273156</v>
      </c>
      <c r="S213" s="78">
        <v>271269</v>
      </c>
      <c r="T213" s="78">
        <v>270921</v>
      </c>
      <c r="U213" s="78">
        <v>270769</v>
      </c>
      <c r="V213" s="78">
        <v>268237</v>
      </c>
      <c r="W213" s="78">
        <v>269421</v>
      </c>
      <c r="X213" s="78">
        <v>269722</v>
      </c>
      <c r="Y213" s="78">
        <v>273112</v>
      </c>
      <c r="Z213" s="78">
        <v>271726</v>
      </c>
      <c r="AA213" s="78">
        <v>272047</v>
      </c>
      <c r="AB213" s="78">
        <v>269037</v>
      </c>
      <c r="AC213" s="78">
        <v>268814</v>
      </c>
      <c r="AD213" s="78">
        <v>269107</v>
      </c>
      <c r="AE213" s="78">
        <v>270348.5</v>
      </c>
      <c r="AF213" s="78">
        <v>267456</v>
      </c>
      <c r="AG213" s="78">
        <v>267396</v>
      </c>
      <c r="AH213" s="78">
        <v>268175</v>
      </c>
      <c r="AI213" s="78">
        <v>267856</v>
      </c>
      <c r="AJ213" s="78">
        <v>268240</v>
      </c>
      <c r="AK213" s="78">
        <v>269046</v>
      </c>
      <c r="AL213" s="78">
        <v>272244</v>
      </c>
      <c r="AM213" s="78">
        <v>272888</v>
      </c>
      <c r="AN213" s="78">
        <v>274034</v>
      </c>
      <c r="AO213" s="78">
        <v>270975</v>
      </c>
      <c r="AP213" s="78">
        <v>270785</v>
      </c>
      <c r="AQ213" s="78">
        <v>270599</v>
      </c>
      <c r="AR213" s="78">
        <v>269974.5</v>
      </c>
      <c r="AS213" s="78">
        <v>270268</v>
      </c>
      <c r="AT213" s="78">
        <v>270378</v>
      </c>
      <c r="AU213" s="78">
        <v>270644</v>
      </c>
      <c r="AV213" s="78">
        <v>269906</v>
      </c>
      <c r="AW213" s="78">
        <v>272206</v>
      </c>
      <c r="AX213" s="78">
        <v>273438</v>
      </c>
      <c r="AY213" s="78">
        <v>276897</v>
      </c>
      <c r="AZ213" s="78">
        <v>278580</v>
      </c>
      <c r="BA213" s="78">
        <v>279276</v>
      </c>
      <c r="BB213" s="78">
        <v>277188</v>
      </c>
      <c r="BC213" s="78">
        <v>276624</v>
      </c>
      <c r="BD213" s="78">
        <v>274905</v>
      </c>
      <c r="BE213" s="78">
        <v>274192.5</v>
      </c>
      <c r="BF213" s="78">
        <v>275896</v>
      </c>
      <c r="BG213" s="78">
        <v>276090</v>
      </c>
      <c r="BH213" s="78">
        <v>275918</v>
      </c>
      <c r="BI213" s="78">
        <v>276265</v>
      </c>
      <c r="BJ213" s="78">
        <v>277001</v>
      </c>
      <c r="BK213" s="78">
        <v>277431</v>
      </c>
      <c r="BL213" s="78">
        <v>283440</v>
      </c>
      <c r="BM213" s="78">
        <v>283496</v>
      </c>
      <c r="BN213" s="78">
        <v>282016</v>
      </c>
      <c r="BO213" s="78">
        <v>280896</v>
      </c>
      <c r="BP213" s="78">
        <v>280427</v>
      </c>
      <c r="BQ213" s="78">
        <v>278247</v>
      </c>
      <c r="BR213" s="78">
        <v>278926.9167</v>
      </c>
      <c r="BS213" s="78">
        <v>278767</v>
      </c>
      <c r="BT213" s="78">
        <v>278518</v>
      </c>
      <c r="BU213" s="78">
        <v>278336</v>
      </c>
      <c r="BV213" s="78">
        <v>279114</v>
      </c>
      <c r="BW213" s="78">
        <v>279416</v>
      </c>
      <c r="BX213" s="78">
        <v>280427</v>
      </c>
      <c r="BY213" s="78">
        <v>286247</v>
      </c>
      <c r="BZ213" s="78">
        <v>283920</v>
      </c>
      <c r="CA213" s="78">
        <v>285979</v>
      </c>
      <c r="CB213" s="78">
        <v>284002</v>
      </c>
      <c r="CC213" s="78">
        <v>282085</v>
      </c>
      <c r="CD213" s="78">
        <v>281674</v>
      </c>
      <c r="CE213" s="78">
        <v>281540.4167</v>
      </c>
      <c r="CF213" s="78">
        <v>282357</v>
      </c>
      <c r="CG213" s="78">
        <v>282761</v>
      </c>
      <c r="CH213" s="78">
        <v>282704</v>
      </c>
      <c r="CI213" s="78">
        <v>282526</v>
      </c>
      <c r="CJ213" s="78">
        <v>282826</v>
      </c>
      <c r="CK213" s="78">
        <v>286135</v>
      </c>
      <c r="CL213" s="78">
        <v>289193</v>
      </c>
      <c r="CM213" s="78">
        <v>287294</v>
      </c>
      <c r="CN213" s="78">
        <v>289562</v>
      </c>
      <c r="CO213" s="78">
        <v>286561</v>
      </c>
      <c r="CP213" s="78">
        <v>285010</v>
      </c>
      <c r="CQ213" s="78">
        <v>284743</v>
      </c>
      <c r="CR213" s="78">
        <v>285139.3333</v>
      </c>
      <c r="CS213" s="78">
        <v>284893</v>
      </c>
      <c r="CT213" s="78">
        <v>285275</v>
      </c>
      <c r="CU213" s="78">
        <v>286690</v>
      </c>
      <c r="CV213" s="78">
        <v>286240</v>
      </c>
      <c r="CW213" s="78">
        <v>286352</v>
      </c>
      <c r="CX213" s="78">
        <v>288854</v>
      </c>
      <c r="CY213" s="78">
        <v>292988</v>
      </c>
      <c r="CZ213" s="78">
        <v>291855</v>
      </c>
      <c r="DA213" s="78">
        <v>293486</v>
      </c>
      <c r="DB213" s="78">
        <v>290173</v>
      </c>
      <c r="DC213" s="78">
        <v>290333</v>
      </c>
      <c r="DD213" s="78">
        <v>288693</v>
      </c>
      <c r="DE213" s="78">
        <v>288819.3333</v>
      </c>
      <c r="DF213" s="78">
        <v>288920</v>
      </c>
      <c r="DG213" s="78">
        <v>290046</v>
      </c>
      <c r="DH213" s="78">
        <v>290689</v>
      </c>
      <c r="DI213" s="78">
        <v>289787</v>
      </c>
      <c r="DJ213" s="78">
        <v>290901</v>
      </c>
      <c r="DK213" s="78">
        <v>292294</v>
      </c>
      <c r="DL213" s="78">
        <v>294880</v>
      </c>
      <c r="DM213" s="78">
        <v>296120</v>
      </c>
      <c r="DN213" s="78">
        <v>296294</v>
      </c>
      <c r="DO213" s="78">
        <v>294725</v>
      </c>
      <c r="DP213" s="78">
        <v>294838</v>
      </c>
      <c r="DQ213" s="78">
        <v>291956</v>
      </c>
      <c r="DR213" s="78">
        <v>292620.8333</v>
      </c>
      <c r="DS213" s="78">
        <v>293303</v>
      </c>
      <c r="DT213" s="78">
        <v>294005</v>
      </c>
      <c r="DU213" s="78">
        <v>293945</v>
      </c>
      <c r="DV213" s="78">
        <v>293467</v>
      </c>
      <c r="DW213" s="78">
        <v>295157</v>
      </c>
      <c r="DX213" s="78">
        <v>296379</v>
      </c>
      <c r="DY213" s="78">
        <v>300692</v>
      </c>
      <c r="DZ213" s="78">
        <v>301321</v>
      </c>
      <c r="EA213" s="78">
        <v>300818</v>
      </c>
      <c r="EB213" s="78">
        <v>299663</v>
      </c>
      <c r="EC213" s="78">
        <v>299946</v>
      </c>
      <c r="ED213" s="78">
        <v>296803</v>
      </c>
      <c r="EE213" s="78">
        <v>297124.9167</v>
      </c>
      <c r="EF213" s="78">
        <v>299270</v>
      </c>
      <c r="EG213" s="78">
        <v>299142</v>
      </c>
      <c r="EH213" s="78">
        <v>299995</v>
      </c>
      <c r="EI213" s="78">
        <v>300983</v>
      </c>
      <c r="EJ213" s="78">
        <v>301695</v>
      </c>
      <c r="EK213" s="78">
        <v>303085</v>
      </c>
      <c r="EL213" s="78">
        <v>307775</v>
      </c>
      <c r="EM213" s="78">
        <v>308796</v>
      </c>
      <c r="EN213" s="78">
        <v>307511</v>
      </c>
      <c r="EO213" s="78">
        <v>306440</v>
      </c>
      <c r="EP213" s="78">
        <v>306030</v>
      </c>
      <c r="EQ213" s="78">
        <v>301686</v>
      </c>
      <c r="ER213" s="78">
        <v>303534</v>
      </c>
      <c r="ES213" s="78">
        <v>304326</v>
      </c>
      <c r="ET213" s="78">
        <v>305234</v>
      </c>
      <c r="EU213" s="78">
        <v>305001</v>
      </c>
      <c r="EV213" s="78">
        <v>305835</v>
      </c>
      <c r="EW213" s="78">
        <v>306386</v>
      </c>
      <c r="EX213" s="78">
        <v>307890</v>
      </c>
      <c r="EY213" s="78">
        <v>311889</v>
      </c>
      <c r="EZ213" s="78">
        <v>309408</v>
      </c>
      <c r="FA213" s="78">
        <v>312047</v>
      </c>
      <c r="FB213" s="78">
        <v>309105</v>
      </c>
      <c r="FC213" s="78">
        <v>307512</v>
      </c>
      <c r="FD213" s="78">
        <v>304986</v>
      </c>
      <c r="FE213" s="78">
        <v>307468.25</v>
      </c>
      <c r="FF213" s="78">
        <v>306620</v>
      </c>
      <c r="FG213" s="78">
        <v>306455</v>
      </c>
      <c r="FH213" s="78">
        <v>306171</v>
      </c>
      <c r="FI213" s="78">
        <v>307268</v>
      </c>
      <c r="FJ213" s="78">
        <v>307872</v>
      </c>
      <c r="FK213" s="78">
        <v>309413</v>
      </c>
      <c r="FL213" s="78">
        <v>311539</v>
      </c>
      <c r="FM213" s="78">
        <v>311669</v>
      </c>
      <c r="FN213" s="78">
        <v>312453</v>
      </c>
      <c r="FO213" s="78">
        <v>309495</v>
      </c>
      <c r="FP213" s="78">
        <v>309235</v>
      </c>
      <c r="FQ213" s="78">
        <v>305009</v>
      </c>
      <c r="FR213" s="78">
        <v>308599.9167</v>
      </c>
      <c r="FS213" s="78">
        <v>306102</v>
      </c>
      <c r="FT213" s="78">
        <v>306699</v>
      </c>
      <c r="FU213" s="78">
        <v>308170</v>
      </c>
      <c r="FV213" s="78">
        <v>307581</v>
      </c>
      <c r="FW213" s="78">
        <v>308635</v>
      </c>
      <c r="FX213" s="78">
        <v>310124</v>
      </c>
      <c r="FY213" s="78">
        <v>311789</v>
      </c>
      <c r="FZ213" s="78">
        <v>312844</v>
      </c>
      <c r="GA213" s="78">
        <v>314360</v>
      </c>
      <c r="GB213" s="78">
        <v>311132</v>
      </c>
      <c r="GC213" s="78">
        <v>311219</v>
      </c>
      <c r="GD213" s="78">
        <v>307135</v>
      </c>
      <c r="GE213" s="78">
        <v>309649.1667</v>
      </c>
      <c r="GF213" s="78">
        <v>309665</v>
      </c>
      <c r="GG213" s="78">
        <v>311025</v>
      </c>
      <c r="GH213" s="78">
        <v>311421</v>
      </c>
      <c r="GI213" s="78">
        <v>310363</v>
      </c>
      <c r="GJ213" s="78">
        <v>312024</v>
      </c>
      <c r="GK213" s="78">
        <v>313521</v>
      </c>
      <c r="GL213" s="78">
        <v>314786</v>
      </c>
      <c r="GM213" s="78">
        <v>316743</v>
      </c>
      <c r="GN213" s="78">
        <v>317357</v>
      </c>
      <c r="GO213" s="78">
        <v>314899</v>
      </c>
      <c r="GP213" s="78">
        <v>314275</v>
      </c>
      <c r="GQ213" s="78">
        <v>309829</v>
      </c>
      <c r="GR213" s="78">
        <v>312992.3333</v>
      </c>
      <c r="GS213" s="78">
        <v>312475</v>
      </c>
      <c r="GT213" s="78">
        <v>313398</v>
      </c>
      <c r="GU213" s="78">
        <v>314212</v>
      </c>
      <c r="GV213" s="78">
        <v>313005</v>
      </c>
      <c r="GW213" s="78">
        <v>314368</v>
      </c>
      <c r="GX213" s="78">
        <v>315736</v>
      </c>
      <c r="GY213" s="78">
        <v>318320</v>
      </c>
      <c r="GZ213" s="78">
        <v>318036</v>
      </c>
      <c r="HA213" s="78">
        <v>318166</v>
      </c>
      <c r="HB213" s="78">
        <v>316867</v>
      </c>
      <c r="HC213" s="78">
        <v>315870</v>
      </c>
      <c r="HD213" s="78">
        <v>311328</v>
      </c>
      <c r="HE213" s="78">
        <v>315148.4167</v>
      </c>
      <c r="HF213" s="78">
        <v>313525</v>
      </c>
      <c r="HG213" s="78">
        <v>313890</v>
      </c>
      <c r="HH213" s="78">
        <v>313379</v>
      </c>
      <c r="HI213" s="78">
        <v>18525</v>
      </c>
    </row>
    <row r="214" spans="1:217" ht="60.75" x14ac:dyDescent="0.3">
      <c r="A214" s="1" t="str">
        <f t="shared" si="81"/>
        <v>SteiermarkUnselbständig BeschäftigteMänner und altern. Geschl.</v>
      </c>
      <c r="B214" s="1">
        <v>214</v>
      </c>
      <c r="C214" s="77" t="s">
        <v>6</v>
      </c>
      <c r="D214" s="77" t="s">
        <v>120</v>
      </c>
      <c r="E214" s="77" t="s">
        <v>265</v>
      </c>
      <c r="F214" s="78">
        <v>243172</v>
      </c>
      <c r="G214" s="78">
        <v>246921</v>
      </c>
      <c r="H214" s="78">
        <v>253162</v>
      </c>
      <c r="I214" s="78">
        <v>256972</v>
      </c>
      <c r="J214" s="78">
        <v>258311</v>
      </c>
      <c r="K214" s="78">
        <v>261037</v>
      </c>
      <c r="L214" s="78">
        <v>265465</v>
      </c>
      <c r="M214" s="78">
        <v>262196</v>
      </c>
      <c r="N214" s="78">
        <v>263487</v>
      </c>
      <c r="O214" s="78">
        <v>260099</v>
      </c>
      <c r="P214" s="78">
        <v>254610</v>
      </c>
      <c r="Q214" s="78">
        <v>242225</v>
      </c>
      <c r="R214" s="78">
        <v>255638.0833</v>
      </c>
      <c r="S214" s="78">
        <v>237672</v>
      </c>
      <c r="T214" s="78">
        <v>237627</v>
      </c>
      <c r="U214" s="78">
        <v>243485</v>
      </c>
      <c r="V214" s="78">
        <v>245409</v>
      </c>
      <c r="W214" s="78">
        <v>248424</v>
      </c>
      <c r="X214" s="78">
        <v>250061</v>
      </c>
      <c r="Y214" s="78">
        <v>254034</v>
      </c>
      <c r="Z214" s="78">
        <v>253360</v>
      </c>
      <c r="AA214" s="78">
        <v>254093</v>
      </c>
      <c r="AB214" s="78">
        <v>250703</v>
      </c>
      <c r="AC214" s="78">
        <v>248611</v>
      </c>
      <c r="AD214" s="78">
        <v>236155</v>
      </c>
      <c r="AE214" s="78">
        <v>246636.1667</v>
      </c>
      <c r="AF214" s="78">
        <v>233001</v>
      </c>
      <c r="AG214" s="78">
        <v>234402</v>
      </c>
      <c r="AH214" s="78">
        <v>243436</v>
      </c>
      <c r="AI214" s="78">
        <v>249267</v>
      </c>
      <c r="AJ214" s="78">
        <v>251889</v>
      </c>
      <c r="AK214" s="78">
        <v>254220</v>
      </c>
      <c r="AL214" s="78">
        <v>257505</v>
      </c>
      <c r="AM214" s="78">
        <v>258681</v>
      </c>
      <c r="AN214" s="78">
        <v>260168</v>
      </c>
      <c r="AO214" s="78">
        <v>256737</v>
      </c>
      <c r="AP214" s="78">
        <v>254654</v>
      </c>
      <c r="AQ214" s="78">
        <v>241436</v>
      </c>
      <c r="AR214" s="78">
        <v>249616.3333</v>
      </c>
      <c r="AS214" s="78">
        <v>240494</v>
      </c>
      <c r="AT214" s="78">
        <v>243338</v>
      </c>
      <c r="AU214" s="78">
        <v>251100</v>
      </c>
      <c r="AV214" s="78">
        <v>254609</v>
      </c>
      <c r="AW214" s="78">
        <v>258271</v>
      </c>
      <c r="AX214" s="78">
        <v>260288</v>
      </c>
      <c r="AY214" s="78">
        <v>263593</v>
      </c>
      <c r="AZ214" s="78">
        <v>265104</v>
      </c>
      <c r="BA214" s="78">
        <v>265533</v>
      </c>
      <c r="BB214" s="78">
        <v>262670</v>
      </c>
      <c r="BC214" s="78">
        <v>259935</v>
      </c>
      <c r="BD214" s="78">
        <v>246766</v>
      </c>
      <c r="BE214" s="78">
        <v>255975.0833</v>
      </c>
      <c r="BF214" s="78">
        <v>245426</v>
      </c>
      <c r="BG214" s="78">
        <v>246291</v>
      </c>
      <c r="BH214" s="78">
        <v>254440</v>
      </c>
      <c r="BI214" s="78">
        <v>258918</v>
      </c>
      <c r="BJ214" s="78">
        <v>261541</v>
      </c>
      <c r="BK214" s="78">
        <v>262743</v>
      </c>
      <c r="BL214" s="78">
        <v>268623</v>
      </c>
      <c r="BM214" s="78">
        <v>268633</v>
      </c>
      <c r="BN214" s="78">
        <v>266970</v>
      </c>
      <c r="BO214" s="78">
        <v>264706</v>
      </c>
      <c r="BP214" s="78">
        <v>261787</v>
      </c>
      <c r="BQ214" s="78">
        <v>247511</v>
      </c>
      <c r="BR214" s="78">
        <v>258965.75</v>
      </c>
      <c r="BS214" s="78">
        <v>245776</v>
      </c>
      <c r="BT214" s="78">
        <v>247013</v>
      </c>
      <c r="BU214" s="78">
        <v>252538</v>
      </c>
      <c r="BV214" s="78">
        <v>259687</v>
      </c>
      <c r="BW214" s="78">
        <v>262031</v>
      </c>
      <c r="BX214" s="78">
        <v>263740</v>
      </c>
      <c r="BY214" s="78">
        <v>269097</v>
      </c>
      <c r="BZ214" s="78">
        <v>266652</v>
      </c>
      <c r="CA214" s="78">
        <v>268854</v>
      </c>
      <c r="CB214" s="78">
        <v>265894</v>
      </c>
      <c r="CC214" s="78">
        <v>261304</v>
      </c>
      <c r="CD214" s="78">
        <v>248472</v>
      </c>
      <c r="CE214" s="78">
        <v>259254.8333</v>
      </c>
      <c r="CF214" s="78">
        <v>247617</v>
      </c>
      <c r="CG214" s="78">
        <v>249727</v>
      </c>
      <c r="CH214" s="78">
        <v>257357</v>
      </c>
      <c r="CI214" s="78">
        <v>260974</v>
      </c>
      <c r="CJ214" s="78">
        <v>262826</v>
      </c>
      <c r="CK214" s="78">
        <v>267140</v>
      </c>
      <c r="CL214" s="78">
        <v>270073</v>
      </c>
      <c r="CM214" s="78">
        <v>267965</v>
      </c>
      <c r="CN214" s="78">
        <v>269946</v>
      </c>
      <c r="CO214" s="78">
        <v>265967</v>
      </c>
      <c r="CP214" s="78">
        <v>262051</v>
      </c>
      <c r="CQ214" s="78">
        <v>248948</v>
      </c>
      <c r="CR214" s="78">
        <v>260882.5833</v>
      </c>
      <c r="CS214" s="78">
        <v>247977</v>
      </c>
      <c r="CT214" s="78">
        <v>249965</v>
      </c>
      <c r="CU214" s="78">
        <v>258248</v>
      </c>
      <c r="CV214" s="78">
        <v>262245</v>
      </c>
      <c r="CW214" s="78">
        <v>264336</v>
      </c>
      <c r="CX214" s="78">
        <v>267750</v>
      </c>
      <c r="CY214" s="78">
        <v>271853</v>
      </c>
      <c r="CZ214" s="78">
        <v>271009</v>
      </c>
      <c r="DA214" s="78">
        <v>272696</v>
      </c>
      <c r="DB214" s="78">
        <v>268604</v>
      </c>
      <c r="DC214" s="78">
        <v>266590</v>
      </c>
      <c r="DD214" s="78">
        <v>252266</v>
      </c>
      <c r="DE214" s="78">
        <v>262794.9167</v>
      </c>
      <c r="DF214" s="78">
        <v>251186</v>
      </c>
      <c r="DG214" s="78">
        <v>255271</v>
      </c>
      <c r="DH214" s="78">
        <v>262015</v>
      </c>
      <c r="DI214" s="78">
        <v>265822</v>
      </c>
      <c r="DJ214" s="78">
        <v>269023</v>
      </c>
      <c r="DK214" s="78">
        <v>271509</v>
      </c>
      <c r="DL214" s="78">
        <v>274218</v>
      </c>
      <c r="DM214" s="78">
        <v>275732</v>
      </c>
      <c r="DN214" s="78">
        <v>276019</v>
      </c>
      <c r="DO214" s="78">
        <v>273394</v>
      </c>
      <c r="DP214" s="78">
        <v>271661</v>
      </c>
      <c r="DQ214" s="78">
        <v>257011</v>
      </c>
      <c r="DR214" s="78">
        <v>266905.0833</v>
      </c>
      <c r="DS214" s="78">
        <v>256266</v>
      </c>
      <c r="DT214" s="78">
        <v>260542</v>
      </c>
      <c r="DU214" s="78">
        <v>269129</v>
      </c>
      <c r="DV214" s="78">
        <v>272400</v>
      </c>
      <c r="DW214" s="78">
        <v>275872</v>
      </c>
      <c r="DX214" s="78">
        <v>278047</v>
      </c>
      <c r="DY214" s="78">
        <v>282398</v>
      </c>
      <c r="DZ214" s="78">
        <v>282907</v>
      </c>
      <c r="EA214" s="78">
        <v>283102</v>
      </c>
      <c r="EB214" s="78">
        <v>281801</v>
      </c>
      <c r="EC214" s="78">
        <v>280691</v>
      </c>
      <c r="ED214" s="78">
        <v>266830</v>
      </c>
      <c r="EE214" s="78">
        <v>274165.4167</v>
      </c>
      <c r="EF214" s="78">
        <v>268975</v>
      </c>
      <c r="EG214" s="78">
        <v>270020</v>
      </c>
      <c r="EH214" s="78">
        <v>277375</v>
      </c>
      <c r="EI214" s="78">
        <v>283099</v>
      </c>
      <c r="EJ214" s="78">
        <v>285683</v>
      </c>
      <c r="EK214" s="78">
        <v>288035</v>
      </c>
      <c r="EL214" s="78">
        <v>292290</v>
      </c>
      <c r="EM214" s="78">
        <v>293205</v>
      </c>
      <c r="EN214" s="78">
        <v>292235</v>
      </c>
      <c r="EO214" s="78">
        <v>290290</v>
      </c>
      <c r="EP214" s="78">
        <v>288517</v>
      </c>
      <c r="EQ214" s="78">
        <v>274388</v>
      </c>
      <c r="ER214" s="78">
        <v>283676</v>
      </c>
      <c r="ES214" s="78">
        <v>275458</v>
      </c>
      <c r="ET214" s="78">
        <v>280388</v>
      </c>
      <c r="EU214" s="78">
        <v>286187</v>
      </c>
      <c r="EV214" s="78">
        <v>289267</v>
      </c>
      <c r="EW214" s="78">
        <v>290728</v>
      </c>
      <c r="EX214" s="78">
        <v>292916</v>
      </c>
      <c r="EY214" s="78">
        <v>296314</v>
      </c>
      <c r="EZ214" s="78">
        <v>293636</v>
      </c>
      <c r="FA214" s="78">
        <v>296467</v>
      </c>
      <c r="FB214" s="78">
        <v>292499</v>
      </c>
      <c r="FC214" s="78">
        <v>289361</v>
      </c>
      <c r="FD214" s="78">
        <v>277093</v>
      </c>
      <c r="FE214" s="78">
        <v>288359.5</v>
      </c>
      <c r="FF214" s="78">
        <v>277889</v>
      </c>
      <c r="FG214" s="78">
        <v>281265</v>
      </c>
      <c r="FH214" s="78">
        <v>270059</v>
      </c>
      <c r="FI214" s="78">
        <v>274858</v>
      </c>
      <c r="FJ214" s="78">
        <v>279737</v>
      </c>
      <c r="FK214" s="78">
        <v>285218</v>
      </c>
      <c r="FL214" s="78">
        <v>288997</v>
      </c>
      <c r="FM214" s="78">
        <v>289990</v>
      </c>
      <c r="FN214" s="78">
        <v>292025</v>
      </c>
      <c r="FO214" s="78">
        <v>288908</v>
      </c>
      <c r="FP214" s="78">
        <v>286355</v>
      </c>
      <c r="FQ214" s="78">
        <v>272120</v>
      </c>
      <c r="FR214" s="78">
        <v>282285.0833</v>
      </c>
      <c r="FS214" s="78">
        <v>272483</v>
      </c>
      <c r="FT214" s="78">
        <v>277052</v>
      </c>
      <c r="FU214" s="78">
        <v>285174</v>
      </c>
      <c r="FV214" s="78">
        <v>287683</v>
      </c>
      <c r="FW214" s="78">
        <v>290788</v>
      </c>
      <c r="FX214" s="78">
        <v>293778</v>
      </c>
      <c r="FY214" s="78">
        <v>295670</v>
      </c>
      <c r="FZ214" s="78">
        <v>296823</v>
      </c>
      <c r="GA214" s="78">
        <v>298816</v>
      </c>
      <c r="GB214" s="78">
        <v>295776</v>
      </c>
      <c r="GC214" s="78">
        <v>294631</v>
      </c>
      <c r="GD214" s="78">
        <v>281116</v>
      </c>
      <c r="GE214" s="78">
        <v>289149.1667</v>
      </c>
      <c r="GF214" s="78">
        <v>283882</v>
      </c>
      <c r="GG214" s="78">
        <v>288997</v>
      </c>
      <c r="GH214" s="78">
        <v>294517</v>
      </c>
      <c r="GI214" s="78">
        <v>295302</v>
      </c>
      <c r="GJ214" s="78">
        <v>298179</v>
      </c>
      <c r="GK214" s="78">
        <v>300117</v>
      </c>
      <c r="GL214" s="78">
        <v>301002</v>
      </c>
      <c r="GM214" s="78">
        <v>302683</v>
      </c>
      <c r="GN214" s="78">
        <v>303571</v>
      </c>
      <c r="GO214" s="78">
        <v>300479</v>
      </c>
      <c r="GP214" s="78">
        <v>298971</v>
      </c>
      <c r="GQ214" s="78">
        <v>284977</v>
      </c>
      <c r="GR214" s="78">
        <v>296056.4167</v>
      </c>
      <c r="GS214" s="78">
        <v>286663</v>
      </c>
      <c r="GT214" s="78">
        <v>290595</v>
      </c>
      <c r="GU214" s="78">
        <v>296406</v>
      </c>
      <c r="GV214" s="78">
        <v>297105</v>
      </c>
      <c r="GW214" s="78">
        <v>299015</v>
      </c>
      <c r="GX214" s="78">
        <v>300857</v>
      </c>
      <c r="GY214" s="78">
        <v>303192</v>
      </c>
      <c r="GZ214" s="78">
        <v>302813</v>
      </c>
      <c r="HA214" s="78">
        <v>303115</v>
      </c>
      <c r="HB214" s="78">
        <v>301064</v>
      </c>
      <c r="HC214" s="78">
        <v>298760</v>
      </c>
      <c r="HD214" s="78">
        <v>284452</v>
      </c>
      <c r="HE214" s="78">
        <v>297003.0833</v>
      </c>
      <c r="HF214" s="78">
        <v>284553</v>
      </c>
      <c r="HG214" s="78">
        <v>288315</v>
      </c>
      <c r="HH214" s="78">
        <v>292606</v>
      </c>
      <c r="HI214" s="78">
        <v>0</v>
      </c>
    </row>
    <row r="215" spans="1:217" ht="60.75" x14ac:dyDescent="0.3">
      <c r="A215" s="1" t="str">
        <f t="shared" si="81"/>
        <v>Steiermarkdarunter UB AusländerInnenMänner und altern. Geschl.</v>
      </c>
      <c r="B215" s="1">
        <v>215</v>
      </c>
      <c r="C215" s="77" t="s">
        <v>6</v>
      </c>
      <c r="D215" s="77" t="s">
        <v>121</v>
      </c>
      <c r="E215" s="77" t="s">
        <v>265</v>
      </c>
      <c r="F215" s="78">
        <v>19945</v>
      </c>
      <c r="G215" s="78">
        <v>21247</v>
      </c>
      <c r="H215" s="78">
        <v>22290</v>
      </c>
      <c r="I215" s="78">
        <v>23144</v>
      </c>
      <c r="J215" s="78">
        <v>23761</v>
      </c>
      <c r="K215" s="78">
        <v>24447</v>
      </c>
      <c r="L215" s="78">
        <v>24309</v>
      </c>
      <c r="M215" s="78">
        <v>24219</v>
      </c>
      <c r="N215" s="78">
        <v>26026</v>
      </c>
      <c r="O215" s="78">
        <v>24060</v>
      </c>
      <c r="P215" s="78">
        <v>22338</v>
      </c>
      <c r="Q215" s="78">
        <v>19857</v>
      </c>
      <c r="R215" s="78">
        <v>22970.25</v>
      </c>
      <c r="S215" s="78">
        <v>19674</v>
      </c>
      <c r="T215" s="78">
        <v>19943</v>
      </c>
      <c r="U215" s="78">
        <v>21029</v>
      </c>
      <c r="V215" s="78">
        <v>20426</v>
      </c>
      <c r="W215" s="78">
        <v>22448</v>
      </c>
      <c r="X215" s="78">
        <v>23273</v>
      </c>
      <c r="Y215" s="78">
        <v>23091</v>
      </c>
      <c r="Z215" s="78">
        <v>23809</v>
      </c>
      <c r="AA215" s="78">
        <v>25333</v>
      </c>
      <c r="AB215" s="78">
        <v>23058</v>
      </c>
      <c r="AC215" s="78">
        <v>22310</v>
      </c>
      <c r="AD215" s="78">
        <v>19597</v>
      </c>
      <c r="AE215" s="78">
        <v>21999.25</v>
      </c>
      <c r="AF215" s="78">
        <v>19866</v>
      </c>
      <c r="AG215" s="78">
        <v>20469</v>
      </c>
      <c r="AH215" s="78">
        <v>22289</v>
      </c>
      <c r="AI215" s="78">
        <v>23582</v>
      </c>
      <c r="AJ215" s="78">
        <v>24516</v>
      </c>
      <c r="AK215" s="78">
        <v>25581</v>
      </c>
      <c r="AL215" s="78">
        <v>25222</v>
      </c>
      <c r="AM215" s="78">
        <v>25806</v>
      </c>
      <c r="AN215" s="78">
        <v>28261</v>
      </c>
      <c r="AO215" s="78">
        <v>25772</v>
      </c>
      <c r="AP215" s="78">
        <v>24929</v>
      </c>
      <c r="AQ215" s="78">
        <v>21811</v>
      </c>
      <c r="AR215" s="78">
        <v>24008.666669999999</v>
      </c>
      <c r="AS215" s="78">
        <v>22622</v>
      </c>
      <c r="AT215" s="78">
        <v>23511</v>
      </c>
      <c r="AU215" s="78">
        <v>25205</v>
      </c>
      <c r="AV215" s="78">
        <v>25556</v>
      </c>
      <c r="AW215" s="78">
        <v>27667</v>
      </c>
      <c r="AX215" s="78">
        <v>28856</v>
      </c>
      <c r="AY215" s="78">
        <v>28565</v>
      </c>
      <c r="AZ215" s="78">
        <v>30017</v>
      </c>
      <c r="BA215" s="78">
        <v>31755</v>
      </c>
      <c r="BB215" s="78">
        <v>29694</v>
      </c>
      <c r="BC215" s="78">
        <v>28610</v>
      </c>
      <c r="BD215" s="78">
        <v>25058</v>
      </c>
      <c r="BE215" s="78">
        <v>27259.666669999999</v>
      </c>
      <c r="BF215" s="78">
        <v>25827</v>
      </c>
      <c r="BG215" s="78">
        <v>26320</v>
      </c>
      <c r="BH215" s="78">
        <v>28358</v>
      </c>
      <c r="BI215" s="78">
        <v>29435</v>
      </c>
      <c r="BJ215" s="78">
        <v>30509</v>
      </c>
      <c r="BK215" s="78">
        <v>31275</v>
      </c>
      <c r="BL215" s="78">
        <v>31948</v>
      </c>
      <c r="BM215" s="78">
        <v>32946</v>
      </c>
      <c r="BN215" s="78">
        <v>33845</v>
      </c>
      <c r="BO215" s="78">
        <v>32109</v>
      </c>
      <c r="BP215" s="78">
        <v>31154</v>
      </c>
      <c r="BQ215" s="78">
        <v>27086</v>
      </c>
      <c r="BR215" s="78">
        <v>30067.666669999999</v>
      </c>
      <c r="BS215" s="78">
        <v>27814</v>
      </c>
      <c r="BT215" s="78">
        <v>28334</v>
      </c>
      <c r="BU215" s="78">
        <v>29615</v>
      </c>
      <c r="BV215" s="78">
        <v>31675</v>
      </c>
      <c r="BW215" s="78">
        <v>32517</v>
      </c>
      <c r="BX215" s="78">
        <v>33676</v>
      </c>
      <c r="BY215" s="78">
        <v>33912</v>
      </c>
      <c r="BZ215" s="78">
        <v>34028</v>
      </c>
      <c r="CA215" s="78">
        <v>36722</v>
      </c>
      <c r="CB215" s="78">
        <v>34684</v>
      </c>
      <c r="CC215" s="78">
        <v>32810</v>
      </c>
      <c r="CD215" s="78">
        <v>29040</v>
      </c>
      <c r="CE215" s="78">
        <v>32068.916669999999</v>
      </c>
      <c r="CF215" s="78">
        <v>30163</v>
      </c>
      <c r="CG215" s="78">
        <v>30970</v>
      </c>
      <c r="CH215" s="78">
        <v>33246</v>
      </c>
      <c r="CI215" s="78">
        <v>33987</v>
      </c>
      <c r="CJ215" s="78">
        <v>34975</v>
      </c>
      <c r="CK215" s="78">
        <v>36919</v>
      </c>
      <c r="CL215" s="78">
        <v>36617</v>
      </c>
      <c r="CM215" s="78">
        <v>36973</v>
      </c>
      <c r="CN215" s="78">
        <v>39398</v>
      </c>
      <c r="CO215" s="78">
        <v>36350</v>
      </c>
      <c r="CP215" s="78">
        <v>34996</v>
      </c>
      <c r="CQ215" s="78">
        <v>30770</v>
      </c>
      <c r="CR215" s="78">
        <v>34613.666669999999</v>
      </c>
      <c r="CS215" s="78">
        <v>31982</v>
      </c>
      <c r="CT215" s="78">
        <v>32737</v>
      </c>
      <c r="CU215" s="78">
        <v>34910</v>
      </c>
      <c r="CV215" s="78">
        <v>35832</v>
      </c>
      <c r="CW215" s="78">
        <v>36857</v>
      </c>
      <c r="CX215" s="78">
        <v>38818</v>
      </c>
      <c r="CY215" s="78">
        <v>38507</v>
      </c>
      <c r="CZ215" s="78">
        <v>39091</v>
      </c>
      <c r="DA215" s="78">
        <v>0</v>
      </c>
      <c r="DB215" s="78">
        <v>38785</v>
      </c>
      <c r="DC215" s="78">
        <v>37980</v>
      </c>
      <c r="DD215" s="78">
        <v>33047</v>
      </c>
      <c r="DE215" s="78">
        <v>36683.583330000001</v>
      </c>
      <c r="DF215" s="78">
        <v>34117</v>
      </c>
      <c r="DG215" s="78">
        <v>35566</v>
      </c>
      <c r="DH215" s="78">
        <v>37372</v>
      </c>
      <c r="DI215" s="78">
        <v>38324</v>
      </c>
      <c r="DJ215" s="78">
        <v>39963</v>
      </c>
      <c r="DK215" s="78">
        <v>41198</v>
      </c>
      <c r="DL215" s="78">
        <v>41103</v>
      </c>
      <c r="DM215" s="78">
        <v>42248</v>
      </c>
      <c r="DN215" s="78">
        <v>43562</v>
      </c>
      <c r="DO215" s="78">
        <v>41827</v>
      </c>
      <c r="DP215" s="78">
        <v>41411</v>
      </c>
      <c r="DQ215" s="78">
        <v>36107</v>
      </c>
      <c r="DR215" s="78">
        <v>39399.833330000001</v>
      </c>
      <c r="DS215" s="78">
        <v>37494</v>
      </c>
      <c r="DT215" s="78">
        <v>39245</v>
      </c>
      <c r="DU215" s="78">
        <v>41769</v>
      </c>
      <c r="DV215" s="78">
        <v>42693</v>
      </c>
      <c r="DW215" s="78">
        <v>44441</v>
      </c>
      <c r="DX215" s="78">
        <v>45686</v>
      </c>
      <c r="DY215" s="78">
        <v>46041</v>
      </c>
      <c r="DZ215" s="78">
        <v>47115</v>
      </c>
      <c r="EA215" s="78">
        <v>48739</v>
      </c>
      <c r="EB215" s="78">
        <v>47416</v>
      </c>
      <c r="EC215" s="78">
        <v>47211</v>
      </c>
      <c r="ED215" s="78">
        <v>41848</v>
      </c>
      <c r="EE215" s="78">
        <v>44141.5</v>
      </c>
      <c r="EF215" s="78">
        <v>44536</v>
      </c>
      <c r="EG215" s="78">
        <v>44899</v>
      </c>
      <c r="EH215" s="78">
        <v>47173</v>
      </c>
      <c r="EI215" s="78">
        <v>49397</v>
      </c>
      <c r="EJ215" s="78">
        <v>50963</v>
      </c>
      <c r="EK215" s="78">
        <v>52690</v>
      </c>
      <c r="EL215" s="78">
        <v>52926</v>
      </c>
      <c r="EM215" s="78">
        <v>54640</v>
      </c>
      <c r="EN215" s="78">
        <v>55526</v>
      </c>
      <c r="EO215" s="78">
        <v>53864</v>
      </c>
      <c r="EP215" s="78">
        <v>53308</v>
      </c>
      <c r="EQ215" s="78">
        <v>47202</v>
      </c>
      <c r="ER215" s="78">
        <v>50593.666669999999</v>
      </c>
      <c r="ES215" s="78">
        <v>49573</v>
      </c>
      <c r="ET215" s="78">
        <v>51659</v>
      </c>
      <c r="EU215" s="78">
        <v>53340</v>
      </c>
      <c r="EV215" s="78">
        <v>54422</v>
      </c>
      <c r="EW215" s="78">
        <v>55597</v>
      </c>
      <c r="EX215" s="78">
        <v>57233</v>
      </c>
      <c r="EY215" s="78">
        <v>57435</v>
      </c>
      <c r="EZ215" s="78">
        <v>57174</v>
      </c>
      <c r="FA215" s="78">
        <v>60047</v>
      </c>
      <c r="FB215" s="78">
        <v>57088</v>
      </c>
      <c r="FC215" s="78">
        <v>55554</v>
      </c>
      <c r="FD215" s="78">
        <v>49984</v>
      </c>
      <c r="FE215" s="78">
        <v>54925.5</v>
      </c>
      <c r="FF215" s="78">
        <v>52042</v>
      </c>
      <c r="FG215" s="78">
        <v>53687</v>
      </c>
      <c r="FH215" s="78">
        <v>47561</v>
      </c>
      <c r="FI215" s="78">
        <v>49335</v>
      </c>
      <c r="FJ215" s="78">
        <v>52043</v>
      </c>
      <c r="FK215" s="78">
        <v>55292</v>
      </c>
      <c r="FL215" s="78">
        <v>56436</v>
      </c>
      <c r="FM215" s="78">
        <v>57750</v>
      </c>
      <c r="FN215" s="78">
        <v>59856</v>
      </c>
      <c r="FO215" s="78">
        <v>57544</v>
      </c>
      <c r="FP215" s="78">
        <v>56402</v>
      </c>
      <c r="FQ215" s="78">
        <v>49448</v>
      </c>
      <c r="FR215" s="78">
        <v>53949.666669999999</v>
      </c>
      <c r="FS215" s="78">
        <v>51295</v>
      </c>
      <c r="FT215" s="78">
        <v>53773</v>
      </c>
      <c r="FU215" s="78">
        <v>57143</v>
      </c>
      <c r="FV215" s="78">
        <v>58272</v>
      </c>
      <c r="FW215" s="78">
        <v>60116</v>
      </c>
      <c r="FX215" s="78">
        <v>62088</v>
      </c>
      <c r="FY215" s="78">
        <v>62087</v>
      </c>
      <c r="FZ215" s="78">
        <v>63041</v>
      </c>
      <c r="GA215" s="78">
        <v>65761</v>
      </c>
      <c r="GB215" s="78">
        <v>63383</v>
      </c>
      <c r="GC215" s="78">
        <v>63001</v>
      </c>
      <c r="GD215" s="78">
        <v>55857</v>
      </c>
      <c r="GE215" s="78">
        <v>59651.416669999999</v>
      </c>
      <c r="GF215" s="78">
        <v>59287</v>
      </c>
      <c r="GG215" s="78">
        <v>61995</v>
      </c>
      <c r="GH215" s="78">
        <v>64028</v>
      </c>
      <c r="GI215" s="78">
        <v>64173</v>
      </c>
      <c r="GJ215" s="78">
        <v>66394</v>
      </c>
      <c r="GK215" s="78">
        <v>68026</v>
      </c>
      <c r="GL215" s="78">
        <v>67296</v>
      </c>
      <c r="GM215" s="78">
        <v>69124</v>
      </c>
      <c r="GN215" s="78">
        <v>70560</v>
      </c>
      <c r="GO215" s="78">
        <v>68394</v>
      </c>
      <c r="GP215" s="78">
        <v>67842</v>
      </c>
      <c r="GQ215" s="78">
        <v>60490</v>
      </c>
      <c r="GR215" s="78">
        <v>65634.083329999994</v>
      </c>
      <c r="GS215" s="78">
        <v>63339</v>
      </c>
      <c r="GT215" s="78">
        <v>65692</v>
      </c>
      <c r="GU215" s="78">
        <v>67586</v>
      </c>
      <c r="GV215" s="78">
        <v>67536</v>
      </c>
      <c r="GW215" s="78">
        <v>68985</v>
      </c>
      <c r="GX215" s="78">
        <v>70699</v>
      </c>
      <c r="GY215" s="78">
        <v>70665</v>
      </c>
      <c r="GZ215" s="78">
        <v>71042</v>
      </c>
      <c r="HA215" s="78">
        <v>72426</v>
      </c>
      <c r="HB215" s="78">
        <v>70709</v>
      </c>
      <c r="HC215" s="78">
        <v>69765</v>
      </c>
      <c r="HD215" s="78">
        <v>62665</v>
      </c>
      <c r="HE215" s="78">
        <v>68425.75</v>
      </c>
      <c r="HF215" s="78">
        <v>64367</v>
      </c>
      <c r="HG215" s="78">
        <v>66160</v>
      </c>
      <c r="HH215" s="78">
        <v>67365</v>
      </c>
      <c r="HI215" s="78">
        <v>0</v>
      </c>
    </row>
    <row r="216" spans="1:217" ht="60.75" x14ac:dyDescent="0.3">
      <c r="A216" s="1" t="str">
        <f t="shared" si="81"/>
        <v>SteiermarkGeringfügig BeschäftigteMänner und altern. Geschl.</v>
      </c>
      <c r="B216" s="1">
        <v>216</v>
      </c>
      <c r="C216" s="77" t="s">
        <v>6</v>
      </c>
      <c r="D216" s="77" t="s">
        <v>122</v>
      </c>
      <c r="E216" s="77" t="s">
        <v>265</v>
      </c>
      <c r="F216" s="78">
        <v>15473</v>
      </c>
      <c r="G216" s="78">
        <v>15564</v>
      </c>
      <c r="H216" s="78">
        <v>16044</v>
      </c>
      <c r="I216" s="78">
        <v>15290</v>
      </c>
      <c r="J216" s="78">
        <v>15478</v>
      </c>
      <c r="K216" s="78">
        <v>15705</v>
      </c>
      <c r="L216" s="78">
        <v>14909</v>
      </c>
      <c r="M216" s="78">
        <v>14501</v>
      </c>
      <c r="N216" s="78">
        <v>14786</v>
      </c>
      <c r="O216" s="78">
        <v>15632</v>
      </c>
      <c r="P216" s="78">
        <v>16220</v>
      </c>
      <c r="Q216" s="78">
        <v>16502</v>
      </c>
      <c r="R216" s="78">
        <v>15508.666670000001</v>
      </c>
      <c r="S216" s="78">
        <v>16634</v>
      </c>
      <c r="T216" s="78">
        <v>16600</v>
      </c>
      <c r="U216" s="78">
        <v>17207</v>
      </c>
      <c r="V216" s="78">
        <v>16875</v>
      </c>
      <c r="W216" s="78">
        <v>17148</v>
      </c>
      <c r="X216" s="78">
        <v>17215</v>
      </c>
      <c r="Y216" s="78">
        <v>16535</v>
      </c>
      <c r="Z216" s="78">
        <v>16081</v>
      </c>
      <c r="AA216" s="78">
        <v>16503</v>
      </c>
      <c r="AB216" s="78">
        <v>17021</v>
      </c>
      <c r="AC216" s="78">
        <v>17783</v>
      </c>
      <c r="AD216" s="78">
        <v>17944</v>
      </c>
      <c r="AE216" s="78">
        <v>16962.166669999999</v>
      </c>
      <c r="AF216" s="78">
        <v>17826</v>
      </c>
      <c r="AG216" s="78">
        <v>17823</v>
      </c>
      <c r="AH216" s="78">
        <v>18401</v>
      </c>
      <c r="AI216" s="78">
        <v>17206</v>
      </c>
      <c r="AJ216" s="78">
        <v>17425</v>
      </c>
      <c r="AK216" s="78">
        <v>17391</v>
      </c>
      <c r="AL216" s="78">
        <v>16476</v>
      </c>
      <c r="AM216" s="78">
        <v>16325</v>
      </c>
      <c r="AN216" s="78">
        <v>16667</v>
      </c>
      <c r="AO216" s="78">
        <v>17467</v>
      </c>
      <c r="AP216" s="78">
        <v>18245</v>
      </c>
      <c r="AQ216" s="78">
        <v>18416</v>
      </c>
      <c r="AR216" s="78">
        <v>17472.333330000001</v>
      </c>
      <c r="AS216" s="78">
        <v>18543</v>
      </c>
      <c r="AT216" s="78">
        <v>18723</v>
      </c>
      <c r="AU216" s="78">
        <v>18861</v>
      </c>
      <c r="AV216" s="78">
        <v>17509</v>
      </c>
      <c r="AW216" s="78">
        <v>17773</v>
      </c>
      <c r="AX216" s="78">
        <v>17981</v>
      </c>
      <c r="AY216" s="78">
        <v>17047</v>
      </c>
      <c r="AZ216" s="78">
        <v>16785</v>
      </c>
      <c r="BA216" s="78">
        <v>16888</v>
      </c>
      <c r="BB216" s="78">
        <v>17685</v>
      </c>
      <c r="BC216" s="78">
        <v>18235</v>
      </c>
      <c r="BD216" s="78">
        <v>18532</v>
      </c>
      <c r="BE216" s="78">
        <v>17880.166669999999</v>
      </c>
      <c r="BF216" s="78">
        <v>18722</v>
      </c>
      <c r="BG216" s="78">
        <v>18876</v>
      </c>
      <c r="BH216" s="78">
        <v>18981</v>
      </c>
      <c r="BI216" s="78">
        <v>17960</v>
      </c>
      <c r="BJ216" s="78">
        <v>18254</v>
      </c>
      <c r="BK216" s="78">
        <v>18390</v>
      </c>
      <c r="BL216" s="78">
        <v>17410</v>
      </c>
      <c r="BM216" s="78">
        <v>17135</v>
      </c>
      <c r="BN216" s="78">
        <v>17104</v>
      </c>
      <c r="BO216" s="78">
        <v>18489</v>
      </c>
      <c r="BP216" s="78">
        <v>18922</v>
      </c>
      <c r="BQ216" s="78">
        <v>19226</v>
      </c>
      <c r="BR216" s="78">
        <v>18289.083330000001</v>
      </c>
      <c r="BS216" s="78">
        <v>19300</v>
      </c>
      <c r="BT216" s="78">
        <v>19527</v>
      </c>
      <c r="BU216" s="78">
        <v>19782</v>
      </c>
      <c r="BV216" s="78">
        <v>18788</v>
      </c>
      <c r="BW216" s="78">
        <v>18790</v>
      </c>
      <c r="BX216" s="78">
        <v>18905</v>
      </c>
      <c r="BY216" s="78">
        <v>17925</v>
      </c>
      <c r="BZ216" s="78">
        <v>17610</v>
      </c>
      <c r="CA216" s="78">
        <v>17873</v>
      </c>
      <c r="CB216" s="78">
        <v>18739</v>
      </c>
      <c r="CC216" s="78">
        <v>19457</v>
      </c>
      <c r="CD216" s="78">
        <v>19696</v>
      </c>
      <c r="CE216" s="78">
        <v>18866</v>
      </c>
      <c r="CF216" s="78">
        <v>20136</v>
      </c>
      <c r="CG216" s="78">
        <v>20340</v>
      </c>
      <c r="CH216" s="78">
        <v>20432</v>
      </c>
      <c r="CI216" s="78">
        <v>19295</v>
      </c>
      <c r="CJ216" s="78">
        <v>19187</v>
      </c>
      <c r="CK216" s="78">
        <v>19349</v>
      </c>
      <c r="CL216" s="78">
        <v>18531</v>
      </c>
      <c r="CM216" s="78">
        <v>18038</v>
      </c>
      <c r="CN216" s="78">
        <v>18497</v>
      </c>
      <c r="CO216" s="78">
        <v>19452</v>
      </c>
      <c r="CP216" s="78">
        <v>19921</v>
      </c>
      <c r="CQ216" s="78">
        <v>20297</v>
      </c>
      <c r="CR216" s="78">
        <v>19456.25</v>
      </c>
      <c r="CS216" s="78">
        <v>20560</v>
      </c>
      <c r="CT216" s="78">
        <v>20394</v>
      </c>
      <c r="CU216" s="78">
        <v>20868</v>
      </c>
      <c r="CV216" s="78">
        <v>19772</v>
      </c>
      <c r="CW216" s="78">
        <v>19612</v>
      </c>
      <c r="CX216" s="78">
        <v>19698</v>
      </c>
      <c r="CY216" s="78">
        <v>18934</v>
      </c>
      <c r="CZ216" s="78">
        <v>18537</v>
      </c>
      <c r="DA216" s="78">
        <v>18776</v>
      </c>
      <c r="DB216" s="78">
        <v>19445</v>
      </c>
      <c r="DC216" s="78">
        <v>20451</v>
      </c>
      <c r="DD216" s="78">
        <v>20581</v>
      </c>
      <c r="DE216" s="78">
        <v>19802.333330000001</v>
      </c>
      <c r="DF216" s="78">
        <v>20707</v>
      </c>
      <c r="DG216" s="78">
        <v>20909</v>
      </c>
      <c r="DH216" s="78">
        <v>21270</v>
      </c>
      <c r="DI216" s="78">
        <v>19878</v>
      </c>
      <c r="DJ216" s="78">
        <v>19897</v>
      </c>
      <c r="DK216" s="78">
        <v>20102</v>
      </c>
      <c r="DL216" s="78">
        <v>19094</v>
      </c>
      <c r="DM216" s="78">
        <v>19040</v>
      </c>
      <c r="DN216" s="78">
        <v>18902</v>
      </c>
      <c r="DO216" s="78">
        <v>19825</v>
      </c>
      <c r="DP216" s="78">
        <v>20558</v>
      </c>
      <c r="DQ216" s="78">
        <v>20417</v>
      </c>
      <c r="DR216" s="78">
        <v>20049.916669999999</v>
      </c>
      <c r="DS216" s="78">
        <v>20771</v>
      </c>
      <c r="DT216" s="78">
        <v>20922</v>
      </c>
      <c r="DU216" s="78">
        <v>21527</v>
      </c>
      <c r="DV216" s="78">
        <v>19974</v>
      </c>
      <c r="DW216" s="78">
        <v>20353</v>
      </c>
      <c r="DX216" s="78">
        <v>20491</v>
      </c>
      <c r="DY216" s="78">
        <v>19410</v>
      </c>
      <c r="DZ216" s="78">
        <v>19166</v>
      </c>
      <c r="EA216" s="78">
        <v>19094</v>
      </c>
      <c r="EB216" s="78">
        <v>19824</v>
      </c>
      <c r="EC216" s="78">
        <v>20719</v>
      </c>
      <c r="ED216" s="78">
        <v>20656</v>
      </c>
      <c r="EE216" s="78">
        <v>20242.25</v>
      </c>
      <c r="EF216" s="78">
        <v>20757</v>
      </c>
      <c r="EG216" s="78">
        <v>20514</v>
      </c>
      <c r="EH216" s="78">
        <v>20634</v>
      </c>
      <c r="EI216" s="78">
        <v>19832</v>
      </c>
      <c r="EJ216" s="78">
        <v>20095</v>
      </c>
      <c r="EK216" s="78">
        <v>20594</v>
      </c>
      <c r="EL216" s="78">
        <v>19210</v>
      </c>
      <c r="EM216" s="78">
        <v>19010</v>
      </c>
      <c r="EN216" s="78">
        <v>18918</v>
      </c>
      <c r="EO216" s="78">
        <v>19939</v>
      </c>
      <c r="EP216" s="78">
        <v>20910</v>
      </c>
      <c r="EQ216" s="78">
        <v>20753</v>
      </c>
      <c r="ER216" s="78">
        <v>20097.166669999999</v>
      </c>
      <c r="ES216" s="78">
        <v>20873</v>
      </c>
      <c r="ET216" s="78">
        <v>20949</v>
      </c>
      <c r="EU216" s="78">
        <v>20979</v>
      </c>
      <c r="EV216" s="78">
        <v>20111</v>
      </c>
      <c r="EW216" s="78">
        <v>20366</v>
      </c>
      <c r="EX216" s="78">
        <v>20740</v>
      </c>
      <c r="EY216" s="78">
        <v>19458</v>
      </c>
      <c r="EZ216" s="78">
        <v>19058</v>
      </c>
      <c r="FA216" s="78">
        <v>19380</v>
      </c>
      <c r="FB216" s="78">
        <v>20253</v>
      </c>
      <c r="FC216" s="78">
        <v>20797</v>
      </c>
      <c r="FD216" s="78">
        <v>20785</v>
      </c>
      <c r="FE216" s="78">
        <v>20312.416669999999</v>
      </c>
      <c r="FF216" s="78">
        <v>20856</v>
      </c>
      <c r="FG216" s="78">
        <v>20788</v>
      </c>
      <c r="FH216" s="78">
        <v>17920</v>
      </c>
      <c r="FI216" s="78">
        <v>16974</v>
      </c>
      <c r="FJ216" s="78">
        <v>18493</v>
      </c>
      <c r="FK216" s="78">
        <v>19199</v>
      </c>
      <c r="FL216" s="78">
        <v>18887</v>
      </c>
      <c r="FM216" s="78">
        <v>18530</v>
      </c>
      <c r="FN216" s="78">
        <v>19157</v>
      </c>
      <c r="FO216" s="78">
        <v>19079</v>
      </c>
      <c r="FP216" s="78">
        <v>19078</v>
      </c>
      <c r="FQ216" s="78">
        <v>19084</v>
      </c>
      <c r="FR216" s="78">
        <v>19003.75</v>
      </c>
      <c r="FS216" s="78">
        <v>19164</v>
      </c>
      <c r="FT216" s="78">
        <v>19195</v>
      </c>
      <c r="FU216" s="78">
        <v>19939</v>
      </c>
      <c r="FV216" s="78">
        <v>19101</v>
      </c>
      <c r="FW216" s="78">
        <v>19521</v>
      </c>
      <c r="FX216" s="78">
        <v>20125</v>
      </c>
      <c r="FY216" s="78">
        <v>19214</v>
      </c>
      <c r="FZ216" s="78">
        <v>18992</v>
      </c>
      <c r="GA216" s="78">
        <v>19600</v>
      </c>
      <c r="GB216" s="78">
        <v>19847</v>
      </c>
      <c r="GC216" s="78">
        <v>20013</v>
      </c>
      <c r="GD216" s="78">
        <v>19974</v>
      </c>
      <c r="GE216" s="78">
        <v>19557.083330000001</v>
      </c>
      <c r="GF216" s="78">
        <v>19998</v>
      </c>
      <c r="GG216" s="78">
        <v>20219</v>
      </c>
      <c r="GH216" s="78">
        <v>20810</v>
      </c>
      <c r="GI216" s="78">
        <v>19760</v>
      </c>
      <c r="GJ216" s="78">
        <v>19942</v>
      </c>
      <c r="GK216" s="78">
        <v>20350</v>
      </c>
      <c r="GL216" s="78">
        <v>18947</v>
      </c>
      <c r="GM216" s="78">
        <v>18912</v>
      </c>
      <c r="GN216" s="78">
        <v>18971</v>
      </c>
      <c r="GO216" s="78">
        <v>19793</v>
      </c>
      <c r="GP216" s="78">
        <v>20520</v>
      </c>
      <c r="GQ216" s="78">
        <v>20610</v>
      </c>
      <c r="GR216" s="78">
        <v>19902.666669999999</v>
      </c>
      <c r="GS216" s="78">
        <v>20512</v>
      </c>
      <c r="GT216" s="78">
        <v>20457</v>
      </c>
      <c r="GU216" s="78">
        <v>20789</v>
      </c>
      <c r="GV216" s="78">
        <v>19740</v>
      </c>
      <c r="GW216" s="78">
        <v>20092</v>
      </c>
      <c r="GX216" s="78">
        <v>21038</v>
      </c>
      <c r="GY216" s="78">
        <v>19403</v>
      </c>
      <c r="GZ216" s="78">
        <v>18957</v>
      </c>
      <c r="HA216" s="78">
        <v>19322</v>
      </c>
      <c r="HB216" s="78">
        <v>19620</v>
      </c>
      <c r="HC216" s="78">
        <v>20208</v>
      </c>
      <c r="HD216" s="78">
        <v>20381</v>
      </c>
      <c r="HE216" s="78">
        <v>20043.25</v>
      </c>
      <c r="HF216" s="78">
        <v>20290</v>
      </c>
      <c r="HG216" s="78">
        <v>20178</v>
      </c>
      <c r="HH216" s="78">
        <v>20233</v>
      </c>
      <c r="HI216" s="78">
        <v>0</v>
      </c>
    </row>
    <row r="217" spans="1:217" ht="60.75" x14ac:dyDescent="0.3">
      <c r="A217" s="1" t="str">
        <f t="shared" si="81"/>
        <v>SteiermarkArbeitslosenquote in %Männer und altern. Geschl.</v>
      </c>
      <c r="B217" s="1">
        <v>217</v>
      </c>
      <c r="C217" s="77" t="s">
        <v>6</v>
      </c>
      <c r="D217" s="77" t="s">
        <v>123</v>
      </c>
      <c r="E217" s="77" t="s">
        <v>265</v>
      </c>
      <c r="F217" s="78">
        <v>0.10223912281</v>
      </c>
      <c r="G217" s="78">
        <v>8.9329576384000006E-2</v>
      </c>
      <c r="H217" s="78">
        <v>6.7522670849999994E-2</v>
      </c>
      <c r="I217" s="78">
        <v>5.4474808389999997E-2</v>
      </c>
      <c r="J217" s="78">
        <v>4.8182116312999998E-2</v>
      </c>
      <c r="K217" s="78">
        <v>4.4527492478000003E-2</v>
      </c>
      <c r="L217" s="78">
        <v>4.5162056103000003E-2</v>
      </c>
      <c r="M217" s="78">
        <v>4.5390169043E-2</v>
      </c>
      <c r="N217" s="78">
        <v>4.6207810260000003E-2</v>
      </c>
      <c r="O217" s="78">
        <v>5.1467477716999999E-2</v>
      </c>
      <c r="P217" s="78">
        <v>6.4731552499000006E-2</v>
      </c>
      <c r="Q217" s="78">
        <v>0.111508482347</v>
      </c>
      <c r="R217" s="78">
        <v>6.4131545999999998E-2</v>
      </c>
      <c r="S217" s="78">
        <v>0.12385123253999999</v>
      </c>
      <c r="T217" s="78">
        <v>0.12289191314</v>
      </c>
      <c r="U217" s="78">
        <v>0.100764858606</v>
      </c>
      <c r="V217" s="78">
        <v>8.5103844733999998E-2</v>
      </c>
      <c r="W217" s="78">
        <v>7.7933791352000001E-2</v>
      </c>
      <c r="X217" s="78">
        <v>7.2893571899000004E-2</v>
      </c>
      <c r="Y217" s="78">
        <v>6.9854125779000006E-2</v>
      </c>
      <c r="Z217" s="78">
        <v>6.7590145955E-2</v>
      </c>
      <c r="AA217" s="78">
        <v>6.5995949228999998E-2</v>
      </c>
      <c r="AB217" s="78">
        <v>6.8146760481999996E-2</v>
      </c>
      <c r="AC217" s="78">
        <v>7.5156055860000001E-2</v>
      </c>
      <c r="AD217" s="78">
        <v>0.122449434611</v>
      </c>
      <c r="AE217" s="78">
        <v>8.7710246000000006E-2</v>
      </c>
      <c r="AF217" s="78">
        <v>0.12882492821200001</v>
      </c>
      <c r="AG217" s="78">
        <v>0.123390028272</v>
      </c>
      <c r="AH217" s="78">
        <v>9.2249463968999995E-2</v>
      </c>
      <c r="AI217" s="78">
        <v>6.9399229436000007E-2</v>
      </c>
      <c r="AJ217" s="78">
        <v>6.0956606024E-2</v>
      </c>
      <c r="AK217" s="78">
        <v>5.5105818335000001E-2</v>
      </c>
      <c r="AL217" s="78">
        <v>5.4138934191E-2</v>
      </c>
      <c r="AM217" s="78">
        <v>5.2061651665999999E-2</v>
      </c>
      <c r="AN217" s="78">
        <v>5.0599560638000002E-2</v>
      </c>
      <c r="AO217" s="78">
        <v>5.2543592581999997E-2</v>
      </c>
      <c r="AP217" s="78">
        <v>5.9571246559999999E-2</v>
      </c>
      <c r="AQ217" s="78">
        <v>0.107772016895</v>
      </c>
      <c r="AR217" s="78">
        <v>7.5407739000000001E-2</v>
      </c>
      <c r="AS217" s="78">
        <v>0.110164725383</v>
      </c>
      <c r="AT217" s="78">
        <v>0.100008136756</v>
      </c>
      <c r="AU217" s="78">
        <v>7.2212943941000002E-2</v>
      </c>
      <c r="AV217" s="78">
        <v>5.6675286950999999E-2</v>
      </c>
      <c r="AW217" s="78">
        <v>5.1192846594000002E-2</v>
      </c>
      <c r="AX217" s="78">
        <v>4.8091340631999997E-2</v>
      </c>
      <c r="AY217" s="78">
        <v>4.8046746623999999E-2</v>
      </c>
      <c r="AZ217" s="78">
        <v>4.8373896186999998E-2</v>
      </c>
      <c r="BA217" s="78">
        <v>4.9209384265000003E-2</v>
      </c>
      <c r="BB217" s="78">
        <v>5.2376004732999998E-2</v>
      </c>
      <c r="BC217" s="78">
        <v>6.0330990803000001E-2</v>
      </c>
      <c r="BD217" s="78">
        <v>0.10235899674399999</v>
      </c>
      <c r="BE217" s="78">
        <v>6.6440243999999996E-2</v>
      </c>
      <c r="BF217" s="78">
        <v>0.110440165859</v>
      </c>
      <c r="BG217" s="78">
        <v>0.107932196023</v>
      </c>
      <c r="BH217" s="78">
        <v>7.7841967541000007E-2</v>
      </c>
      <c r="BI217" s="78">
        <v>6.2791160659999998E-2</v>
      </c>
      <c r="BJ217" s="78">
        <v>5.5812072880000001E-2</v>
      </c>
      <c r="BK217" s="78">
        <v>5.2942893907999999E-2</v>
      </c>
      <c r="BL217" s="78">
        <v>5.2275613886000001E-2</v>
      </c>
      <c r="BM217" s="78">
        <v>5.2427547477999999E-2</v>
      </c>
      <c r="BN217" s="78">
        <v>5.3351582888000001E-2</v>
      </c>
      <c r="BO217" s="78">
        <v>5.7636990201999999E-2</v>
      </c>
      <c r="BP217" s="78">
        <v>6.6470061726999999E-2</v>
      </c>
      <c r="BQ217" s="78">
        <v>0.11046300588999999</v>
      </c>
      <c r="BR217" s="78">
        <v>7.1564145999999995E-2</v>
      </c>
      <c r="BS217" s="78">
        <v>0.118346145705</v>
      </c>
      <c r="BT217" s="78">
        <v>0.113116566972</v>
      </c>
      <c r="BU217" s="78">
        <v>9.2686537134000005E-2</v>
      </c>
      <c r="BV217" s="78">
        <v>6.9602384687999994E-2</v>
      </c>
      <c r="BW217" s="78">
        <v>6.2219056889999999E-2</v>
      </c>
      <c r="BX217" s="78">
        <v>5.9505682405000003E-2</v>
      </c>
      <c r="BY217" s="78">
        <v>5.9913291666999997E-2</v>
      </c>
      <c r="BZ217" s="78">
        <v>6.0819949280999999E-2</v>
      </c>
      <c r="CA217" s="78">
        <v>5.9882019309000001E-2</v>
      </c>
      <c r="CB217" s="78">
        <v>6.3760114364999995E-2</v>
      </c>
      <c r="CC217" s="78">
        <v>7.3669284081E-2</v>
      </c>
      <c r="CD217" s="78">
        <v>0.11787385417100001</v>
      </c>
      <c r="CE217" s="78">
        <v>7.9155894000000004E-2</v>
      </c>
      <c r="CF217" s="78">
        <v>0.123035731361</v>
      </c>
      <c r="CG217" s="78">
        <v>0.11682657792200001</v>
      </c>
      <c r="CH217" s="78">
        <v>8.9659148790999996E-2</v>
      </c>
      <c r="CI217" s="78">
        <v>7.6283244727000002E-2</v>
      </c>
      <c r="CJ217" s="78">
        <v>7.0714856483999999E-2</v>
      </c>
      <c r="CK217" s="78">
        <v>6.6384748457000001E-2</v>
      </c>
      <c r="CL217" s="78">
        <v>6.6115016614999994E-2</v>
      </c>
      <c r="CM217" s="78">
        <v>6.7279511580000007E-2</v>
      </c>
      <c r="CN217" s="78">
        <v>6.7743695650000005E-2</v>
      </c>
      <c r="CO217" s="78">
        <v>7.1866025033999997E-2</v>
      </c>
      <c r="CP217" s="78">
        <v>8.0555068243000003E-2</v>
      </c>
      <c r="CQ217" s="78">
        <v>0.12570985063699999</v>
      </c>
      <c r="CR217" s="78">
        <v>8.5069813999999994E-2</v>
      </c>
      <c r="CS217" s="78">
        <v>0.129578473</v>
      </c>
      <c r="CT217" s="78">
        <v>0.123775305</v>
      </c>
      <c r="CU217" s="78">
        <v>9.9208203999999994E-2</v>
      </c>
      <c r="CV217" s="78">
        <v>8.3828256000000004E-2</v>
      </c>
      <c r="CW217" s="78">
        <v>7.6884393999999995E-2</v>
      </c>
      <c r="CX217" s="78">
        <v>7.3061131000000001E-2</v>
      </c>
      <c r="CY217" s="78">
        <v>7.2136060000000002E-2</v>
      </c>
      <c r="CZ217" s="78">
        <v>7.1425878999999998E-2</v>
      </c>
      <c r="DA217" s="78">
        <v>7.0838131999999998E-2</v>
      </c>
      <c r="DB217" s="78">
        <v>7.4331518999999999E-2</v>
      </c>
      <c r="DC217" s="78">
        <v>8.1778509999999999E-2</v>
      </c>
      <c r="DD217" s="78">
        <v>0.126179021</v>
      </c>
      <c r="DE217" s="78">
        <v>9.0106214000000004E-2</v>
      </c>
      <c r="DF217" s="78">
        <v>0.130603627</v>
      </c>
      <c r="DG217" s="78">
        <v>0.119894775</v>
      </c>
      <c r="DH217" s="78">
        <v>9.8641503000000005E-2</v>
      </c>
      <c r="DI217" s="78">
        <v>8.2698672000000001E-2</v>
      </c>
      <c r="DJ217" s="78">
        <v>7.5207716999999993E-2</v>
      </c>
      <c r="DK217" s="78">
        <v>7.1109909999999998E-2</v>
      </c>
      <c r="DL217" s="78">
        <v>7.0069180999999994E-2</v>
      </c>
      <c r="DM217" s="78">
        <v>6.8850465999999999E-2</v>
      </c>
      <c r="DN217" s="78">
        <v>6.8428655000000005E-2</v>
      </c>
      <c r="DO217" s="78">
        <v>7.2375943999999998E-2</v>
      </c>
      <c r="DP217" s="78">
        <v>7.8609269999999995E-2</v>
      </c>
      <c r="DQ217" s="78">
        <v>0.119692693</v>
      </c>
      <c r="DR217" s="78">
        <v>8.788079E-2</v>
      </c>
      <c r="DS217" s="78">
        <v>0.12627555800000001</v>
      </c>
      <c r="DT217" s="78">
        <v>0.113817792</v>
      </c>
      <c r="DU217" s="78">
        <v>8.4423956999999994E-2</v>
      </c>
      <c r="DV217" s="78">
        <v>7.1786606000000003E-2</v>
      </c>
      <c r="DW217" s="78">
        <v>6.5338108000000006E-2</v>
      </c>
      <c r="DX217" s="78">
        <v>6.1853234999999999E-2</v>
      </c>
      <c r="DY217" s="78">
        <v>6.0839663000000002E-2</v>
      </c>
      <c r="DZ217" s="78">
        <v>6.1110907999999999E-2</v>
      </c>
      <c r="EA217" s="78">
        <v>5.8892752E-2</v>
      </c>
      <c r="EB217" s="78">
        <v>5.9606958000000002E-2</v>
      </c>
      <c r="EC217" s="78">
        <v>6.4194888000000006E-2</v>
      </c>
      <c r="ED217" s="78">
        <v>0.100986176</v>
      </c>
      <c r="EE217" s="78">
        <v>7.7272214000000006E-2</v>
      </c>
      <c r="EF217" s="78">
        <v>0.101229659</v>
      </c>
      <c r="EG217" s="78">
        <v>9.7351758999999996E-2</v>
      </c>
      <c r="EH217" s="78">
        <v>7.5401256999999999E-2</v>
      </c>
      <c r="EI217" s="78">
        <v>5.9418638000000003E-2</v>
      </c>
      <c r="EJ217" s="78">
        <v>5.3073467999999999E-2</v>
      </c>
      <c r="EK217" s="78">
        <v>4.9656037E-2</v>
      </c>
      <c r="EL217" s="78">
        <v>5.0312728000000001E-2</v>
      </c>
      <c r="EM217" s="78">
        <v>5.0489644E-2</v>
      </c>
      <c r="EN217" s="78">
        <v>4.9676272E-2</v>
      </c>
      <c r="EO217" s="78">
        <v>5.2701997E-2</v>
      </c>
      <c r="EP217" s="78">
        <v>5.7226416000000002E-2</v>
      </c>
      <c r="EQ217" s="78">
        <v>9.0484808999999999E-2</v>
      </c>
      <c r="ER217" s="78">
        <v>6.5422653999999997E-2</v>
      </c>
      <c r="ES217" s="78">
        <v>9.4858803000000005E-2</v>
      </c>
      <c r="ET217" s="78">
        <v>8.1399843999999999E-2</v>
      </c>
      <c r="EU217" s="78">
        <v>6.1685039999999997E-2</v>
      </c>
      <c r="EV217" s="78">
        <v>5.4172999999999999E-2</v>
      </c>
      <c r="EW217" s="78">
        <v>5.110547E-2</v>
      </c>
      <c r="EX217" s="78">
        <v>4.8634249999999997E-2</v>
      </c>
      <c r="EY217" s="78">
        <v>4.9937639999999998E-2</v>
      </c>
      <c r="EZ217" s="78">
        <v>5.0974760000000001E-2</v>
      </c>
      <c r="FA217" s="78">
        <v>4.9928380000000001E-2</v>
      </c>
      <c r="FB217" s="78">
        <v>5.3722840000000001E-2</v>
      </c>
      <c r="FC217" s="78">
        <v>5.9025340000000003E-2</v>
      </c>
      <c r="FD217" s="78">
        <v>9.1456659999999995E-2</v>
      </c>
      <c r="FE217" s="78">
        <v>6.2148689999999999E-2</v>
      </c>
      <c r="FF217" s="78">
        <v>9.3702300000000002E-2</v>
      </c>
      <c r="FG217" s="78">
        <v>8.219804E-2</v>
      </c>
      <c r="FH217" s="78">
        <v>0.11794716</v>
      </c>
      <c r="FI217" s="78">
        <v>0.10547795</v>
      </c>
      <c r="FJ217" s="78">
        <v>9.1385380000000002E-2</v>
      </c>
      <c r="FK217" s="78">
        <v>7.8196459999999995E-2</v>
      </c>
      <c r="FL217" s="78">
        <v>7.2356909999999997E-2</v>
      </c>
      <c r="FM217" s="78">
        <v>6.9557770000000005E-2</v>
      </c>
      <c r="FN217" s="78">
        <v>6.5379430000000002E-2</v>
      </c>
      <c r="FO217" s="78">
        <v>6.6518040000000001E-2</v>
      </c>
      <c r="FP217" s="78">
        <v>7.3989040000000006E-2</v>
      </c>
      <c r="FQ217" s="78">
        <v>0.10782961000000001</v>
      </c>
      <c r="FR217" s="78">
        <v>8.5271680000000002E-2</v>
      </c>
      <c r="FS217" s="78">
        <v>0.10982939999999999</v>
      </c>
      <c r="FT217" s="78">
        <v>9.6664810000000004E-2</v>
      </c>
      <c r="FU217" s="78">
        <v>7.4621149999999997E-2</v>
      </c>
      <c r="FV217" s="78">
        <v>6.4691899999999997E-2</v>
      </c>
      <c r="FW217" s="78">
        <v>5.7825590000000003E-2</v>
      </c>
      <c r="FX217" s="78">
        <v>5.2707950000000003E-2</v>
      </c>
      <c r="FY217" s="78">
        <v>5.1698420000000002E-2</v>
      </c>
      <c r="FZ217" s="78">
        <v>5.1210829999999999E-2</v>
      </c>
      <c r="GA217" s="78">
        <v>4.9446490000000003E-2</v>
      </c>
      <c r="GB217" s="78">
        <v>4.9355259999999998E-2</v>
      </c>
      <c r="GC217" s="78">
        <v>5.3300090000000001E-2</v>
      </c>
      <c r="GD217" s="78">
        <v>8.4715189999999996E-2</v>
      </c>
      <c r="GE217" s="78">
        <v>6.6203960000000006E-2</v>
      </c>
      <c r="GF217" s="78">
        <v>8.3260940000000006E-2</v>
      </c>
      <c r="GG217" s="78">
        <v>7.082389E-2</v>
      </c>
      <c r="GH217" s="78">
        <v>5.4280219999999997E-2</v>
      </c>
      <c r="GI217" s="78">
        <v>4.8527050000000002E-2</v>
      </c>
      <c r="GJ217" s="78">
        <v>4.4371590000000002E-2</v>
      </c>
      <c r="GK217" s="78">
        <v>4.2753117016085099E-2</v>
      </c>
      <c r="GL217" s="78">
        <v>4.3788479999999998E-2</v>
      </c>
      <c r="GM217" s="78">
        <v>4.43893E-2</v>
      </c>
      <c r="GN217" s="78">
        <v>4.3440039999999999E-2</v>
      </c>
      <c r="GO217" s="78">
        <v>4.579246E-2</v>
      </c>
      <c r="GP217" s="78">
        <v>4.8696209999999997E-2</v>
      </c>
      <c r="GQ217" s="78">
        <v>8.0211989999999997E-2</v>
      </c>
      <c r="GR217" s="78">
        <v>5.4109690000000002E-2</v>
      </c>
      <c r="GS217" s="78">
        <v>8.2605010000000006E-2</v>
      </c>
      <c r="GT217" s="78">
        <v>7.2760519999999995E-2</v>
      </c>
      <c r="GU217" s="78">
        <v>5.6668749999999997E-2</v>
      </c>
      <c r="GV217" s="78">
        <v>5.0797911000000001E-2</v>
      </c>
      <c r="GW217" s="78">
        <v>4.9000000000000002E-2</v>
      </c>
      <c r="GX217" s="78">
        <v>4.7124810000000003E-2</v>
      </c>
      <c r="GY217" s="78">
        <v>4.8000000000000001E-2</v>
      </c>
      <c r="GZ217" s="78">
        <v>4.7865650000000003E-2</v>
      </c>
      <c r="HA217" s="78">
        <v>4.7305489999999999E-2</v>
      </c>
      <c r="HB217" s="78">
        <v>4.9872659999999999E-2</v>
      </c>
      <c r="HC217" s="78">
        <v>5.4167849999999997E-2</v>
      </c>
      <c r="HD217" s="78">
        <v>8.6326959999999994E-2</v>
      </c>
      <c r="HE217" s="78">
        <v>5.7577099999999999E-2</v>
      </c>
      <c r="HF217" s="78">
        <v>9.2407299999999998E-2</v>
      </c>
      <c r="HG217" s="78">
        <v>8.1477590000000003E-2</v>
      </c>
      <c r="HH217" s="78">
        <v>6.6287147511479697E-2</v>
      </c>
      <c r="HI217" s="78">
        <v>1</v>
      </c>
    </row>
    <row r="218" spans="1:217" ht="60.75" x14ac:dyDescent="0.3">
      <c r="A218" s="1" t="str">
        <f t="shared" si="81"/>
        <v>SteiermarkArbeitsloseMänner und altern. Geschl.</v>
      </c>
      <c r="B218" s="1">
        <v>218</v>
      </c>
      <c r="C218" s="77" t="s">
        <v>6</v>
      </c>
      <c r="D218" s="77" t="s">
        <v>124</v>
      </c>
      <c r="E218" s="77" t="s">
        <v>265</v>
      </c>
      <c r="F218" s="78">
        <v>27693</v>
      </c>
      <c r="G218" s="78">
        <v>24221</v>
      </c>
      <c r="H218" s="78">
        <v>18332</v>
      </c>
      <c r="I218" s="78">
        <v>14805</v>
      </c>
      <c r="J218" s="78">
        <v>13076</v>
      </c>
      <c r="K218" s="78">
        <v>12165</v>
      </c>
      <c r="L218" s="78">
        <v>12556</v>
      </c>
      <c r="M218" s="78">
        <v>12467</v>
      </c>
      <c r="N218" s="78">
        <v>12765</v>
      </c>
      <c r="O218" s="78">
        <v>14113</v>
      </c>
      <c r="P218" s="78">
        <v>17622</v>
      </c>
      <c r="Q218" s="78">
        <v>30400</v>
      </c>
      <c r="R218" s="78">
        <v>17517.916669999999</v>
      </c>
      <c r="S218" s="78">
        <v>33597</v>
      </c>
      <c r="T218" s="78">
        <v>33294</v>
      </c>
      <c r="U218" s="78">
        <v>27284</v>
      </c>
      <c r="V218" s="78">
        <v>22828</v>
      </c>
      <c r="W218" s="78">
        <v>20997</v>
      </c>
      <c r="X218" s="78">
        <v>19661</v>
      </c>
      <c r="Y218" s="78">
        <v>19078</v>
      </c>
      <c r="Z218" s="78">
        <v>18366</v>
      </c>
      <c r="AA218" s="78">
        <v>17954</v>
      </c>
      <c r="AB218" s="78">
        <v>18334</v>
      </c>
      <c r="AC218" s="78">
        <v>20203</v>
      </c>
      <c r="AD218" s="78">
        <v>32952</v>
      </c>
      <c r="AE218" s="78">
        <v>23712.333330000001</v>
      </c>
      <c r="AF218" s="78">
        <v>34455</v>
      </c>
      <c r="AG218" s="78">
        <v>32994</v>
      </c>
      <c r="AH218" s="78">
        <v>24739</v>
      </c>
      <c r="AI218" s="78">
        <v>18589</v>
      </c>
      <c r="AJ218" s="78">
        <v>16351</v>
      </c>
      <c r="AK218" s="78">
        <v>14826</v>
      </c>
      <c r="AL218" s="78">
        <v>14739</v>
      </c>
      <c r="AM218" s="78">
        <v>14207</v>
      </c>
      <c r="AN218" s="78">
        <v>13866</v>
      </c>
      <c r="AO218" s="78">
        <v>14238</v>
      </c>
      <c r="AP218" s="78">
        <v>16131</v>
      </c>
      <c r="AQ218" s="78">
        <v>29163</v>
      </c>
      <c r="AR218" s="78">
        <v>20358.166669999999</v>
      </c>
      <c r="AS218" s="78">
        <v>29774</v>
      </c>
      <c r="AT218" s="78">
        <v>27040</v>
      </c>
      <c r="AU218" s="78">
        <v>19544</v>
      </c>
      <c r="AV218" s="78">
        <v>15297</v>
      </c>
      <c r="AW218" s="78">
        <v>13935</v>
      </c>
      <c r="AX218" s="78">
        <v>13150</v>
      </c>
      <c r="AY218" s="78">
        <v>13304</v>
      </c>
      <c r="AZ218" s="78">
        <v>13476</v>
      </c>
      <c r="BA218" s="78">
        <v>13743</v>
      </c>
      <c r="BB218" s="78">
        <v>14518</v>
      </c>
      <c r="BC218" s="78">
        <v>16689</v>
      </c>
      <c r="BD218" s="78">
        <v>28139</v>
      </c>
      <c r="BE218" s="78">
        <v>18217.416669999999</v>
      </c>
      <c r="BF218" s="78">
        <v>30470</v>
      </c>
      <c r="BG218" s="78">
        <v>29799</v>
      </c>
      <c r="BH218" s="78">
        <v>21478</v>
      </c>
      <c r="BI218" s="78">
        <v>17347</v>
      </c>
      <c r="BJ218" s="78">
        <v>15460</v>
      </c>
      <c r="BK218" s="78">
        <v>14688</v>
      </c>
      <c r="BL218" s="78">
        <v>14817</v>
      </c>
      <c r="BM218" s="78">
        <v>14863</v>
      </c>
      <c r="BN218" s="78">
        <v>15046</v>
      </c>
      <c r="BO218" s="78">
        <v>16190</v>
      </c>
      <c r="BP218" s="78">
        <v>18640</v>
      </c>
      <c r="BQ218" s="78">
        <v>30736</v>
      </c>
      <c r="BR218" s="78">
        <v>19961.166669999999</v>
      </c>
      <c r="BS218" s="78">
        <v>32991</v>
      </c>
      <c r="BT218" s="78">
        <v>31505</v>
      </c>
      <c r="BU218" s="78">
        <v>25798</v>
      </c>
      <c r="BV218" s="78">
        <v>19427</v>
      </c>
      <c r="BW218" s="78">
        <v>17385</v>
      </c>
      <c r="BX218" s="78">
        <v>16687</v>
      </c>
      <c r="BY218" s="78">
        <v>17150</v>
      </c>
      <c r="BZ218" s="78">
        <v>17268</v>
      </c>
      <c r="CA218" s="78">
        <v>17125</v>
      </c>
      <c r="CB218" s="78">
        <v>18108</v>
      </c>
      <c r="CC218" s="78">
        <v>20781</v>
      </c>
      <c r="CD218" s="78">
        <v>33202</v>
      </c>
      <c r="CE218" s="78">
        <v>22285.583330000001</v>
      </c>
      <c r="CF218" s="78">
        <v>34740</v>
      </c>
      <c r="CG218" s="78">
        <v>33034</v>
      </c>
      <c r="CH218" s="78">
        <v>25347</v>
      </c>
      <c r="CI218" s="78">
        <v>21552</v>
      </c>
      <c r="CJ218" s="78">
        <v>20000</v>
      </c>
      <c r="CK218" s="78">
        <v>18995</v>
      </c>
      <c r="CL218" s="78">
        <v>19120</v>
      </c>
      <c r="CM218" s="78">
        <v>19329</v>
      </c>
      <c r="CN218" s="78">
        <v>19616</v>
      </c>
      <c r="CO218" s="78">
        <v>20594</v>
      </c>
      <c r="CP218" s="78">
        <v>22959</v>
      </c>
      <c r="CQ218" s="78">
        <v>35795</v>
      </c>
      <c r="CR218" s="78">
        <v>24256.75</v>
      </c>
      <c r="CS218" s="78">
        <v>36916</v>
      </c>
      <c r="CT218" s="78">
        <v>35310</v>
      </c>
      <c r="CU218" s="78">
        <v>28442</v>
      </c>
      <c r="CV218" s="78">
        <v>23995</v>
      </c>
      <c r="CW218" s="78">
        <v>22016</v>
      </c>
      <c r="CX218" s="78">
        <v>21104</v>
      </c>
      <c r="CY218" s="78">
        <v>21135</v>
      </c>
      <c r="CZ218" s="78">
        <v>20846</v>
      </c>
      <c r="DA218" s="78">
        <v>20790</v>
      </c>
      <c r="DB218" s="78">
        <v>21569</v>
      </c>
      <c r="DC218" s="78">
        <v>23743</v>
      </c>
      <c r="DD218" s="78">
        <v>36427</v>
      </c>
      <c r="DE218" s="78">
        <v>26024.416669999999</v>
      </c>
      <c r="DF218" s="78">
        <v>37734</v>
      </c>
      <c r="DG218" s="78">
        <v>34775</v>
      </c>
      <c r="DH218" s="78">
        <v>28674</v>
      </c>
      <c r="DI218" s="78">
        <v>23965</v>
      </c>
      <c r="DJ218" s="78">
        <v>21878</v>
      </c>
      <c r="DK218" s="78">
        <v>20785</v>
      </c>
      <c r="DL218" s="78">
        <v>20662</v>
      </c>
      <c r="DM218" s="78">
        <v>20388</v>
      </c>
      <c r="DN218" s="78">
        <v>20275</v>
      </c>
      <c r="DO218" s="78">
        <v>21331</v>
      </c>
      <c r="DP218" s="78">
        <v>23177</v>
      </c>
      <c r="DQ218" s="78">
        <v>34945</v>
      </c>
      <c r="DR218" s="78">
        <v>25715.75</v>
      </c>
      <c r="DS218" s="78">
        <v>37037</v>
      </c>
      <c r="DT218" s="78">
        <v>33463</v>
      </c>
      <c r="DU218" s="78">
        <v>24816</v>
      </c>
      <c r="DV218" s="78">
        <v>21067</v>
      </c>
      <c r="DW218" s="78">
        <v>19285</v>
      </c>
      <c r="DX218" s="78">
        <v>18332</v>
      </c>
      <c r="DY218" s="78">
        <v>18294</v>
      </c>
      <c r="DZ218" s="78">
        <v>18414</v>
      </c>
      <c r="EA218" s="78">
        <v>17716</v>
      </c>
      <c r="EB218" s="78">
        <v>17862</v>
      </c>
      <c r="EC218" s="78">
        <v>19255</v>
      </c>
      <c r="ED218" s="78">
        <v>29973</v>
      </c>
      <c r="EE218" s="78">
        <v>22959.5</v>
      </c>
      <c r="EF218" s="78">
        <v>30295</v>
      </c>
      <c r="EG218" s="78">
        <v>29122</v>
      </c>
      <c r="EH218" s="78">
        <v>22620</v>
      </c>
      <c r="EI218" s="78">
        <v>17884</v>
      </c>
      <c r="EJ218" s="78">
        <v>16012</v>
      </c>
      <c r="EK218" s="78">
        <v>15050</v>
      </c>
      <c r="EL218" s="78">
        <v>15485</v>
      </c>
      <c r="EM218" s="78">
        <v>15591</v>
      </c>
      <c r="EN218" s="78">
        <v>15276</v>
      </c>
      <c r="EO218" s="78">
        <v>16150</v>
      </c>
      <c r="EP218" s="78">
        <v>17513</v>
      </c>
      <c r="EQ218" s="78">
        <v>27298</v>
      </c>
      <c r="ER218" s="78">
        <v>19858</v>
      </c>
      <c r="ES218" s="78">
        <v>28868</v>
      </c>
      <c r="ET218" s="78">
        <v>24846</v>
      </c>
      <c r="EU218" s="78">
        <v>18814</v>
      </c>
      <c r="EV218" s="78">
        <v>16568</v>
      </c>
      <c r="EW218" s="78">
        <v>15658</v>
      </c>
      <c r="EX218" s="78">
        <v>14974</v>
      </c>
      <c r="EY218" s="78">
        <v>15575</v>
      </c>
      <c r="EZ218" s="78">
        <v>15772</v>
      </c>
      <c r="FA218" s="78">
        <v>15580</v>
      </c>
      <c r="FB218" s="78">
        <v>16606</v>
      </c>
      <c r="FC218" s="78">
        <v>18151</v>
      </c>
      <c r="FD218" s="78">
        <v>27893</v>
      </c>
      <c r="FE218" s="78">
        <v>19108.75</v>
      </c>
      <c r="FF218" s="78">
        <v>28731</v>
      </c>
      <c r="FG218" s="78">
        <v>25190</v>
      </c>
      <c r="FH218" s="78">
        <v>36112</v>
      </c>
      <c r="FI218" s="78">
        <v>32410</v>
      </c>
      <c r="FJ218" s="78">
        <v>28135</v>
      </c>
      <c r="FK218" s="78">
        <v>24195</v>
      </c>
      <c r="FL218" s="78">
        <v>22542</v>
      </c>
      <c r="FM218" s="78">
        <v>21679</v>
      </c>
      <c r="FN218" s="78">
        <v>20428</v>
      </c>
      <c r="FO218" s="78">
        <v>20587</v>
      </c>
      <c r="FP218" s="78">
        <v>22880</v>
      </c>
      <c r="FQ218" s="78">
        <v>32889</v>
      </c>
      <c r="FR218" s="78">
        <v>26314.833330000001</v>
      </c>
      <c r="FS218" s="78">
        <v>33619</v>
      </c>
      <c r="FT218" s="78">
        <v>29647</v>
      </c>
      <c r="FU218" s="78">
        <v>22996</v>
      </c>
      <c r="FV218" s="78">
        <v>19898</v>
      </c>
      <c r="FW218" s="78">
        <v>17847</v>
      </c>
      <c r="FX218" s="78">
        <v>16346</v>
      </c>
      <c r="FY218" s="78">
        <v>16119</v>
      </c>
      <c r="FZ218" s="78">
        <v>16021</v>
      </c>
      <c r="GA218" s="78">
        <v>15544</v>
      </c>
      <c r="GB218" s="78">
        <v>15356</v>
      </c>
      <c r="GC218" s="78">
        <v>16588</v>
      </c>
      <c r="GD218" s="78">
        <v>26019</v>
      </c>
      <c r="GE218" s="78">
        <v>20500</v>
      </c>
      <c r="GF218" s="78">
        <v>25783</v>
      </c>
      <c r="GG218" s="78">
        <v>22028</v>
      </c>
      <c r="GH218" s="78">
        <v>16904</v>
      </c>
      <c r="GI218" s="78">
        <v>15061</v>
      </c>
      <c r="GJ218" s="78">
        <v>13845</v>
      </c>
      <c r="GK218" s="78">
        <v>13404</v>
      </c>
      <c r="GL218" s="78">
        <v>13784</v>
      </c>
      <c r="GM218" s="78">
        <v>14060</v>
      </c>
      <c r="GN218" s="78">
        <v>13786</v>
      </c>
      <c r="GO218" s="78">
        <v>14420</v>
      </c>
      <c r="GP218" s="78">
        <v>15304</v>
      </c>
      <c r="GQ218" s="78">
        <v>24852</v>
      </c>
      <c r="GR218" s="78">
        <v>16935.916669999999</v>
      </c>
      <c r="GS218" s="78">
        <v>25812</v>
      </c>
      <c r="GT218" s="78">
        <v>22803</v>
      </c>
      <c r="GU218" s="78">
        <v>17806</v>
      </c>
      <c r="GV218" s="78">
        <v>15900</v>
      </c>
      <c r="GW218" s="78">
        <v>15353</v>
      </c>
      <c r="GX218" s="78">
        <v>14879</v>
      </c>
      <c r="GY218" s="78">
        <v>15128</v>
      </c>
      <c r="GZ218" s="78">
        <v>15223</v>
      </c>
      <c r="HA218" s="78">
        <v>15051</v>
      </c>
      <c r="HB218" s="78">
        <v>15803</v>
      </c>
      <c r="HC218" s="78">
        <v>17110</v>
      </c>
      <c r="HD218" s="78">
        <v>26876</v>
      </c>
      <c r="HE218" s="78">
        <v>18145.333330000001</v>
      </c>
      <c r="HF218" s="78">
        <v>28972</v>
      </c>
      <c r="HG218" s="78">
        <v>25575</v>
      </c>
      <c r="HH218" s="78">
        <v>20773</v>
      </c>
      <c r="HI218" s="78">
        <v>18525</v>
      </c>
    </row>
    <row r="219" spans="1:217" ht="60.75" x14ac:dyDescent="0.3">
      <c r="A219" s="1" t="str">
        <f t="shared" si="81"/>
        <v>Steiermarkdarunter bis 24 JahreMänner und altern. Geschl.</v>
      </c>
      <c r="B219" s="1">
        <v>219</v>
      </c>
      <c r="C219" s="77" t="s">
        <v>6</v>
      </c>
      <c r="D219" s="77" t="s">
        <v>125</v>
      </c>
      <c r="E219" s="77" t="s">
        <v>265</v>
      </c>
      <c r="F219" s="78">
        <v>4053</v>
      </c>
      <c r="G219" s="78">
        <v>3347</v>
      </c>
      <c r="H219" s="78">
        <v>2774</v>
      </c>
      <c r="I219" s="78">
        <v>2428</v>
      </c>
      <c r="J219" s="78">
        <v>2071</v>
      </c>
      <c r="K219" s="78">
        <v>1882</v>
      </c>
      <c r="L219" s="78">
        <v>2129</v>
      </c>
      <c r="M219" s="78">
        <v>2189</v>
      </c>
      <c r="N219" s="78">
        <v>2277</v>
      </c>
      <c r="O219" s="78">
        <v>2435</v>
      </c>
      <c r="P219" s="78">
        <v>3074</v>
      </c>
      <c r="Q219" s="78">
        <v>4935</v>
      </c>
      <c r="R219" s="78">
        <v>2799.5</v>
      </c>
      <c r="S219" s="78">
        <v>5249</v>
      </c>
      <c r="T219" s="78">
        <v>5072</v>
      </c>
      <c r="U219" s="78">
        <v>4424</v>
      </c>
      <c r="V219" s="78">
        <v>4019</v>
      </c>
      <c r="W219" s="78">
        <v>3661</v>
      </c>
      <c r="X219" s="78">
        <v>3308</v>
      </c>
      <c r="Y219" s="78">
        <v>3216</v>
      </c>
      <c r="Z219" s="78">
        <v>3215</v>
      </c>
      <c r="AA219" s="78">
        <v>3169</v>
      </c>
      <c r="AB219" s="78">
        <v>3083</v>
      </c>
      <c r="AC219" s="78">
        <v>3369</v>
      </c>
      <c r="AD219" s="78">
        <v>5338</v>
      </c>
      <c r="AE219" s="78">
        <v>3926.916667</v>
      </c>
      <c r="AF219" s="78">
        <v>5447</v>
      </c>
      <c r="AG219" s="78">
        <v>4941</v>
      </c>
      <c r="AH219" s="78">
        <v>3867</v>
      </c>
      <c r="AI219" s="78">
        <v>3037</v>
      </c>
      <c r="AJ219" s="78">
        <v>2559</v>
      </c>
      <c r="AK219" s="78">
        <v>2306</v>
      </c>
      <c r="AL219" s="78">
        <v>2432</v>
      </c>
      <c r="AM219" s="78">
        <v>2415</v>
      </c>
      <c r="AN219" s="78">
        <v>2396</v>
      </c>
      <c r="AO219" s="78">
        <v>2223</v>
      </c>
      <c r="AP219" s="78">
        <v>2496</v>
      </c>
      <c r="AQ219" s="78">
        <v>4361</v>
      </c>
      <c r="AR219" s="78">
        <v>3206.666667</v>
      </c>
      <c r="AS219" s="78">
        <v>4238</v>
      </c>
      <c r="AT219" s="78">
        <v>3657</v>
      </c>
      <c r="AU219" s="78">
        <v>2736</v>
      </c>
      <c r="AV219" s="78">
        <v>2382</v>
      </c>
      <c r="AW219" s="78">
        <v>2138</v>
      </c>
      <c r="AX219" s="78">
        <v>2023</v>
      </c>
      <c r="AY219" s="78">
        <v>2134</v>
      </c>
      <c r="AZ219" s="78">
        <v>2186</v>
      </c>
      <c r="BA219" s="78">
        <v>2317</v>
      </c>
      <c r="BB219" s="78">
        <v>2221</v>
      </c>
      <c r="BC219" s="78">
        <v>2616</v>
      </c>
      <c r="BD219" s="78">
        <v>4225</v>
      </c>
      <c r="BE219" s="78">
        <v>2739.416667</v>
      </c>
      <c r="BF219" s="78">
        <v>4315</v>
      </c>
      <c r="BG219" s="78">
        <v>4088</v>
      </c>
      <c r="BH219" s="78">
        <v>3035</v>
      </c>
      <c r="BI219" s="78">
        <v>2653</v>
      </c>
      <c r="BJ219" s="78">
        <v>2334</v>
      </c>
      <c r="BK219" s="78">
        <v>2256</v>
      </c>
      <c r="BL219" s="78">
        <v>2404</v>
      </c>
      <c r="BM219" s="78">
        <v>2518</v>
      </c>
      <c r="BN219" s="78">
        <v>2655</v>
      </c>
      <c r="BO219" s="78">
        <v>2625</v>
      </c>
      <c r="BP219" s="78">
        <v>3081</v>
      </c>
      <c r="BQ219" s="78">
        <v>4715</v>
      </c>
      <c r="BR219" s="78">
        <v>3056.583333</v>
      </c>
      <c r="BS219" s="78">
        <v>4765</v>
      </c>
      <c r="BT219" s="78">
        <v>4369</v>
      </c>
      <c r="BU219" s="78">
        <v>3715</v>
      </c>
      <c r="BV219" s="78">
        <v>3071</v>
      </c>
      <c r="BW219" s="78">
        <v>2713</v>
      </c>
      <c r="BX219" s="78">
        <v>2568</v>
      </c>
      <c r="BY219" s="78">
        <v>2754</v>
      </c>
      <c r="BZ219" s="78">
        <v>2799</v>
      </c>
      <c r="CA219" s="78">
        <v>2818</v>
      </c>
      <c r="CB219" s="78">
        <v>2779</v>
      </c>
      <c r="CC219" s="78">
        <v>3282</v>
      </c>
      <c r="CD219" s="78">
        <v>4947</v>
      </c>
      <c r="CE219" s="78">
        <v>3381.666667</v>
      </c>
      <c r="CF219" s="78">
        <v>4943</v>
      </c>
      <c r="CG219" s="78">
        <v>4438</v>
      </c>
      <c r="CH219" s="78">
        <v>3622</v>
      </c>
      <c r="CI219" s="78">
        <v>3192</v>
      </c>
      <c r="CJ219" s="78">
        <v>2920</v>
      </c>
      <c r="CK219" s="78">
        <v>2706</v>
      </c>
      <c r="CL219" s="78">
        <v>2849</v>
      </c>
      <c r="CM219" s="78">
        <v>2965</v>
      </c>
      <c r="CN219" s="78">
        <v>2982</v>
      </c>
      <c r="CO219" s="78">
        <v>3020</v>
      </c>
      <c r="CP219" s="78">
        <v>3495</v>
      </c>
      <c r="CQ219" s="78">
        <v>5167</v>
      </c>
      <c r="CR219" s="78">
        <v>3524.916667</v>
      </c>
      <c r="CS219" s="78">
        <v>5118</v>
      </c>
      <c r="CT219" s="78">
        <v>4579</v>
      </c>
      <c r="CU219" s="78">
        <v>3748</v>
      </c>
      <c r="CV219" s="78">
        <v>3286</v>
      </c>
      <c r="CW219" s="78">
        <v>3015</v>
      </c>
      <c r="CX219" s="78">
        <v>2825</v>
      </c>
      <c r="CY219" s="78">
        <v>3037</v>
      </c>
      <c r="CZ219" s="78">
        <v>2948</v>
      </c>
      <c r="DA219" s="78">
        <v>2958</v>
      </c>
      <c r="DB219" s="78">
        <v>2922</v>
      </c>
      <c r="DC219" s="78">
        <v>3213</v>
      </c>
      <c r="DD219" s="78">
        <v>4849</v>
      </c>
      <c r="DE219" s="78">
        <v>3541.5</v>
      </c>
      <c r="DF219" s="78">
        <v>4855</v>
      </c>
      <c r="DG219" s="78">
        <v>4302</v>
      </c>
      <c r="DH219" s="78">
        <v>3558</v>
      </c>
      <c r="DI219" s="78">
        <v>3220</v>
      </c>
      <c r="DJ219" s="78">
        <v>2816</v>
      </c>
      <c r="DK219" s="78">
        <v>2653</v>
      </c>
      <c r="DL219" s="78">
        <v>2771</v>
      </c>
      <c r="DM219" s="78">
        <v>2746</v>
      </c>
      <c r="DN219" s="78">
        <v>2636</v>
      </c>
      <c r="DO219" s="78">
        <v>2734</v>
      </c>
      <c r="DP219" s="78">
        <v>2930</v>
      </c>
      <c r="DQ219" s="78">
        <v>4330</v>
      </c>
      <c r="DR219" s="78">
        <v>3295.916667</v>
      </c>
      <c r="DS219" s="78">
        <v>4249</v>
      </c>
      <c r="DT219" s="78">
        <v>3789</v>
      </c>
      <c r="DU219" s="78">
        <v>2719</v>
      </c>
      <c r="DV219" s="78">
        <v>2313</v>
      </c>
      <c r="DW219" s="78">
        <v>2111</v>
      </c>
      <c r="DX219" s="78">
        <v>2009</v>
      </c>
      <c r="DY219" s="78">
        <v>2169</v>
      </c>
      <c r="DZ219" s="78">
        <v>2280</v>
      </c>
      <c r="EA219" s="78">
        <v>2167</v>
      </c>
      <c r="EB219" s="78">
        <v>2023</v>
      </c>
      <c r="EC219" s="78">
        <v>2080</v>
      </c>
      <c r="ED219" s="78">
        <v>3424</v>
      </c>
      <c r="EE219" s="78">
        <v>2611.083333</v>
      </c>
      <c r="EF219" s="78">
        <v>3168</v>
      </c>
      <c r="EG219" s="78">
        <v>2898</v>
      </c>
      <c r="EH219" s="78">
        <v>2372</v>
      </c>
      <c r="EI219" s="78">
        <v>1923</v>
      </c>
      <c r="EJ219" s="78">
        <v>1642</v>
      </c>
      <c r="EK219" s="78">
        <v>1605</v>
      </c>
      <c r="EL219" s="78">
        <v>1756</v>
      </c>
      <c r="EM219" s="78">
        <v>1855</v>
      </c>
      <c r="EN219" s="78">
        <v>1792</v>
      </c>
      <c r="EO219" s="78">
        <v>1838</v>
      </c>
      <c r="EP219" s="78">
        <v>1922</v>
      </c>
      <c r="EQ219" s="78">
        <v>3019</v>
      </c>
      <c r="ER219" s="78">
        <v>2149.166667</v>
      </c>
      <c r="ES219" s="78">
        <v>3002</v>
      </c>
      <c r="ET219" s="78">
        <v>2496</v>
      </c>
      <c r="EU219" s="78">
        <v>1953</v>
      </c>
      <c r="EV219" s="78">
        <v>1833</v>
      </c>
      <c r="EW219" s="78">
        <v>1706</v>
      </c>
      <c r="EX219" s="78">
        <v>1696</v>
      </c>
      <c r="EY219" s="78">
        <v>1780</v>
      </c>
      <c r="EZ219" s="78">
        <v>1882</v>
      </c>
      <c r="FA219" s="78">
        <v>1818</v>
      </c>
      <c r="FB219" s="78">
        <v>1855</v>
      </c>
      <c r="FC219" s="78">
        <v>2077</v>
      </c>
      <c r="FD219" s="78">
        <v>3172</v>
      </c>
      <c r="FE219" s="78">
        <v>2105.833333</v>
      </c>
      <c r="FF219" s="78">
        <v>3151</v>
      </c>
      <c r="FG219" s="78">
        <v>2665</v>
      </c>
      <c r="FH219" s="78">
        <v>4427</v>
      </c>
      <c r="FI219" s="78">
        <v>4146</v>
      </c>
      <c r="FJ219" s="78">
        <v>3563</v>
      </c>
      <c r="FK219" s="78">
        <v>2842</v>
      </c>
      <c r="FL219" s="78">
        <v>2738</v>
      </c>
      <c r="FM219" s="78">
        <v>2577</v>
      </c>
      <c r="FN219" s="78">
        <v>2231</v>
      </c>
      <c r="FO219" s="78">
        <v>2085</v>
      </c>
      <c r="FP219" s="78">
        <v>2311</v>
      </c>
      <c r="FQ219" s="78">
        <v>3437</v>
      </c>
      <c r="FR219" s="78">
        <v>3014.416667</v>
      </c>
      <c r="FS219" s="78">
        <v>3362</v>
      </c>
      <c r="FT219" s="78">
        <v>2861</v>
      </c>
      <c r="FU219" s="78">
        <v>2141</v>
      </c>
      <c r="FV219" s="78">
        <v>1817</v>
      </c>
      <c r="FW219" s="78">
        <v>1620</v>
      </c>
      <c r="FX219" s="78">
        <v>1422</v>
      </c>
      <c r="FY219" s="78">
        <v>1569</v>
      </c>
      <c r="FZ219" s="78">
        <v>1582</v>
      </c>
      <c r="GA219" s="78">
        <v>1633</v>
      </c>
      <c r="GB219" s="78">
        <v>1523</v>
      </c>
      <c r="GC219" s="78">
        <v>1551</v>
      </c>
      <c r="GD219" s="78">
        <v>2668</v>
      </c>
      <c r="GE219" s="78">
        <v>1979.083333</v>
      </c>
      <c r="GF219" s="78">
        <v>2449</v>
      </c>
      <c r="GG219" s="78">
        <v>2066</v>
      </c>
      <c r="GH219" s="78">
        <v>1646</v>
      </c>
      <c r="GI219" s="78">
        <v>1518</v>
      </c>
      <c r="GJ219" s="78">
        <v>1345</v>
      </c>
      <c r="GK219" s="78">
        <v>1306</v>
      </c>
      <c r="GL219" s="78">
        <v>1476</v>
      </c>
      <c r="GM219" s="78">
        <v>1481</v>
      </c>
      <c r="GN219" s="78">
        <v>1419</v>
      </c>
      <c r="GO219" s="78">
        <v>1540</v>
      </c>
      <c r="GP219" s="78">
        <v>1604</v>
      </c>
      <c r="GQ219" s="78">
        <v>2655</v>
      </c>
      <c r="GR219" s="78">
        <v>1708.75</v>
      </c>
      <c r="GS219" s="78">
        <v>2630</v>
      </c>
      <c r="GT219" s="78">
        <v>2257</v>
      </c>
      <c r="GU219" s="78">
        <v>1808</v>
      </c>
      <c r="GV219" s="78">
        <v>1658</v>
      </c>
      <c r="GW219" s="78">
        <v>1594</v>
      </c>
      <c r="GX219" s="78">
        <v>1506</v>
      </c>
      <c r="GY219" s="78">
        <v>1732</v>
      </c>
      <c r="GZ219" s="78">
        <v>1786</v>
      </c>
      <c r="HA219" s="78">
        <v>1735</v>
      </c>
      <c r="HB219" s="78">
        <v>1763</v>
      </c>
      <c r="HC219" s="78">
        <v>1975</v>
      </c>
      <c r="HD219" s="78">
        <v>3089</v>
      </c>
      <c r="HE219" s="78">
        <v>1961.083333</v>
      </c>
      <c r="HF219" s="78">
        <v>3156</v>
      </c>
      <c r="HG219" s="78">
        <v>2686</v>
      </c>
      <c r="HH219" s="78">
        <v>2230</v>
      </c>
      <c r="HI219" s="78">
        <v>1928</v>
      </c>
    </row>
    <row r="220" spans="1:217" ht="60.75" x14ac:dyDescent="0.3">
      <c r="A220" s="1" t="str">
        <f t="shared" si="81"/>
        <v>Steiermark50 Jahre und älterMänner und altern. Geschl.</v>
      </c>
      <c r="B220" s="1">
        <v>220</v>
      </c>
      <c r="C220" s="77" t="s">
        <v>6</v>
      </c>
      <c r="D220" s="77" t="s">
        <v>126</v>
      </c>
      <c r="E220" s="77" t="s">
        <v>265</v>
      </c>
      <c r="F220" s="78">
        <v>5468</v>
      </c>
      <c r="G220" s="78">
        <v>5159</v>
      </c>
      <c r="H220" s="78">
        <v>4198</v>
      </c>
      <c r="I220" s="78">
        <v>3397</v>
      </c>
      <c r="J220" s="78">
        <v>3099</v>
      </c>
      <c r="K220" s="78">
        <v>2927</v>
      </c>
      <c r="L220" s="78">
        <v>2947</v>
      </c>
      <c r="M220" s="78">
        <v>2914</v>
      </c>
      <c r="N220" s="78">
        <v>2920</v>
      </c>
      <c r="O220" s="78">
        <v>3159</v>
      </c>
      <c r="P220" s="78">
        <v>3722</v>
      </c>
      <c r="Q220" s="78">
        <v>5619</v>
      </c>
      <c r="R220" s="78">
        <v>3794.083333</v>
      </c>
      <c r="S220" s="78">
        <v>6365</v>
      </c>
      <c r="T220" s="78">
        <v>6423</v>
      </c>
      <c r="U220" s="78">
        <v>5537</v>
      </c>
      <c r="V220" s="78">
        <v>4519</v>
      </c>
      <c r="W220" s="78">
        <v>4252</v>
      </c>
      <c r="X220" s="78">
        <v>4099</v>
      </c>
      <c r="Y220" s="78">
        <v>4072</v>
      </c>
      <c r="Z220" s="78">
        <v>3631</v>
      </c>
      <c r="AA220" s="78">
        <v>3559</v>
      </c>
      <c r="AB220" s="78">
        <v>3696</v>
      </c>
      <c r="AC220" s="78">
        <v>4115</v>
      </c>
      <c r="AD220" s="78">
        <v>6068</v>
      </c>
      <c r="AE220" s="78">
        <v>4694.6666670000004</v>
      </c>
      <c r="AF220" s="78">
        <v>6686</v>
      </c>
      <c r="AG220" s="78">
        <v>6699</v>
      </c>
      <c r="AH220" s="78">
        <v>5373</v>
      </c>
      <c r="AI220" s="78">
        <v>4064</v>
      </c>
      <c r="AJ220" s="78">
        <v>3715</v>
      </c>
      <c r="AK220" s="78">
        <v>3405</v>
      </c>
      <c r="AL220" s="78">
        <v>3375</v>
      </c>
      <c r="AM220" s="78">
        <v>3238</v>
      </c>
      <c r="AN220" s="78">
        <v>3182</v>
      </c>
      <c r="AO220" s="78">
        <v>3295</v>
      </c>
      <c r="AP220" s="78">
        <v>3677</v>
      </c>
      <c r="AQ220" s="78">
        <v>5836</v>
      </c>
      <c r="AR220" s="78">
        <v>4378.75</v>
      </c>
      <c r="AS220" s="78">
        <v>6349</v>
      </c>
      <c r="AT220" s="78">
        <v>6102</v>
      </c>
      <c r="AU220" s="78">
        <v>4737</v>
      </c>
      <c r="AV220" s="78">
        <v>3771</v>
      </c>
      <c r="AW220" s="78">
        <v>3448</v>
      </c>
      <c r="AX220" s="78">
        <v>3224</v>
      </c>
      <c r="AY220" s="78">
        <v>3221</v>
      </c>
      <c r="AZ220" s="78">
        <v>3318</v>
      </c>
      <c r="BA220" s="78">
        <v>3271</v>
      </c>
      <c r="BB220" s="78">
        <v>3508</v>
      </c>
      <c r="BC220" s="78">
        <v>3928</v>
      </c>
      <c r="BD220" s="78">
        <v>6012</v>
      </c>
      <c r="BE220" s="78">
        <v>4240.75</v>
      </c>
      <c r="BF220" s="78">
        <v>6852</v>
      </c>
      <c r="BG220" s="78">
        <v>6891</v>
      </c>
      <c r="BH220" s="78">
        <v>5297</v>
      </c>
      <c r="BI220" s="78">
        <v>4290</v>
      </c>
      <c r="BJ220" s="78">
        <v>3911</v>
      </c>
      <c r="BK220" s="78">
        <v>3795</v>
      </c>
      <c r="BL220" s="78">
        <v>3734</v>
      </c>
      <c r="BM220" s="78">
        <v>3675</v>
      </c>
      <c r="BN220" s="78">
        <v>3706</v>
      </c>
      <c r="BO220" s="78">
        <v>4031</v>
      </c>
      <c r="BP220" s="78">
        <v>4441</v>
      </c>
      <c r="BQ220" s="78">
        <v>6632</v>
      </c>
      <c r="BR220" s="78">
        <v>4771.25</v>
      </c>
      <c r="BS220" s="78">
        <v>7508</v>
      </c>
      <c r="BT220" s="78">
        <v>7331</v>
      </c>
      <c r="BU220" s="78">
        <v>6297</v>
      </c>
      <c r="BV220" s="78">
        <v>4862</v>
      </c>
      <c r="BW220" s="78">
        <v>4545</v>
      </c>
      <c r="BX220" s="78">
        <v>4497</v>
      </c>
      <c r="BY220" s="78">
        <v>4604</v>
      </c>
      <c r="BZ220" s="78">
        <v>4580</v>
      </c>
      <c r="CA220" s="78">
        <v>4685</v>
      </c>
      <c r="CB220" s="78">
        <v>4955</v>
      </c>
      <c r="CC220" s="78">
        <v>5508</v>
      </c>
      <c r="CD220" s="78">
        <v>7995</v>
      </c>
      <c r="CE220" s="78">
        <v>5613.9166670000004</v>
      </c>
      <c r="CF220" s="78">
        <v>8679</v>
      </c>
      <c r="CG220" s="78">
        <v>8570</v>
      </c>
      <c r="CH220" s="78">
        <v>6868</v>
      </c>
      <c r="CI220" s="78">
        <v>6008</v>
      </c>
      <c r="CJ220" s="78">
        <v>5566</v>
      </c>
      <c r="CK220" s="78">
        <v>5423</v>
      </c>
      <c r="CL220" s="78">
        <v>5330</v>
      </c>
      <c r="CM220" s="78">
        <v>5404</v>
      </c>
      <c r="CN220" s="78">
        <v>5409</v>
      </c>
      <c r="CO220" s="78">
        <v>5698</v>
      </c>
      <c r="CP220" s="78">
        <v>6208</v>
      </c>
      <c r="CQ220" s="78">
        <v>8964</v>
      </c>
      <c r="CR220" s="78">
        <v>6510.5833329999996</v>
      </c>
      <c r="CS220" s="78">
        <v>9658</v>
      </c>
      <c r="CT220" s="78">
        <v>9601</v>
      </c>
      <c r="CU220" s="78">
        <v>8051</v>
      </c>
      <c r="CV220" s="78">
        <v>6842</v>
      </c>
      <c r="CW220" s="78">
        <v>6382</v>
      </c>
      <c r="CX220" s="78">
        <v>6165</v>
      </c>
      <c r="CY220" s="78">
        <v>6093</v>
      </c>
      <c r="CZ220" s="78">
        <v>6191</v>
      </c>
      <c r="DA220" s="78">
        <v>6164</v>
      </c>
      <c r="DB220" s="78">
        <v>6407</v>
      </c>
      <c r="DC220" s="78">
        <v>7054</v>
      </c>
      <c r="DD220" s="78">
        <v>9999</v>
      </c>
      <c r="DE220" s="78">
        <v>7383.9166670000004</v>
      </c>
      <c r="DF220" s="78">
        <v>10748</v>
      </c>
      <c r="DG220" s="78">
        <v>10303</v>
      </c>
      <c r="DH220" s="78">
        <v>8875</v>
      </c>
      <c r="DI220" s="78">
        <v>7455</v>
      </c>
      <c r="DJ220" s="78">
        <v>6970</v>
      </c>
      <c r="DK220" s="78">
        <v>6713</v>
      </c>
      <c r="DL220" s="78">
        <v>6572</v>
      </c>
      <c r="DM220" s="78">
        <v>6582</v>
      </c>
      <c r="DN220" s="78">
        <v>6651</v>
      </c>
      <c r="DO220" s="78">
        <v>6948</v>
      </c>
      <c r="DP220" s="78">
        <v>7546</v>
      </c>
      <c r="DQ220" s="78">
        <v>10339</v>
      </c>
      <c r="DR220" s="78">
        <v>7975.1666670000004</v>
      </c>
      <c r="DS220" s="78">
        <v>11367</v>
      </c>
      <c r="DT220" s="78">
        <v>10789</v>
      </c>
      <c r="DU220" s="78">
        <v>8568</v>
      </c>
      <c r="DV220" s="78">
        <v>7458</v>
      </c>
      <c r="DW220" s="78">
        <v>6993</v>
      </c>
      <c r="DX220" s="78">
        <v>6707</v>
      </c>
      <c r="DY220" s="78">
        <v>6575</v>
      </c>
      <c r="DZ220" s="78">
        <v>6584</v>
      </c>
      <c r="EA220" s="78">
        <v>6375</v>
      </c>
      <c r="EB220" s="78">
        <v>6481</v>
      </c>
      <c r="EC220" s="78">
        <v>7023</v>
      </c>
      <c r="ED220" s="78">
        <v>9578</v>
      </c>
      <c r="EE220" s="78">
        <v>7874.8333329999996</v>
      </c>
      <c r="EF220" s="78">
        <v>10049</v>
      </c>
      <c r="EG220" s="78">
        <v>9971</v>
      </c>
      <c r="EH220" s="78">
        <v>8142</v>
      </c>
      <c r="EI220" s="78">
        <v>6573</v>
      </c>
      <c r="EJ220" s="78">
        <v>6003</v>
      </c>
      <c r="EK220" s="78">
        <v>5708</v>
      </c>
      <c r="EL220" s="78">
        <v>5782</v>
      </c>
      <c r="EM220" s="78">
        <v>5697</v>
      </c>
      <c r="EN220" s="78">
        <v>5616</v>
      </c>
      <c r="EO220" s="78">
        <v>5932</v>
      </c>
      <c r="EP220" s="78">
        <v>6411</v>
      </c>
      <c r="EQ220" s="78">
        <v>8899</v>
      </c>
      <c r="ER220" s="78">
        <v>7065.25</v>
      </c>
      <c r="ES220" s="78">
        <v>9862</v>
      </c>
      <c r="ET220" s="78">
        <v>9027</v>
      </c>
      <c r="EU220" s="78">
        <v>7100</v>
      </c>
      <c r="EV220" s="78">
        <v>6310</v>
      </c>
      <c r="EW220" s="78">
        <v>6052</v>
      </c>
      <c r="EX220" s="78">
        <v>5854</v>
      </c>
      <c r="EY220" s="78">
        <v>6055</v>
      </c>
      <c r="EZ220" s="78">
        <v>6039</v>
      </c>
      <c r="FA220" s="78">
        <v>6047</v>
      </c>
      <c r="FB220" s="78">
        <v>6376</v>
      </c>
      <c r="FC220" s="78">
        <v>6861</v>
      </c>
      <c r="FD220" s="78">
        <v>9377</v>
      </c>
      <c r="FE220" s="78">
        <v>7080</v>
      </c>
      <c r="FF220" s="78">
        <v>10094</v>
      </c>
      <c r="FG220" s="78">
        <v>9340</v>
      </c>
      <c r="FH220" s="78">
        <v>11655</v>
      </c>
      <c r="FI220" s="78">
        <v>10517</v>
      </c>
      <c r="FJ220" s="78">
        <v>9391</v>
      </c>
      <c r="FK220" s="78">
        <v>8458</v>
      </c>
      <c r="FL220" s="78">
        <v>7974</v>
      </c>
      <c r="FM220" s="78">
        <v>7795</v>
      </c>
      <c r="FN220" s="78">
        <v>7643</v>
      </c>
      <c r="FO220" s="78">
        <v>7807</v>
      </c>
      <c r="FP220" s="78">
        <v>8659</v>
      </c>
      <c r="FQ220" s="78">
        <v>11338</v>
      </c>
      <c r="FR220" s="78">
        <v>9222.5833330000005</v>
      </c>
      <c r="FS220" s="78">
        <v>11960</v>
      </c>
      <c r="FT220" s="78">
        <v>11115</v>
      </c>
      <c r="FU220" s="78">
        <v>9068</v>
      </c>
      <c r="FV220" s="78">
        <v>8017</v>
      </c>
      <c r="FW220" s="78">
        <v>7361</v>
      </c>
      <c r="FX220" s="78">
        <v>6935</v>
      </c>
      <c r="FY220" s="78">
        <v>6740</v>
      </c>
      <c r="FZ220" s="78">
        <v>6668</v>
      </c>
      <c r="GA220" s="78">
        <v>6439</v>
      </c>
      <c r="GB220" s="78">
        <v>6506</v>
      </c>
      <c r="GC220" s="78">
        <v>6939</v>
      </c>
      <c r="GD220" s="78">
        <v>9425</v>
      </c>
      <c r="GE220" s="78">
        <v>8097.75</v>
      </c>
      <c r="GF220" s="78">
        <v>9891</v>
      </c>
      <c r="GG220" s="78">
        <v>8838</v>
      </c>
      <c r="GH220" s="78">
        <v>7170</v>
      </c>
      <c r="GI220" s="78">
        <v>6380</v>
      </c>
      <c r="GJ220" s="78">
        <v>5915</v>
      </c>
      <c r="GK220" s="78">
        <v>5701</v>
      </c>
      <c r="GL220" s="78">
        <v>5638</v>
      </c>
      <c r="GM220" s="78">
        <v>5720</v>
      </c>
      <c r="GN220" s="78">
        <v>5697</v>
      </c>
      <c r="GO220" s="78">
        <v>5867</v>
      </c>
      <c r="GP220" s="78">
        <v>6231</v>
      </c>
      <c r="GQ220" s="78">
        <v>8926</v>
      </c>
      <c r="GR220" s="78">
        <v>6831.1666670000004</v>
      </c>
      <c r="GS220" s="78">
        <v>9632</v>
      </c>
      <c r="GT220" s="78">
        <v>8911</v>
      </c>
      <c r="GU220" s="78">
        <v>7187</v>
      </c>
      <c r="GV220" s="78">
        <v>6335</v>
      </c>
      <c r="GW220" s="78">
        <v>6054</v>
      </c>
      <c r="GX220" s="78">
        <v>5826</v>
      </c>
      <c r="GY220" s="78">
        <v>5766</v>
      </c>
      <c r="GZ220" s="78">
        <v>5830</v>
      </c>
      <c r="HA220" s="78">
        <v>5758</v>
      </c>
      <c r="HB220" s="78">
        <v>6067</v>
      </c>
      <c r="HC220" s="78">
        <v>6575</v>
      </c>
      <c r="HD220" s="78">
        <v>9432</v>
      </c>
      <c r="HE220" s="78">
        <v>6947.75</v>
      </c>
      <c r="HF220" s="78">
        <v>10355</v>
      </c>
      <c r="HG220" s="78">
        <v>9510</v>
      </c>
      <c r="HH220" s="78">
        <v>7813</v>
      </c>
      <c r="HI220" s="78">
        <v>6996</v>
      </c>
    </row>
    <row r="221" spans="1:217" ht="60.75" x14ac:dyDescent="0.3">
      <c r="A221" s="1" t="str">
        <f t="shared" si="81"/>
        <v>SteiermarkAusländerMänner und altern. Geschl.</v>
      </c>
      <c r="B221" s="1">
        <v>221</v>
      </c>
      <c r="C221" s="77" t="s">
        <v>6</v>
      </c>
      <c r="D221" s="77" t="s">
        <v>127</v>
      </c>
      <c r="E221" s="77" t="s">
        <v>265</v>
      </c>
      <c r="F221" s="78">
        <v>3774</v>
      </c>
      <c r="G221" s="78">
        <v>3080</v>
      </c>
      <c r="H221" s="78">
        <v>2486</v>
      </c>
      <c r="I221" s="78">
        <v>2015</v>
      </c>
      <c r="J221" s="78">
        <v>1781</v>
      </c>
      <c r="K221" s="78">
        <v>1657</v>
      </c>
      <c r="L221" s="78">
        <v>1663</v>
      </c>
      <c r="M221" s="78">
        <v>1587</v>
      </c>
      <c r="N221" s="78">
        <v>1778</v>
      </c>
      <c r="O221" s="78">
        <v>2009</v>
      </c>
      <c r="P221" s="78">
        <v>2739</v>
      </c>
      <c r="Q221" s="78">
        <v>4733</v>
      </c>
      <c r="R221" s="78">
        <v>2441.833333</v>
      </c>
      <c r="S221" s="78">
        <v>4858</v>
      </c>
      <c r="T221" s="78">
        <v>4818</v>
      </c>
      <c r="U221" s="78">
        <v>3986</v>
      </c>
      <c r="V221" s="78">
        <v>3494</v>
      </c>
      <c r="W221" s="78">
        <v>3091</v>
      </c>
      <c r="X221" s="78">
        <v>2785</v>
      </c>
      <c r="Y221" s="78">
        <v>2591</v>
      </c>
      <c r="Z221" s="78">
        <v>2588</v>
      </c>
      <c r="AA221" s="78">
        <v>2478</v>
      </c>
      <c r="AB221" s="78">
        <v>2638</v>
      </c>
      <c r="AC221" s="78">
        <v>3005</v>
      </c>
      <c r="AD221" s="78">
        <v>5145</v>
      </c>
      <c r="AE221" s="78">
        <v>3456.416667</v>
      </c>
      <c r="AF221" s="78">
        <v>4870</v>
      </c>
      <c r="AG221" s="78">
        <v>4541</v>
      </c>
      <c r="AH221" s="78">
        <v>3396</v>
      </c>
      <c r="AI221" s="78">
        <v>2606</v>
      </c>
      <c r="AJ221" s="78">
        <v>2323</v>
      </c>
      <c r="AK221" s="78">
        <v>2028</v>
      </c>
      <c r="AL221" s="78">
        <v>1900</v>
      </c>
      <c r="AM221" s="78">
        <v>1874</v>
      </c>
      <c r="AN221" s="78">
        <v>1885</v>
      </c>
      <c r="AO221" s="78">
        <v>2039</v>
      </c>
      <c r="AP221" s="78">
        <v>2437</v>
      </c>
      <c r="AQ221" s="78">
        <v>4574</v>
      </c>
      <c r="AR221" s="78">
        <v>2872.75</v>
      </c>
      <c r="AS221" s="78">
        <v>4297</v>
      </c>
      <c r="AT221" s="78">
        <v>3891</v>
      </c>
      <c r="AU221" s="78">
        <v>2852</v>
      </c>
      <c r="AV221" s="78">
        <v>2324</v>
      </c>
      <c r="AW221" s="78">
        <v>2059</v>
      </c>
      <c r="AX221" s="78">
        <v>1949</v>
      </c>
      <c r="AY221" s="78">
        <v>1905</v>
      </c>
      <c r="AZ221" s="78">
        <v>1963</v>
      </c>
      <c r="BA221" s="78">
        <v>2165</v>
      </c>
      <c r="BB221" s="78">
        <v>2388</v>
      </c>
      <c r="BC221" s="78">
        <v>2912</v>
      </c>
      <c r="BD221" s="78">
        <v>4857</v>
      </c>
      <c r="BE221" s="78">
        <v>2796.833333</v>
      </c>
      <c r="BF221" s="78">
        <v>4861</v>
      </c>
      <c r="BG221" s="78">
        <v>4750</v>
      </c>
      <c r="BH221" s="78">
        <v>3568</v>
      </c>
      <c r="BI221" s="78">
        <v>2971</v>
      </c>
      <c r="BJ221" s="78">
        <v>2642</v>
      </c>
      <c r="BK221" s="78">
        <v>2487</v>
      </c>
      <c r="BL221" s="78">
        <v>2336</v>
      </c>
      <c r="BM221" s="78">
        <v>2337</v>
      </c>
      <c r="BN221" s="78">
        <v>2519</v>
      </c>
      <c r="BO221" s="78">
        <v>2777</v>
      </c>
      <c r="BP221" s="78">
        <v>3365</v>
      </c>
      <c r="BQ221" s="78">
        <v>5596</v>
      </c>
      <c r="BR221" s="78">
        <v>3350.75</v>
      </c>
      <c r="BS221" s="78">
        <v>5675</v>
      </c>
      <c r="BT221" s="78">
        <v>5383</v>
      </c>
      <c r="BU221" s="78">
        <v>4637</v>
      </c>
      <c r="BV221" s="78">
        <v>3501</v>
      </c>
      <c r="BW221" s="78">
        <v>3053</v>
      </c>
      <c r="BX221" s="78">
        <v>2887</v>
      </c>
      <c r="BY221" s="78">
        <v>2816</v>
      </c>
      <c r="BZ221" s="78">
        <v>2910</v>
      </c>
      <c r="CA221" s="78">
        <v>3012</v>
      </c>
      <c r="CB221" s="78">
        <v>3281</v>
      </c>
      <c r="CC221" s="78">
        <v>3993</v>
      </c>
      <c r="CD221" s="78">
        <v>6413</v>
      </c>
      <c r="CE221" s="78">
        <v>3963.416667</v>
      </c>
      <c r="CF221" s="78">
        <v>6225</v>
      </c>
      <c r="CG221" s="78">
        <v>5903</v>
      </c>
      <c r="CH221" s="78">
        <v>4761</v>
      </c>
      <c r="CI221" s="78">
        <v>4158</v>
      </c>
      <c r="CJ221" s="78">
        <v>3905</v>
      </c>
      <c r="CK221" s="78">
        <v>3689</v>
      </c>
      <c r="CL221" s="78">
        <v>3573</v>
      </c>
      <c r="CM221" s="78">
        <v>3666</v>
      </c>
      <c r="CN221" s="78">
        <v>3883</v>
      </c>
      <c r="CO221" s="78">
        <v>4250</v>
      </c>
      <c r="CP221" s="78">
        <v>4869</v>
      </c>
      <c r="CQ221" s="78">
        <v>7564</v>
      </c>
      <c r="CR221" s="78">
        <v>4703.8333329999996</v>
      </c>
      <c r="CS221" s="78">
        <v>7296</v>
      </c>
      <c r="CT221" s="78">
        <v>6880</v>
      </c>
      <c r="CU221" s="78">
        <v>5773</v>
      </c>
      <c r="CV221" s="78">
        <v>5014</v>
      </c>
      <c r="CW221" s="78">
        <v>4634</v>
      </c>
      <c r="CX221" s="78">
        <v>4436</v>
      </c>
      <c r="CY221" s="78">
        <v>4255</v>
      </c>
      <c r="CZ221" s="78">
        <v>4234</v>
      </c>
      <c r="DA221" s="78">
        <v>4295</v>
      </c>
      <c r="DB221" s="78">
        <v>4641</v>
      </c>
      <c r="DC221" s="78">
        <v>5190</v>
      </c>
      <c r="DD221" s="78">
        <v>8004</v>
      </c>
      <c r="DE221" s="78">
        <v>5387.6666670000004</v>
      </c>
      <c r="DF221" s="78">
        <v>7823</v>
      </c>
      <c r="DG221" s="78">
        <v>7322</v>
      </c>
      <c r="DH221" s="78">
        <v>6252</v>
      </c>
      <c r="DI221" s="78">
        <v>5345</v>
      </c>
      <c r="DJ221" s="78">
        <v>4845</v>
      </c>
      <c r="DK221" s="78">
        <v>4584</v>
      </c>
      <c r="DL221" s="78">
        <v>4412</v>
      </c>
      <c r="DM221" s="78">
        <v>4325</v>
      </c>
      <c r="DN221" s="78">
        <v>4399</v>
      </c>
      <c r="DO221" s="78">
        <v>4898</v>
      </c>
      <c r="DP221" s="78">
        <v>5547</v>
      </c>
      <c r="DQ221" s="78">
        <v>8335</v>
      </c>
      <c r="DR221" s="78">
        <v>5673.9166670000004</v>
      </c>
      <c r="DS221" s="78">
        <v>8345</v>
      </c>
      <c r="DT221" s="78">
        <v>7411</v>
      </c>
      <c r="DU221" s="78">
        <v>5656</v>
      </c>
      <c r="DV221" s="78">
        <v>4790</v>
      </c>
      <c r="DW221" s="78">
        <v>4325</v>
      </c>
      <c r="DX221" s="78">
        <v>4033</v>
      </c>
      <c r="DY221" s="78">
        <v>3877</v>
      </c>
      <c r="DZ221" s="78">
        <v>4028</v>
      </c>
      <c r="EA221" s="78">
        <v>4101</v>
      </c>
      <c r="EB221" s="78">
        <v>4169</v>
      </c>
      <c r="EC221" s="78">
        <v>4677</v>
      </c>
      <c r="ED221" s="78">
        <v>7388</v>
      </c>
      <c r="EE221" s="78">
        <v>5233.3333329999996</v>
      </c>
      <c r="EF221" s="78">
        <v>6900</v>
      </c>
      <c r="EG221" s="78">
        <v>6717</v>
      </c>
      <c r="EH221" s="78">
        <v>5297</v>
      </c>
      <c r="EI221" s="78">
        <v>4336</v>
      </c>
      <c r="EJ221" s="78">
        <v>3771</v>
      </c>
      <c r="EK221" s="78">
        <v>3481</v>
      </c>
      <c r="EL221" s="78">
        <v>3542</v>
      </c>
      <c r="EM221" s="78">
        <v>3597</v>
      </c>
      <c r="EN221" s="78">
        <v>3682</v>
      </c>
      <c r="EO221" s="78">
        <v>3968</v>
      </c>
      <c r="EP221" s="78">
        <v>4452</v>
      </c>
      <c r="EQ221" s="78">
        <v>7269</v>
      </c>
      <c r="ER221" s="78">
        <v>4751</v>
      </c>
      <c r="ES221" s="78">
        <v>6974</v>
      </c>
      <c r="ET221" s="78">
        <v>5908</v>
      </c>
      <c r="EU221" s="78">
        <v>4666</v>
      </c>
      <c r="EV221" s="78">
        <v>4166</v>
      </c>
      <c r="EW221" s="78">
        <v>3910</v>
      </c>
      <c r="EX221" s="78">
        <v>3711</v>
      </c>
      <c r="EY221" s="78">
        <v>3710</v>
      </c>
      <c r="EZ221" s="78">
        <v>3794</v>
      </c>
      <c r="FA221" s="78">
        <v>3910</v>
      </c>
      <c r="FB221" s="78">
        <v>4312</v>
      </c>
      <c r="FC221" s="78">
        <v>4864</v>
      </c>
      <c r="FD221" s="78">
        <v>7869</v>
      </c>
      <c r="FE221" s="78">
        <v>4816.1666670000004</v>
      </c>
      <c r="FF221" s="78">
        <v>7642</v>
      </c>
      <c r="FG221" s="78">
        <v>6448</v>
      </c>
      <c r="FH221" s="78">
        <v>10113</v>
      </c>
      <c r="FI221" s="78">
        <v>9547</v>
      </c>
      <c r="FJ221" s="78">
        <v>8114</v>
      </c>
      <c r="FK221" s="78">
        <v>6787</v>
      </c>
      <c r="FL221" s="78">
        <v>6092</v>
      </c>
      <c r="FM221" s="78">
        <v>5826</v>
      </c>
      <c r="FN221" s="78">
        <v>5562</v>
      </c>
      <c r="FO221" s="78">
        <v>5653</v>
      </c>
      <c r="FP221" s="78">
        <v>6417</v>
      </c>
      <c r="FQ221" s="78">
        <v>9575</v>
      </c>
      <c r="FR221" s="78">
        <v>7314.6666670000004</v>
      </c>
      <c r="FS221" s="78">
        <v>9279</v>
      </c>
      <c r="FT221" s="78">
        <v>7992</v>
      </c>
      <c r="FU221" s="78">
        <v>6229</v>
      </c>
      <c r="FV221" s="78">
        <v>5487</v>
      </c>
      <c r="FW221" s="78">
        <v>4894</v>
      </c>
      <c r="FX221" s="78">
        <v>4349</v>
      </c>
      <c r="FY221" s="78">
        <v>4064</v>
      </c>
      <c r="FZ221" s="78">
        <v>4122</v>
      </c>
      <c r="GA221" s="78">
        <v>4158</v>
      </c>
      <c r="GB221" s="78">
        <v>4127</v>
      </c>
      <c r="GC221" s="78">
        <v>4627</v>
      </c>
      <c r="GD221" s="78">
        <v>7841</v>
      </c>
      <c r="GE221" s="78">
        <v>5597.4166670000004</v>
      </c>
      <c r="GF221" s="78">
        <v>7193</v>
      </c>
      <c r="GG221" s="78">
        <v>5967</v>
      </c>
      <c r="GH221" s="78">
        <v>4630</v>
      </c>
      <c r="GI221" s="78">
        <v>4200</v>
      </c>
      <c r="GJ221" s="78">
        <v>3730</v>
      </c>
      <c r="GK221" s="78">
        <v>3565</v>
      </c>
      <c r="GL221" s="78">
        <v>3619</v>
      </c>
      <c r="GM221" s="78">
        <v>3749</v>
      </c>
      <c r="GN221" s="78">
        <v>3805</v>
      </c>
      <c r="GO221" s="78">
        <v>4141</v>
      </c>
      <c r="GP221" s="78">
        <v>4394</v>
      </c>
      <c r="GQ221" s="78">
        <v>7703</v>
      </c>
      <c r="GR221" s="78">
        <v>4724.6666670000004</v>
      </c>
      <c r="GS221" s="78">
        <v>7509</v>
      </c>
      <c r="GT221" s="78">
        <v>6544</v>
      </c>
      <c r="GU221" s="78">
        <v>5236</v>
      </c>
      <c r="GV221" s="78">
        <v>4867</v>
      </c>
      <c r="GW221" s="78">
        <v>4820</v>
      </c>
      <c r="GX221" s="78">
        <v>4570</v>
      </c>
      <c r="GY221" s="78">
        <v>4448</v>
      </c>
      <c r="GZ221" s="78">
        <v>4523</v>
      </c>
      <c r="HA221" s="78">
        <v>4601</v>
      </c>
      <c r="HB221" s="78">
        <v>4943</v>
      </c>
      <c r="HC221" s="78">
        <v>5494</v>
      </c>
      <c r="HD221" s="78">
        <v>8864</v>
      </c>
      <c r="HE221" s="78">
        <v>5534.9166670000004</v>
      </c>
      <c r="HF221" s="78">
        <v>9091</v>
      </c>
      <c r="HG221" s="78">
        <v>8024</v>
      </c>
      <c r="HH221" s="78">
        <v>6900</v>
      </c>
      <c r="HI221" s="78">
        <v>6152</v>
      </c>
    </row>
    <row r="222" spans="1:217" ht="60.75" x14ac:dyDescent="0.3">
      <c r="A222" s="1" t="str">
        <f t="shared" si="81"/>
        <v>Steiermarkoffene StellenMänner und altern. Geschl.</v>
      </c>
      <c r="B222" s="1">
        <v>222</v>
      </c>
      <c r="C222" s="77" t="s">
        <v>6</v>
      </c>
      <c r="D222" s="77" t="s">
        <v>128</v>
      </c>
      <c r="E222" s="77" t="s">
        <v>265</v>
      </c>
      <c r="F222" s="78">
        <v>0</v>
      </c>
      <c r="G222" s="78">
        <v>0</v>
      </c>
      <c r="H222" s="78">
        <v>0</v>
      </c>
      <c r="I222" s="78">
        <v>0</v>
      </c>
      <c r="J222" s="78">
        <v>0</v>
      </c>
      <c r="K222" s="78">
        <v>0</v>
      </c>
      <c r="L222" s="78">
        <v>0</v>
      </c>
      <c r="M222" s="78">
        <v>0</v>
      </c>
      <c r="N222" s="78">
        <v>0</v>
      </c>
      <c r="O222" s="78">
        <v>0</v>
      </c>
      <c r="P222" s="78">
        <v>0</v>
      </c>
      <c r="Q222" s="78">
        <v>0</v>
      </c>
      <c r="R222" s="78">
        <v>0</v>
      </c>
      <c r="S222" s="78">
        <v>0</v>
      </c>
      <c r="T222" s="78">
        <v>0</v>
      </c>
      <c r="U222" s="78">
        <v>0</v>
      </c>
      <c r="V222" s="78">
        <v>0</v>
      </c>
      <c r="W222" s="78">
        <v>0</v>
      </c>
      <c r="X222" s="78">
        <v>0</v>
      </c>
      <c r="Y222" s="78">
        <v>0</v>
      </c>
      <c r="Z222" s="78">
        <v>0</v>
      </c>
      <c r="AA222" s="78">
        <v>0</v>
      </c>
      <c r="AB222" s="78">
        <v>0</v>
      </c>
      <c r="AC222" s="78">
        <v>0</v>
      </c>
      <c r="AD222" s="78">
        <v>0</v>
      </c>
      <c r="AE222" s="78">
        <v>0</v>
      </c>
      <c r="AF222" s="78">
        <v>0</v>
      </c>
      <c r="AG222" s="78">
        <v>0</v>
      </c>
      <c r="AH222" s="78">
        <v>0</v>
      </c>
      <c r="AI222" s="78">
        <v>0</v>
      </c>
      <c r="AJ222" s="78">
        <v>0</v>
      </c>
      <c r="AK222" s="78">
        <v>0</v>
      </c>
      <c r="AL222" s="78">
        <v>0</v>
      </c>
      <c r="AM222" s="78">
        <v>0</v>
      </c>
      <c r="AN222" s="78">
        <v>0</v>
      </c>
      <c r="AO222" s="78">
        <v>0</v>
      </c>
      <c r="AP222" s="78">
        <v>0</v>
      </c>
      <c r="AQ222" s="78">
        <v>0</v>
      </c>
      <c r="AR222" s="78">
        <v>0</v>
      </c>
      <c r="AS222" s="78">
        <v>0</v>
      </c>
      <c r="AT222" s="78">
        <v>0</v>
      </c>
      <c r="AU222" s="78">
        <v>0</v>
      </c>
      <c r="AV222" s="78">
        <v>0</v>
      </c>
      <c r="AW222" s="78">
        <v>0</v>
      </c>
      <c r="AX222" s="78">
        <v>0</v>
      </c>
      <c r="AY222" s="78">
        <v>0</v>
      </c>
      <c r="AZ222" s="78">
        <v>0</v>
      </c>
      <c r="BA222" s="78">
        <v>0</v>
      </c>
      <c r="BB222" s="78">
        <v>0</v>
      </c>
      <c r="BC222" s="78">
        <v>0</v>
      </c>
      <c r="BD222" s="78">
        <v>0</v>
      </c>
      <c r="BE222" s="78">
        <v>0</v>
      </c>
      <c r="BF222" s="78">
        <v>0</v>
      </c>
      <c r="BG222" s="78">
        <v>0</v>
      </c>
      <c r="BH222" s="78">
        <v>0</v>
      </c>
      <c r="BI222" s="78">
        <v>0</v>
      </c>
      <c r="BJ222" s="78">
        <v>0</v>
      </c>
      <c r="BK222" s="78">
        <v>0</v>
      </c>
      <c r="BL222" s="78">
        <v>0</v>
      </c>
      <c r="BM222" s="78">
        <v>0</v>
      </c>
      <c r="BN222" s="78">
        <v>0</v>
      </c>
      <c r="BO222" s="78">
        <v>0</v>
      </c>
      <c r="BP222" s="78">
        <v>0</v>
      </c>
      <c r="BQ222" s="78">
        <v>0</v>
      </c>
      <c r="BR222" s="78">
        <v>0</v>
      </c>
      <c r="BS222" s="78">
        <v>0</v>
      </c>
      <c r="BT222" s="78">
        <v>0</v>
      </c>
      <c r="BU222" s="78">
        <v>0</v>
      </c>
      <c r="BV222" s="78">
        <v>0</v>
      </c>
      <c r="BW222" s="78">
        <v>0</v>
      </c>
      <c r="BX222" s="78">
        <v>0</v>
      </c>
      <c r="BY222" s="78">
        <v>0</v>
      </c>
      <c r="BZ222" s="78">
        <v>0</v>
      </c>
      <c r="CA222" s="78">
        <v>0</v>
      </c>
      <c r="CB222" s="78">
        <v>0</v>
      </c>
      <c r="CC222" s="78">
        <v>0</v>
      </c>
      <c r="CD222" s="78">
        <v>0</v>
      </c>
      <c r="CE222" s="78">
        <v>0</v>
      </c>
      <c r="CF222" s="78">
        <v>0</v>
      </c>
      <c r="CG222" s="78">
        <v>0</v>
      </c>
      <c r="CH222" s="78">
        <v>0</v>
      </c>
      <c r="CI222" s="78">
        <v>0</v>
      </c>
      <c r="CJ222" s="78">
        <v>0</v>
      </c>
      <c r="CK222" s="78">
        <v>0</v>
      </c>
      <c r="CL222" s="78">
        <v>0</v>
      </c>
      <c r="CM222" s="78">
        <v>0</v>
      </c>
      <c r="CN222" s="78">
        <v>0</v>
      </c>
      <c r="CO222" s="78">
        <v>0</v>
      </c>
      <c r="CP222" s="78">
        <v>0</v>
      </c>
      <c r="CQ222" s="78">
        <v>0</v>
      </c>
      <c r="CR222" s="78">
        <v>0</v>
      </c>
      <c r="CS222" s="78">
        <v>0</v>
      </c>
      <c r="CT222" s="78">
        <v>0</v>
      </c>
      <c r="CU222" s="78">
        <v>0</v>
      </c>
      <c r="CV222" s="78">
        <v>0</v>
      </c>
      <c r="CW222" s="78">
        <v>0</v>
      </c>
      <c r="CX222" s="78">
        <v>0</v>
      </c>
      <c r="CY222" s="78">
        <v>0</v>
      </c>
      <c r="CZ222" s="78">
        <v>0</v>
      </c>
      <c r="DA222" s="78">
        <v>0</v>
      </c>
      <c r="DB222" s="78">
        <v>0</v>
      </c>
      <c r="DC222" s="78">
        <v>0</v>
      </c>
      <c r="DD222" s="78">
        <v>0</v>
      </c>
      <c r="DE222" s="78">
        <v>0</v>
      </c>
      <c r="DF222" s="78">
        <v>0</v>
      </c>
      <c r="DG222" s="78">
        <v>0</v>
      </c>
      <c r="DH222" s="78">
        <v>0</v>
      </c>
      <c r="DI222" s="78">
        <v>0</v>
      </c>
      <c r="DJ222" s="78">
        <v>0</v>
      </c>
      <c r="DK222" s="78">
        <v>0</v>
      </c>
      <c r="DL222" s="78">
        <v>0</v>
      </c>
      <c r="DM222" s="78">
        <v>0</v>
      </c>
      <c r="DN222" s="78">
        <v>0</v>
      </c>
      <c r="DO222" s="78">
        <v>0</v>
      </c>
      <c r="DP222" s="78">
        <v>0</v>
      </c>
      <c r="DQ222" s="78">
        <v>0</v>
      </c>
      <c r="DR222" s="78">
        <v>0</v>
      </c>
      <c r="DS222" s="78">
        <v>0</v>
      </c>
      <c r="DT222" s="78">
        <v>0</v>
      </c>
      <c r="DU222" s="78">
        <v>0</v>
      </c>
      <c r="DV222" s="78">
        <v>0</v>
      </c>
      <c r="DW222" s="78">
        <v>0</v>
      </c>
      <c r="DX222" s="78">
        <v>0</v>
      </c>
      <c r="DY222" s="78">
        <v>0</v>
      </c>
      <c r="DZ222" s="78">
        <v>0</v>
      </c>
      <c r="EA222" s="78">
        <v>0</v>
      </c>
      <c r="EB222" s="78">
        <v>0</v>
      </c>
      <c r="EC222" s="78">
        <v>0</v>
      </c>
      <c r="ED222" s="78">
        <v>0</v>
      </c>
      <c r="EE222" s="78">
        <v>0</v>
      </c>
      <c r="EF222" s="78">
        <v>0</v>
      </c>
      <c r="EG222" s="78">
        <v>0</v>
      </c>
      <c r="EH222" s="78">
        <v>0</v>
      </c>
      <c r="EI222" s="78">
        <v>0</v>
      </c>
      <c r="EJ222" s="78">
        <v>0</v>
      </c>
      <c r="EK222" s="78">
        <v>0</v>
      </c>
      <c r="EL222" s="78">
        <v>0</v>
      </c>
      <c r="EM222" s="78">
        <v>0</v>
      </c>
      <c r="EN222" s="78">
        <v>0</v>
      </c>
      <c r="EO222" s="78">
        <v>0</v>
      </c>
      <c r="EP222" s="78">
        <v>0</v>
      </c>
      <c r="EQ222" s="78">
        <v>0</v>
      </c>
      <c r="ER222" s="78">
        <v>0</v>
      </c>
      <c r="ES222" s="78">
        <v>0</v>
      </c>
      <c r="ET222" s="78">
        <v>0</v>
      </c>
      <c r="EU222" s="78">
        <v>0</v>
      </c>
      <c r="EV222" s="78">
        <v>0</v>
      </c>
      <c r="EW222" s="78">
        <v>0</v>
      </c>
      <c r="EX222" s="78">
        <v>0</v>
      </c>
      <c r="EY222" s="78">
        <v>0</v>
      </c>
      <c r="EZ222" s="78">
        <v>0</v>
      </c>
      <c r="FA222" s="78">
        <v>0</v>
      </c>
      <c r="FB222" s="78">
        <v>0</v>
      </c>
      <c r="FC222" s="78">
        <v>0</v>
      </c>
      <c r="FD222" s="78">
        <v>0</v>
      </c>
      <c r="FE222" s="78">
        <v>0</v>
      </c>
      <c r="FF222" s="78">
        <v>0</v>
      </c>
      <c r="FG222" s="78">
        <v>0</v>
      </c>
      <c r="FH222" s="78">
        <v>0</v>
      </c>
      <c r="FI222" s="78">
        <v>0</v>
      </c>
      <c r="FJ222" s="78">
        <v>0</v>
      </c>
      <c r="FK222" s="78">
        <v>0</v>
      </c>
      <c r="FL222" s="78">
        <v>0</v>
      </c>
      <c r="FM222" s="78">
        <v>0</v>
      </c>
      <c r="FN222" s="78">
        <v>0</v>
      </c>
      <c r="FO222" s="78">
        <v>0</v>
      </c>
      <c r="FP222" s="78">
        <v>0</v>
      </c>
      <c r="FQ222" s="78">
        <v>0</v>
      </c>
      <c r="FR222" s="78">
        <v>0</v>
      </c>
      <c r="FS222" s="78">
        <v>0</v>
      </c>
      <c r="FT222" s="78">
        <v>0</v>
      </c>
      <c r="FU222" s="78">
        <v>0</v>
      </c>
      <c r="FV222" s="78">
        <v>0</v>
      </c>
      <c r="FW222" s="78">
        <v>0</v>
      </c>
      <c r="FX222" s="78">
        <v>0</v>
      </c>
      <c r="FY222" s="78">
        <v>0</v>
      </c>
      <c r="FZ222" s="78">
        <v>0</v>
      </c>
      <c r="GA222" s="78">
        <v>0</v>
      </c>
      <c r="GB222" s="78">
        <v>0</v>
      </c>
      <c r="GC222" s="78">
        <v>0</v>
      </c>
      <c r="GD222" s="78">
        <v>0</v>
      </c>
      <c r="GE222" s="78">
        <v>0</v>
      </c>
      <c r="GF222" s="78">
        <v>0</v>
      </c>
      <c r="GG222" s="78">
        <v>0</v>
      </c>
      <c r="GH222" s="78">
        <v>0</v>
      </c>
      <c r="GI222" s="78">
        <v>0</v>
      </c>
      <c r="GJ222" s="78">
        <v>0</v>
      </c>
      <c r="GK222" s="78">
        <v>0</v>
      </c>
      <c r="GL222" s="78">
        <v>0</v>
      </c>
      <c r="GM222" s="78">
        <v>0</v>
      </c>
      <c r="GN222" s="78">
        <v>0</v>
      </c>
      <c r="GO222" s="78">
        <v>0</v>
      </c>
      <c r="GP222" s="78">
        <v>0</v>
      </c>
      <c r="GQ222" s="78">
        <v>0</v>
      </c>
      <c r="GR222" s="78">
        <v>0</v>
      </c>
      <c r="GS222" s="78">
        <v>0</v>
      </c>
      <c r="GT222" s="78">
        <v>0</v>
      </c>
      <c r="GU222" s="78">
        <v>0</v>
      </c>
      <c r="GV222" s="78">
        <v>0</v>
      </c>
      <c r="GW222" s="78">
        <v>0</v>
      </c>
      <c r="GX222" s="78">
        <v>0</v>
      </c>
      <c r="GY222" s="78">
        <v>0</v>
      </c>
      <c r="GZ222" s="78">
        <v>0</v>
      </c>
      <c r="HA222" s="78">
        <v>0</v>
      </c>
      <c r="HB222" s="78">
        <v>0</v>
      </c>
      <c r="HC222" s="78">
        <v>0</v>
      </c>
      <c r="HD222" s="78">
        <v>0</v>
      </c>
      <c r="HE222" s="78">
        <v>0</v>
      </c>
      <c r="HF222" s="78">
        <v>0</v>
      </c>
      <c r="HG222" s="78">
        <v>0</v>
      </c>
      <c r="HH222" s="78">
        <v>0</v>
      </c>
      <c r="HI222" s="78">
        <v>0</v>
      </c>
    </row>
    <row r="223" spans="1:217" ht="60.75" x14ac:dyDescent="0.3">
      <c r="A223" s="1" t="str">
        <f t="shared" si="81"/>
        <v>SteiermarkStellenandrangzifferMänner und altern. Geschl.</v>
      </c>
      <c r="B223" s="1">
        <v>223</v>
      </c>
      <c r="C223" s="77" t="s">
        <v>6</v>
      </c>
      <c r="D223" s="77" t="s">
        <v>129</v>
      </c>
      <c r="E223" s="77" t="s">
        <v>265</v>
      </c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U223" s="79"/>
      <c r="AV223" s="79"/>
      <c r="AW223" s="79"/>
      <c r="AX223" s="79"/>
      <c r="AY223" s="79"/>
      <c r="AZ223" s="79"/>
      <c r="BA223" s="79"/>
      <c r="BB223" s="79"/>
      <c r="BC223" s="79"/>
      <c r="BD223" s="79"/>
      <c r="BE223" s="79"/>
      <c r="BF223" s="79"/>
      <c r="BG223" s="79"/>
      <c r="BH223" s="79"/>
      <c r="BI223" s="79"/>
      <c r="BJ223" s="79"/>
      <c r="BK223" s="79"/>
      <c r="BL223" s="79"/>
      <c r="BM223" s="79"/>
      <c r="BN223" s="79"/>
      <c r="BO223" s="79"/>
      <c r="BP223" s="79"/>
      <c r="BQ223" s="79"/>
      <c r="BR223" s="79"/>
      <c r="BS223" s="79"/>
      <c r="BT223" s="79"/>
      <c r="BU223" s="79"/>
      <c r="BV223" s="79"/>
      <c r="BW223" s="79"/>
      <c r="BX223" s="79"/>
      <c r="BY223" s="79"/>
      <c r="BZ223" s="79"/>
      <c r="CA223" s="79"/>
      <c r="CB223" s="79"/>
      <c r="CC223" s="79"/>
      <c r="CD223" s="79"/>
      <c r="CE223" s="79"/>
      <c r="CF223" s="79"/>
      <c r="CG223" s="79"/>
      <c r="CH223" s="79"/>
      <c r="CI223" s="79"/>
      <c r="CJ223" s="79"/>
      <c r="CK223" s="79"/>
      <c r="CL223" s="79"/>
      <c r="CM223" s="79"/>
      <c r="CN223" s="79"/>
      <c r="CO223" s="79"/>
      <c r="CP223" s="79"/>
      <c r="CQ223" s="79"/>
      <c r="CR223" s="79"/>
      <c r="CS223" s="79"/>
      <c r="CT223" s="79"/>
      <c r="CU223" s="79"/>
      <c r="CV223" s="79"/>
      <c r="CW223" s="79"/>
      <c r="CX223" s="79"/>
      <c r="CY223" s="79"/>
      <c r="CZ223" s="79"/>
      <c r="DA223" s="79"/>
      <c r="DB223" s="79"/>
      <c r="DC223" s="79"/>
      <c r="DD223" s="79"/>
      <c r="DE223" s="79"/>
      <c r="DF223" s="79"/>
      <c r="DG223" s="79"/>
      <c r="DH223" s="79"/>
      <c r="DI223" s="79"/>
      <c r="DJ223" s="79"/>
      <c r="DK223" s="79"/>
      <c r="DL223" s="79"/>
      <c r="DM223" s="79"/>
      <c r="DN223" s="79"/>
      <c r="DO223" s="79"/>
      <c r="DP223" s="79"/>
      <c r="DQ223" s="79"/>
      <c r="DR223" s="79"/>
      <c r="DS223" s="79"/>
      <c r="DT223" s="79"/>
      <c r="DU223" s="79"/>
      <c r="DV223" s="79"/>
      <c r="DW223" s="79"/>
      <c r="DX223" s="79"/>
      <c r="DY223" s="79"/>
      <c r="DZ223" s="79"/>
      <c r="EA223" s="79"/>
      <c r="EB223" s="79"/>
      <c r="EC223" s="79"/>
      <c r="ED223" s="79"/>
      <c r="EE223" s="79"/>
      <c r="EF223" s="79"/>
      <c r="EG223" s="79"/>
      <c r="EH223" s="79"/>
      <c r="EI223" s="79"/>
      <c r="EJ223" s="79"/>
      <c r="EK223" s="79"/>
      <c r="EL223" s="79"/>
      <c r="EM223" s="79"/>
      <c r="EN223" s="79"/>
      <c r="EO223" s="79"/>
      <c r="EP223" s="79"/>
      <c r="EQ223" s="79"/>
      <c r="ER223" s="79"/>
      <c r="ES223" s="79"/>
      <c r="ET223" s="79"/>
      <c r="EU223" s="79"/>
      <c r="EV223" s="79"/>
      <c r="EW223" s="79"/>
      <c r="EX223" s="79"/>
      <c r="EY223" s="79"/>
      <c r="EZ223" s="79"/>
      <c r="FA223" s="79"/>
      <c r="FB223" s="79"/>
      <c r="FC223" s="79"/>
      <c r="FD223" s="79"/>
      <c r="FE223" s="79"/>
      <c r="FF223" s="79"/>
      <c r="FG223" s="79"/>
      <c r="FH223" s="79"/>
      <c r="FI223" s="79"/>
      <c r="FJ223" s="79"/>
      <c r="FK223" s="79"/>
      <c r="FL223" s="79"/>
      <c r="FM223" s="79"/>
      <c r="FN223" s="79"/>
      <c r="FO223" s="79"/>
      <c r="FP223" s="79"/>
      <c r="FQ223" s="79"/>
      <c r="FR223" s="79"/>
      <c r="FS223" s="79"/>
      <c r="FT223" s="79"/>
      <c r="FU223" s="79"/>
      <c r="FV223" s="79"/>
      <c r="FW223" s="79"/>
      <c r="FX223" s="79"/>
      <c r="FY223" s="79"/>
      <c r="FZ223" s="79"/>
      <c r="GA223" s="79"/>
      <c r="GB223" s="79"/>
      <c r="GC223" s="79"/>
      <c r="GD223" s="79"/>
      <c r="GE223" s="79"/>
      <c r="GF223" s="79"/>
      <c r="GG223" s="79"/>
      <c r="GH223" s="79"/>
      <c r="GI223" s="79"/>
      <c r="GJ223" s="79"/>
      <c r="GK223" s="79"/>
      <c r="GL223" s="79"/>
      <c r="GM223" s="79"/>
      <c r="GN223" s="79"/>
      <c r="GO223" s="79"/>
      <c r="GP223" s="79"/>
      <c r="GQ223" s="79"/>
      <c r="GR223" s="79"/>
      <c r="GS223" s="79"/>
      <c r="GT223" s="79"/>
      <c r="GU223" s="79"/>
      <c r="GV223" s="79"/>
      <c r="GW223" s="79"/>
      <c r="GX223" s="79"/>
      <c r="GY223" s="79"/>
      <c r="GZ223" s="79"/>
      <c r="HA223" s="79"/>
      <c r="HB223" s="79"/>
      <c r="HC223" s="79"/>
      <c r="HD223" s="79"/>
      <c r="HE223" s="79"/>
      <c r="HF223" s="79"/>
      <c r="HG223" s="79"/>
      <c r="HH223" s="79"/>
      <c r="HI223" s="79"/>
    </row>
    <row r="224" spans="1:217" ht="60.75" x14ac:dyDescent="0.3">
      <c r="A224" s="1" t="str">
        <f t="shared" si="81"/>
        <v>SteiermarkLehrstellensuchendeMänner und altern. Geschl.</v>
      </c>
      <c r="B224" s="1">
        <v>224</v>
      </c>
      <c r="C224" s="77" t="s">
        <v>6</v>
      </c>
      <c r="D224" s="77" t="s">
        <v>130</v>
      </c>
      <c r="E224" s="77" t="s">
        <v>265</v>
      </c>
      <c r="F224" s="78">
        <v>287</v>
      </c>
      <c r="G224" s="78">
        <v>302</v>
      </c>
      <c r="H224" s="78">
        <v>279</v>
      </c>
      <c r="I224" s="78">
        <v>173</v>
      </c>
      <c r="J224" s="78">
        <v>253</v>
      </c>
      <c r="K224" s="78">
        <v>263</v>
      </c>
      <c r="L224" s="78">
        <v>765</v>
      </c>
      <c r="M224" s="78">
        <v>602</v>
      </c>
      <c r="N224" s="78">
        <v>523</v>
      </c>
      <c r="O224" s="78">
        <v>410</v>
      </c>
      <c r="P224" s="78">
        <v>378</v>
      </c>
      <c r="Q224" s="78">
        <v>351</v>
      </c>
      <c r="R224" s="78">
        <v>382.16666670000001</v>
      </c>
      <c r="S224" s="78">
        <v>394</v>
      </c>
      <c r="T224" s="78">
        <v>404</v>
      </c>
      <c r="U224" s="78">
        <v>341</v>
      </c>
      <c r="V224" s="78">
        <v>353</v>
      </c>
      <c r="W224" s="78">
        <v>344</v>
      </c>
      <c r="X224" s="78">
        <v>357</v>
      </c>
      <c r="Y224" s="78">
        <v>817</v>
      </c>
      <c r="Z224" s="78">
        <v>691</v>
      </c>
      <c r="AA224" s="78">
        <v>608</v>
      </c>
      <c r="AB224" s="78">
        <v>487</v>
      </c>
      <c r="AC224" s="78">
        <v>446</v>
      </c>
      <c r="AD224" s="78">
        <v>439</v>
      </c>
      <c r="AE224" s="78">
        <v>473.41666670000001</v>
      </c>
      <c r="AF224" s="78">
        <v>444</v>
      </c>
      <c r="AG224" s="78">
        <v>439</v>
      </c>
      <c r="AH224" s="78">
        <v>301</v>
      </c>
      <c r="AI224" s="78">
        <v>312</v>
      </c>
      <c r="AJ224" s="78">
        <v>307</v>
      </c>
      <c r="AK224" s="78">
        <v>271</v>
      </c>
      <c r="AL224" s="78">
        <v>622</v>
      </c>
      <c r="AM224" s="78">
        <v>590</v>
      </c>
      <c r="AN224" s="78">
        <v>501</v>
      </c>
      <c r="AO224" s="78">
        <v>358</v>
      </c>
      <c r="AP224" s="78">
        <v>416</v>
      </c>
      <c r="AQ224" s="78">
        <v>411</v>
      </c>
      <c r="AR224" s="78">
        <v>414.33333329999999</v>
      </c>
      <c r="AS224" s="78">
        <v>363</v>
      </c>
      <c r="AT224" s="78">
        <v>329</v>
      </c>
      <c r="AU224" s="78">
        <v>290</v>
      </c>
      <c r="AV224" s="78">
        <v>315</v>
      </c>
      <c r="AW224" s="78">
        <v>280</v>
      </c>
      <c r="AX224" s="78">
        <v>250</v>
      </c>
      <c r="AY224" s="78">
        <v>496</v>
      </c>
      <c r="AZ224" s="78">
        <v>468</v>
      </c>
      <c r="BA224" s="78">
        <v>455</v>
      </c>
      <c r="BB224" s="78">
        <v>461</v>
      </c>
      <c r="BC224" s="78">
        <v>417</v>
      </c>
      <c r="BD224" s="78">
        <v>456</v>
      </c>
      <c r="BE224" s="78">
        <v>381.66666670000001</v>
      </c>
      <c r="BF224" s="78">
        <v>387</v>
      </c>
      <c r="BG224" s="78">
        <v>444</v>
      </c>
      <c r="BH224" s="78">
        <v>405</v>
      </c>
      <c r="BI224" s="78">
        <v>368</v>
      </c>
      <c r="BJ224" s="78">
        <v>340</v>
      </c>
      <c r="BK224" s="78">
        <v>332</v>
      </c>
      <c r="BL224" s="78">
        <v>658</v>
      </c>
      <c r="BM224" s="78">
        <v>549</v>
      </c>
      <c r="BN224" s="78">
        <v>564</v>
      </c>
      <c r="BO224" s="78">
        <v>532</v>
      </c>
      <c r="BP224" s="78">
        <v>482</v>
      </c>
      <c r="BQ224" s="78">
        <v>413</v>
      </c>
      <c r="BR224" s="78">
        <v>456.16666670000001</v>
      </c>
      <c r="BS224" s="78">
        <v>468</v>
      </c>
      <c r="BT224" s="78">
        <v>449</v>
      </c>
      <c r="BU224" s="78">
        <v>456</v>
      </c>
      <c r="BV224" s="78">
        <v>392</v>
      </c>
      <c r="BW224" s="78">
        <v>339</v>
      </c>
      <c r="BX224" s="78">
        <v>313</v>
      </c>
      <c r="BY224" s="78">
        <v>586</v>
      </c>
      <c r="BZ224" s="78">
        <v>515</v>
      </c>
      <c r="CA224" s="78">
        <v>525</v>
      </c>
      <c r="CB224" s="78">
        <v>521</v>
      </c>
      <c r="CC224" s="78">
        <v>493</v>
      </c>
      <c r="CD224" s="78">
        <v>486</v>
      </c>
      <c r="CE224" s="78">
        <v>461.91666670000001</v>
      </c>
      <c r="CF224" s="78">
        <v>409</v>
      </c>
      <c r="CG224" s="78">
        <v>418</v>
      </c>
      <c r="CH224" s="78">
        <v>375</v>
      </c>
      <c r="CI224" s="78">
        <v>388</v>
      </c>
      <c r="CJ224" s="78">
        <v>346</v>
      </c>
      <c r="CK224" s="78">
        <v>380</v>
      </c>
      <c r="CL224" s="78">
        <v>698</v>
      </c>
      <c r="CM224" s="78">
        <v>634</v>
      </c>
      <c r="CN224" s="78">
        <v>552</v>
      </c>
      <c r="CO224" s="78">
        <v>509</v>
      </c>
      <c r="CP224" s="78">
        <v>504</v>
      </c>
      <c r="CQ224" s="78">
        <v>523</v>
      </c>
      <c r="CR224" s="78">
        <v>478</v>
      </c>
      <c r="CS224" s="78">
        <v>497</v>
      </c>
      <c r="CT224" s="78">
        <v>463</v>
      </c>
      <c r="CU224" s="78">
        <v>424</v>
      </c>
      <c r="CV224" s="78">
        <v>384</v>
      </c>
      <c r="CW224" s="78">
        <v>417</v>
      </c>
      <c r="CX224" s="78">
        <v>453</v>
      </c>
      <c r="CY224" s="78">
        <v>852</v>
      </c>
      <c r="CZ224" s="78">
        <v>704</v>
      </c>
      <c r="DA224" s="78">
        <v>672</v>
      </c>
      <c r="DB224" s="78">
        <v>642</v>
      </c>
      <c r="DC224" s="78">
        <v>568</v>
      </c>
      <c r="DD224" s="78">
        <v>623</v>
      </c>
      <c r="DE224" s="78">
        <v>558.25</v>
      </c>
      <c r="DF224" s="78">
        <v>528</v>
      </c>
      <c r="DG224" s="78">
        <v>550</v>
      </c>
      <c r="DH224" s="78">
        <v>521</v>
      </c>
      <c r="DI224" s="78">
        <v>477</v>
      </c>
      <c r="DJ224" s="78">
        <v>438</v>
      </c>
      <c r="DK224" s="78">
        <v>466</v>
      </c>
      <c r="DL224" s="78">
        <v>729</v>
      </c>
      <c r="DM224" s="78">
        <v>639</v>
      </c>
      <c r="DN224" s="78">
        <v>604</v>
      </c>
      <c r="DO224" s="78">
        <v>649</v>
      </c>
      <c r="DP224" s="78">
        <v>571</v>
      </c>
      <c r="DQ224" s="78">
        <v>636</v>
      </c>
      <c r="DR224" s="78">
        <v>567.33333330000005</v>
      </c>
      <c r="DS224" s="78">
        <v>508</v>
      </c>
      <c r="DT224" s="78">
        <v>386</v>
      </c>
      <c r="DU224" s="78">
        <v>449</v>
      </c>
      <c r="DV224" s="78">
        <v>420</v>
      </c>
      <c r="DW224" s="78">
        <v>389</v>
      </c>
      <c r="DX224" s="78">
        <v>419</v>
      </c>
      <c r="DY224" s="78">
        <v>660</v>
      </c>
      <c r="DZ224" s="78">
        <v>580</v>
      </c>
      <c r="EA224" s="78">
        <v>609</v>
      </c>
      <c r="EB224" s="78">
        <v>523</v>
      </c>
      <c r="EC224" s="78">
        <v>360</v>
      </c>
      <c r="ED224" s="78">
        <v>424</v>
      </c>
      <c r="EE224" s="78">
        <v>477.25</v>
      </c>
      <c r="EF224" s="78">
        <v>373</v>
      </c>
      <c r="EG224" s="78">
        <v>374</v>
      </c>
      <c r="EH224" s="78">
        <v>395</v>
      </c>
      <c r="EI224" s="78">
        <v>321</v>
      </c>
      <c r="EJ224" s="78">
        <v>303</v>
      </c>
      <c r="EK224" s="78">
        <v>314</v>
      </c>
      <c r="EL224" s="78">
        <v>570</v>
      </c>
      <c r="EM224" s="78">
        <v>537</v>
      </c>
      <c r="EN224" s="78">
        <v>518</v>
      </c>
      <c r="EO224" s="78">
        <v>468</v>
      </c>
      <c r="EP224" s="78">
        <v>416</v>
      </c>
      <c r="EQ224" s="78">
        <v>431</v>
      </c>
      <c r="ER224" s="78">
        <v>418.33333329999999</v>
      </c>
      <c r="ES224" s="78">
        <v>379</v>
      </c>
      <c r="ET224" s="78">
        <v>397</v>
      </c>
      <c r="EU224" s="78">
        <v>351</v>
      </c>
      <c r="EV224" s="78">
        <v>391</v>
      </c>
      <c r="EW224" s="78">
        <v>314</v>
      </c>
      <c r="EX224" s="78">
        <v>377</v>
      </c>
      <c r="EY224" s="78">
        <v>579</v>
      </c>
      <c r="EZ224" s="78">
        <v>612</v>
      </c>
      <c r="FA224" s="78">
        <v>482</v>
      </c>
      <c r="FB224" s="78">
        <v>435</v>
      </c>
      <c r="FC224" s="78">
        <v>434</v>
      </c>
      <c r="FD224" s="78">
        <v>459</v>
      </c>
      <c r="FE224" s="78">
        <v>434.16666670000001</v>
      </c>
      <c r="FF224" s="78">
        <v>363</v>
      </c>
      <c r="FG224" s="78">
        <v>362</v>
      </c>
      <c r="FH224" s="78">
        <v>374</v>
      </c>
      <c r="FI224" s="78">
        <v>412</v>
      </c>
      <c r="FJ224" s="78">
        <v>435</v>
      </c>
      <c r="FK224" s="78">
        <v>354</v>
      </c>
      <c r="FL224" s="78">
        <v>725</v>
      </c>
      <c r="FM224" s="78">
        <v>667</v>
      </c>
      <c r="FN224" s="78">
        <v>617</v>
      </c>
      <c r="FO224" s="78">
        <v>483</v>
      </c>
      <c r="FP224" s="78">
        <v>476</v>
      </c>
      <c r="FQ224" s="78">
        <v>478</v>
      </c>
      <c r="FR224" s="78">
        <v>478.83333329999999</v>
      </c>
      <c r="FS224" s="78">
        <v>389</v>
      </c>
      <c r="FT224" s="78">
        <v>320</v>
      </c>
      <c r="FU224" s="78">
        <v>341</v>
      </c>
      <c r="FV224" s="78">
        <v>313</v>
      </c>
      <c r="FW224" s="78">
        <v>291</v>
      </c>
      <c r="FX224" s="78">
        <v>331</v>
      </c>
      <c r="FY224" s="78">
        <v>825</v>
      </c>
      <c r="FZ224" s="78">
        <v>634</v>
      </c>
      <c r="GA224" s="78">
        <v>555</v>
      </c>
      <c r="GB224" s="78">
        <v>485</v>
      </c>
      <c r="GC224" s="78">
        <v>391</v>
      </c>
      <c r="GD224" s="78">
        <v>399</v>
      </c>
      <c r="GE224" s="78">
        <v>439.5</v>
      </c>
      <c r="GF224" s="78">
        <v>334</v>
      </c>
      <c r="GG224" s="78">
        <v>345</v>
      </c>
      <c r="GH224" s="78">
        <v>319</v>
      </c>
      <c r="GI224" s="78">
        <v>280</v>
      </c>
      <c r="GJ224" s="78">
        <v>244</v>
      </c>
      <c r="GK224" s="78">
        <v>262</v>
      </c>
      <c r="GL224" s="78">
        <v>625</v>
      </c>
      <c r="GM224" s="78">
        <v>542</v>
      </c>
      <c r="GN224" s="78">
        <v>466</v>
      </c>
      <c r="GO224" s="78">
        <v>429</v>
      </c>
      <c r="GP224" s="78">
        <v>404</v>
      </c>
      <c r="GQ224" s="78">
        <v>422</v>
      </c>
      <c r="GR224" s="78">
        <v>389.33333329999999</v>
      </c>
      <c r="GS224" s="78">
        <v>401</v>
      </c>
      <c r="GT224" s="78">
        <v>367</v>
      </c>
      <c r="GU224" s="78">
        <v>313</v>
      </c>
      <c r="GV224" s="78">
        <v>314</v>
      </c>
      <c r="GW224" s="78">
        <v>284</v>
      </c>
      <c r="GX224" s="78">
        <v>361</v>
      </c>
      <c r="GY224" s="78">
        <v>677</v>
      </c>
      <c r="GZ224" s="78">
        <v>588</v>
      </c>
      <c r="HA224" s="78">
        <v>556</v>
      </c>
      <c r="HB224" s="78">
        <v>495</v>
      </c>
      <c r="HC224" s="78">
        <v>458</v>
      </c>
      <c r="HD224" s="78">
        <v>492</v>
      </c>
      <c r="HE224" s="78">
        <v>442.16666670000001</v>
      </c>
      <c r="HF224" s="78">
        <v>335</v>
      </c>
      <c r="HG224" s="78">
        <v>343</v>
      </c>
      <c r="HH224" s="78">
        <v>352</v>
      </c>
      <c r="HI224" s="78">
        <v>298</v>
      </c>
    </row>
    <row r="225" spans="1:217" ht="60.75" x14ac:dyDescent="0.3">
      <c r="A225" s="1" t="str">
        <f t="shared" si="81"/>
        <v>Steiermarkoffene LehrstellenMänner und altern. Geschl.</v>
      </c>
      <c r="B225" s="1">
        <v>225</v>
      </c>
      <c r="C225" s="77" t="s">
        <v>6</v>
      </c>
      <c r="D225" s="77" t="s">
        <v>131</v>
      </c>
      <c r="E225" s="77" t="s">
        <v>265</v>
      </c>
      <c r="F225" s="78">
        <v>0</v>
      </c>
      <c r="G225" s="78">
        <v>0</v>
      </c>
      <c r="H225" s="78">
        <v>0</v>
      </c>
      <c r="I225" s="78">
        <v>0</v>
      </c>
      <c r="J225" s="78">
        <v>0</v>
      </c>
      <c r="K225" s="78">
        <v>0</v>
      </c>
      <c r="L225" s="78">
        <v>0</v>
      </c>
      <c r="M225" s="78">
        <v>0</v>
      </c>
      <c r="N225" s="78">
        <v>0</v>
      </c>
      <c r="O225" s="78">
        <v>0</v>
      </c>
      <c r="P225" s="78">
        <v>0</v>
      </c>
      <c r="Q225" s="78">
        <v>0</v>
      </c>
      <c r="R225" s="78">
        <v>0</v>
      </c>
      <c r="S225" s="78">
        <v>0</v>
      </c>
      <c r="T225" s="78">
        <v>0</v>
      </c>
      <c r="U225" s="78">
        <v>0</v>
      </c>
      <c r="V225" s="78">
        <v>0</v>
      </c>
      <c r="W225" s="78">
        <v>0</v>
      </c>
      <c r="X225" s="78">
        <v>0</v>
      </c>
      <c r="Y225" s="78">
        <v>0</v>
      </c>
      <c r="Z225" s="78">
        <v>0</v>
      </c>
      <c r="AA225" s="78">
        <v>0</v>
      </c>
      <c r="AB225" s="78">
        <v>0</v>
      </c>
      <c r="AC225" s="78">
        <v>0</v>
      </c>
      <c r="AD225" s="78">
        <v>0</v>
      </c>
      <c r="AE225" s="78">
        <v>0</v>
      </c>
      <c r="AF225" s="78">
        <v>0</v>
      </c>
      <c r="AG225" s="78">
        <v>0</v>
      </c>
      <c r="AH225" s="78">
        <v>0</v>
      </c>
      <c r="AI225" s="78">
        <v>0</v>
      </c>
      <c r="AJ225" s="78">
        <v>0</v>
      </c>
      <c r="AK225" s="78">
        <v>0</v>
      </c>
      <c r="AL225" s="78">
        <v>0</v>
      </c>
      <c r="AM225" s="78">
        <v>0</v>
      </c>
      <c r="AN225" s="78">
        <v>0</v>
      </c>
      <c r="AO225" s="78">
        <v>0</v>
      </c>
      <c r="AP225" s="78">
        <v>0</v>
      </c>
      <c r="AQ225" s="78">
        <v>0</v>
      </c>
      <c r="AR225" s="78">
        <v>0</v>
      </c>
      <c r="AS225" s="78">
        <v>0</v>
      </c>
      <c r="AT225" s="78">
        <v>0</v>
      </c>
      <c r="AU225" s="78">
        <v>0</v>
      </c>
      <c r="AV225" s="78">
        <v>0</v>
      </c>
      <c r="AW225" s="78">
        <v>0</v>
      </c>
      <c r="AX225" s="78">
        <v>0</v>
      </c>
      <c r="AY225" s="78">
        <v>0</v>
      </c>
      <c r="AZ225" s="78">
        <v>0</v>
      </c>
      <c r="BA225" s="78">
        <v>0</v>
      </c>
      <c r="BB225" s="78">
        <v>0</v>
      </c>
      <c r="BC225" s="78">
        <v>0</v>
      </c>
      <c r="BD225" s="78">
        <v>0</v>
      </c>
      <c r="BE225" s="78">
        <v>0</v>
      </c>
      <c r="BF225" s="78">
        <v>0</v>
      </c>
      <c r="BG225" s="78">
        <v>0</v>
      </c>
      <c r="BH225" s="78">
        <v>0</v>
      </c>
      <c r="BI225" s="78">
        <v>0</v>
      </c>
      <c r="BJ225" s="78">
        <v>0</v>
      </c>
      <c r="BK225" s="78">
        <v>0</v>
      </c>
      <c r="BL225" s="78">
        <v>0</v>
      </c>
      <c r="BM225" s="78">
        <v>0</v>
      </c>
      <c r="BN225" s="78">
        <v>0</v>
      </c>
      <c r="BO225" s="78">
        <v>0</v>
      </c>
      <c r="BP225" s="78">
        <v>0</v>
      </c>
      <c r="BQ225" s="78">
        <v>0</v>
      </c>
      <c r="BR225" s="78">
        <v>0</v>
      </c>
      <c r="BS225" s="78">
        <v>0</v>
      </c>
      <c r="BT225" s="78">
        <v>0</v>
      </c>
      <c r="BU225" s="78">
        <v>0</v>
      </c>
      <c r="BV225" s="78">
        <v>0</v>
      </c>
      <c r="BW225" s="78">
        <v>0</v>
      </c>
      <c r="BX225" s="78">
        <v>0</v>
      </c>
      <c r="BY225" s="78">
        <v>0</v>
      </c>
      <c r="BZ225" s="78">
        <v>0</v>
      </c>
      <c r="CA225" s="78">
        <v>0</v>
      </c>
      <c r="CB225" s="78">
        <v>0</v>
      </c>
      <c r="CC225" s="78">
        <v>0</v>
      </c>
      <c r="CD225" s="78">
        <v>0</v>
      </c>
      <c r="CE225" s="78">
        <v>0</v>
      </c>
      <c r="CF225" s="78">
        <v>0</v>
      </c>
      <c r="CG225" s="78">
        <v>0</v>
      </c>
      <c r="CH225" s="78">
        <v>0</v>
      </c>
      <c r="CI225" s="78">
        <v>0</v>
      </c>
      <c r="CJ225" s="78">
        <v>0</v>
      </c>
      <c r="CK225" s="78">
        <v>0</v>
      </c>
      <c r="CL225" s="78">
        <v>0</v>
      </c>
      <c r="CM225" s="78">
        <v>0</v>
      </c>
      <c r="CN225" s="78">
        <v>0</v>
      </c>
      <c r="CO225" s="78">
        <v>0</v>
      </c>
      <c r="CP225" s="78">
        <v>0</v>
      </c>
      <c r="CQ225" s="78">
        <v>0</v>
      </c>
      <c r="CR225" s="78">
        <v>0</v>
      </c>
      <c r="CS225" s="78">
        <v>0</v>
      </c>
      <c r="CT225" s="78">
        <v>0</v>
      </c>
      <c r="CU225" s="78">
        <v>0</v>
      </c>
      <c r="CV225" s="78">
        <v>0</v>
      </c>
      <c r="CW225" s="78">
        <v>0</v>
      </c>
      <c r="CX225" s="78">
        <v>0</v>
      </c>
      <c r="CY225" s="78">
        <v>0</v>
      </c>
      <c r="CZ225" s="78">
        <v>0</v>
      </c>
      <c r="DA225" s="78">
        <v>0</v>
      </c>
      <c r="DB225" s="78">
        <v>0</v>
      </c>
      <c r="DC225" s="78">
        <v>0</v>
      </c>
      <c r="DD225" s="78">
        <v>0</v>
      </c>
      <c r="DE225" s="78">
        <v>0</v>
      </c>
      <c r="DF225" s="78">
        <v>0</v>
      </c>
      <c r="DG225" s="78">
        <v>0</v>
      </c>
      <c r="DH225" s="78">
        <v>0</v>
      </c>
      <c r="DI225" s="78">
        <v>0</v>
      </c>
      <c r="DJ225" s="78">
        <v>0</v>
      </c>
      <c r="DK225" s="78">
        <v>0</v>
      </c>
      <c r="DL225" s="78">
        <v>0</v>
      </c>
      <c r="DM225" s="78">
        <v>0</v>
      </c>
      <c r="DN225" s="78">
        <v>0</v>
      </c>
      <c r="DO225" s="78">
        <v>0</v>
      </c>
      <c r="DP225" s="78">
        <v>0</v>
      </c>
      <c r="DQ225" s="78">
        <v>0</v>
      </c>
      <c r="DR225" s="78">
        <v>0</v>
      </c>
      <c r="DS225" s="78">
        <v>0</v>
      </c>
      <c r="DT225" s="78">
        <v>0</v>
      </c>
      <c r="DU225" s="78">
        <v>0</v>
      </c>
      <c r="DV225" s="78">
        <v>0</v>
      </c>
      <c r="DW225" s="78">
        <v>0</v>
      </c>
      <c r="DX225" s="78">
        <v>0</v>
      </c>
      <c r="DY225" s="78">
        <v>0</v>
      </c>
      <c r="DZ225" s="78">
        <v>0</v>
      </c>
      <c r="EA225" s="78">
        <v>0</v>
      </c>
      <c r="EB225" s="78">
        <v>0</v>
      </c>
      <c r="EC225" s="78">
        <v>0</v>
      </c>
      <c r="ED225" s="78">
        <v>0</v>
      </c>
      <c r="EE225" s="78">
        <v>0</v>
      </c>
      <c r="EF225" s="78">
        <v>0</v>
      </c>
      <c r="EG225" s="78">
        <v>0</v>
      </c>
      <c r="EH225" s="78">
        <v>0</v>
      </c>
      <c r="EI225" s="78">
        <v>0</v>
      </c>
      <c r="EJ225" s="78">
        <v>0</v>
      </c>
      <c r="EK225" s="78">
        <v>0</v>
      </c>
      <c r="EL225" s="78">
        <v>0</v>
      </c>
      <c r="EM225" s="78">
        <v>0</v>
      </c>
      <c r="EN225" s="78">
        <v>0</v>
      </c>
      <c r="EO225" s="78">
        <v>0</v>
      </c>
      <c r="EP225" s="78">
        <v>0</v>
      </c>
      <c r="EQ225" s="78">
        <v>0</v>
      </c>
      <c r="ER225" s="78">
        <v>0</v>
      </c>
      <c r="ES225" s="78">
        <v>0</v>
      </c>
      <c r="ET225" s="78">
        <v>0</v>
      </c>
      <c r="EU225" s="78">
        <v>0</v>
      </c>
      <c r="EV225" s="78">
        <v>0</v>
      </c>
      <c r="EW225" s="78">
        <v>0</v>
      </c>
      <c r="EX225" s="78">
        <v>0</v>
      </c>
      <c r="EY225" s="78">
        <v>0</v>
      </c>
      <c r="EZ225" s="78">
        <v>0</v>
      </c>
      <c r="FA225" s="78">
        <v>0</v>
      </c>
      <c r="FB225" s="78">
        <v>0</v>
      </c>
      <c r="FC225" s="78">
        <v>0</v>
      </c>
      <c r="FD225" s="78">
        <v>0</v>
      </c>
      <c r="FE225" s="78">
        <v>0</v>
      </c>
      <c r="FF225" s="78">
        <v>0</v>
      </c>
      <c r="FG225" s="78">
        <v>0</v>
      </c>
      <c r="FH225" s="78">
        <v>0</v>
      </c>
      <c r="FI225" s="78">
        <v>0</v>
      </c>
      <c r="FJ225" s="78">
        <v>0</v>
      </c>
      <c r="FK225" s="78">
        <v>0</v>
      </c>
      <c r="FL225" s="78">
        <v>0</v>
      </c>
      <c r="FM225" s="78">
        <v>0</v>
      </c>
      <c r="FN225" s="78">
        <v>0</v>
      </c>
      <c r="FO225" s="78">
        <v>0</v>
      </c>
      <c r="FP225" s="78">
        <v>0</v>
      </c>
      <c r="FQ225" s="78">
        <v>0</v>
      </c>
      <c r="FR225" s="78">
        <v>0</v>
      </c>
      <c r="FS225" s="78">
        <v>0</v>
      </c>
      <c r="FT225" s="78">
        <v>0</v>
      </c>
      <c r="FU225" s="78">
        <v>0</v>
      </c>
      <c r="FV225" s="78">
        <v>0</v>
      </c>
      <c r="FW225" s="78">
        <v>0</v>
      </c>
      <c r="FX225" s="78">
        <v>0</v>
      </c>
      <c r="FY225" s="78">
        <v>0</v>
      </c>
      <c r="FZ225" s="78">
        <v>0</v>
      </c>
      <c r="GA225" s="78">
        <v>0</v>
      </c>
      <c r="GB225" s="78">
        <v>0</v>
      </c>
      <c r="GC225" s="78">
        <v>0</v>
      </c>
      <c r="GD225" s="78">
        <v>0</v>
      </c>
      <c r="GE225" s="78">
        <v>0</v>
      </c>
      <c r="GF225" s="78">
        <v>0</v>
      </c>
      <c r="GG225" s="78">
        <v>0</v>
      </c>
      <c r="GH225" s="78">
        <v>0</v>
      </c>
      <c r="GI225" s="78">
        <v>0</v>
      </c>
      <c r="GJ225" s="78">
        <v>0</v>
      </c>
      <c r="GK225" s="78">
        <v>0</v>
      </c>
      <c r="GL225" s="78">
        <v>0</v>
      </c>
      <c r="GM225" s="78">
        <v>0</v>
      </c>
      <c r="GN225" s="78">
        <v>0</v>
      </c>
      <c r="GO225" s="78">
        <v>0</v>
      </c>
      <c r="GP225" s="78">
        <v>0</v>
      </c>
      <c r="GQ225" s="78">
        <v>0</v>
      </c>
      <c r="GR225" s="78">
        <v>0</v>
      </c>
      <c r="GS225" s="78">
        <v>0</v>
      </c>
      <c r="GT225" s="78">
        <v>0</v>
      </c>
      <c r="GU225" s="78">
        <v>0</v>
      </c>
      <c r="GV225" s="78">
        <v>0</v>
      </c>
      <c r="GW225" s="78">
        <v>0</v>
      </c>
      <c r="GX225" s="78">
        <v>0</v>
      </c>
      <c r="GY225" s="78">
        <v>0</v>
      </c>
      <c r="GZ225" s="78">
        <v>0</v>
      </c>
      <c r="HA225" s="78">
        <v>0</v>
      </c>
      <c r="HB225" s="78">
        <v>0</v>
      </c>
      <c r="HC225" s="78">
        <v>0</v>
      </c>
      <c r="HD225" s="78">
        <v>0</v>
      </c>
      <c r="HE225" s="78">
        <v>0</v>
      </c>
      <c r="HF225" s="78">
        <v>0</v>
      </c>
      <c r="HG225" s="78">
        <v>0</v>
      </c>
      <c r="HH225" s="78">
        <v>0</v>
      </c>
      <c r="HI225" s="78">
        <v>0</v>
      </c>
    </row>
    <row r="226" spans="1:217" ht="15.75" x14ac:dyDescent="0.3">
      <c r="A226" s="1" t="str">
        <f t="shared" si="81"/>
        <v>SteiermarkArbeitskräftepotentialGesamt</v>
      </c>
      <c r="B226" s="1">
        <v>226</v>
      </c>
      <c r="C226" s="77" t="s">
        <v>6</v>
      </c>
      <c r="D226" s="77" t="s">
        <v>118</v>
      </c>
      <c r="E226" s="77" t="s">
        <v>132</v>
      </c>
      <c r="F226" s="78">
        <v>495576</v>
      </c>
      <c r="G226" s="78">
        <v>496713</v>
      </c>
      <c r="H226" s="78">
        <v>497432</v>
      </c>
      <c r="I226" s="78">
        <v>497976</v>
      </c>
      <c r="J226" s="78">
        <v>497866</v>
      </c>
      <c r="K226" s="78">
        <v>501153</v>
      </c>
      <c r="L226" s="78">
        <v>511077</v>
      </c>
      <c r="M226" s="78">
        <v>504735</v>
      </c>
      <c r="N226" s="78">
        <v>506422</v>
      </c>
      <c r="O226" s="78">
        <v>503826</v>
      </c>
      <c r="P226" s="78">
        <v>501302</v>
      </c>
      <c r="Q226" s="78">
        <v>502529</v>
      </c>
      <c r="R226" s="78">
        <v>501383.9167</v>
      </c>
      <c r="S226" s="78">
        <v>499965</v>
      </c>
      <c r="T226" s="78">
        <v>499712</v>
      </c>
      <c r="U226" s="78">
        <v>499177</v>
      </c>
      <c r="V226" s="78">
        <v>495157</v>
      </c>
      <c r="W226" s="78">
        <v>497327</v>
      </c>
      <c r="X226" s="78">
        <v>498374</v>
      </c>
      <c r="Y226" s="78">
        <v>506090</v>
      </c>
      <c r="Z226" s="78">
        <v>503183</v>
      </c>
      <c r="AA226" s="78">
        <v>502530</v>
      </c>
      <c r="AB226" s="78">
        <v>498158</v>
      </c>
      <c r="AC226" s="78">
        <v>497582</v>
      </c>
      <c r="AD226" s="78">
        <v>498675</v>
      </c>
      <c r="AE226" s="78">
        <v>499660.8333</v>
      </c>
      <c r="AF226" s="78">
        <v>495365</v>
      </c>
      <c r="AG226" s="78">
        <v>495246</v>
      </c>
      <c r="AH226" s="78">
        <v>496548</v>
      </c>
      <c r="AI226" s="78">
        <v>496069</v>
      </c>
      <c r="AJ226" s="78">
        <v>496655</v>
      </c>
      <c r="AK226" s="78">
        <v>498697</v>
      </c>
      <c r="AL226" s="78">
        <v>505868</v>
      </c>
      <c r="AM226" s="78">
        <v>505913</v>
      </c>
      <c r="AN226" s="78">
        <v>506594</v>
      </c>
      <c r="AO226" s="78">
        <v>502097</v>
      </c>
      <c r="AP226" s="78">
        <v>502017</v>
      </c>
      <c r="AQ226" s="78">
        <v>502665</v>
      </c>
      <c r="AR226" s="78">
        <v>500311.1667</v>
      </c>
      <c r="AS226" s="78">
        <v>501211</v>
      </c>
      <c r="AT226" s="78">
        <v>501340</v>
      </c>
      <c r="AU226" s="78">
        <v>501760</v>
      </c>
      <c r="AV226" s="78">
        <v>500915</v>
      </c>
      <c r="AW226" s="78">
        <v>504356</v>
      </c>
      <c r="AX226" s="78">
        <v>506764</v>
      </c>
      <c r="AY226" s="78">
        <v>513921</v>
      </c>
      <c r="AZ226" s="78">
        <v>516261</v>
      </c>
      <c r="BA226" s="78">
        <v>515892</v>
      </c>
      <c r="BB226" s="78">
        <v>512166</v>
      </c>
      <c r="BC226" s="78">
        <v>511656</v>
      </c>
      <c r="BD226" s="78">
        <v>510743</v>
      </c>
      <c r="BE226" s="78">
        <v>508082.0833</v>
      </c>
      <c r="BF226" s="78">
        <v>510956</v>
      </c>
      <c r="BG226" s="78">
        <v>511261</v>
      </c>
      <c r="BH226" s="78">
        <v>511041</v>
      </c>
      <c r="BI226" s="78">
        <v>511348</v>
      </c>
      <c r="BJ226" s="78">
        <v>512639</v>
      </c>
      <c r="BK226" s="78">
        <v>513995</v>
      </c>
      <c r="BL226" s="78">
        <v>525254</v>
      </c>
      <c r="BM226" s="78">
        <v>523977</v>
      </c>
      <c r="BN226" s="78">
        <v>519795</v>
      </c>
      <c r="BO226" s="78">
        <v>518365</v>
      </c>
      <c r="BP226" s="78">
        <v>517711</v>
      </c>
      <c r="BQ226" s="78">
        <v>516651</v>
      </c>
      <c r="BR226" s="78">
        <v>516082.75</v>
      </c>
      <c r="BS226" s="78">
        <v>516087</v>
      </c>
      <c r="BT226" s="78">
        <v>515593</v>
      </c>
      <c r="BU226" s="78">
        <v>515475</v>
      </c>
      <c r="BV226" s="78">
        <v>516111</v>
      </c>
      <c r="BW226" s="78">
        <v>516662</v>
      </c>
      <c r="BX226" s="78">
        <v>518481</v>
      </c>
      <c r="BY226" s="78">
        <v>529968</v>
      </c>
      <c r="BZ226" s="78">
        <v>525238</v>
      </c>
      <c r="CA226" s="78">
        <v>527319</v>
      </c>
      <c r="CB226" s="78">
        <v>524637</v>
      </c>
      <c r="CC226" s="78">
        <v>522094</v>
      </c>
      <c r="CD226" s="78">
        <v>523000</v>
      </c>
      <c r="CE226" s="78">
        <v>520888.75</v>
      </c>
      <c r="CF226" s="78">
        <v>522260</v>
      </c>
      <c r="CG226" s="78">
        <v>522877</v>
      </c>
      <c r="CH226" s="78">
        <v>522410</v>
      </c>
      <c r="CI226" s="78">
        <v>522467</v>
      </c>
      <c r="CJ226" s="78">
        <v>523099</v>
      </c>
      <c r="CK226" s="78">
        <v>527742</v>
      </c>
      <c r="CL226" s="78">
        <v>534828</v>
      </c>
      <c r="CM226" s="78">
        <v>530910</v>
      </c>
      <c r="CN226" s="78">
        <v>533409</v>
      </c>
      <c r="CO226" s="78">
        <v>528844</v>
      </c>
      <c r="CP226" s="78">
        <v>526963</v>
      </c>
      <c r="CQ226" s="78">
        <v>528387</v>
      </c>
      <c r="CR226" s="78">
        <v>527016.33330000006</v>
      </c>
      <c r="CS226" s="78">
        <v>527423</v>
      </c>
      <c r="CT226" s="78">
        <v>527663</v>
      </c>
      <c r="CU226" s="78">
        <v>529546</v>
      </c>
      <c r="CV226" s="78">
        <v>528998</v>
      </c>
      <c r="CW226" s="78">
        <v>529352</v>
      </c>
      <c r="CX226" s="78">
        <v>534032</v>
      </c>
      <c r="CY226" s="78">
        <v>542648</v>
      </c>
      <c r="CZ226" s="78">
        <v>539874</v>
      </c>
      <c r="DA226" s="78">
        <v>541279</v>
      </c>
      <c r="DB226" s="78">
        <v>536211</v>
      </c>
      <c r="DC226" s="78">
        <v>536366</v>
      </c>
      <c r="DD226" s="78">
        <v>536318</v>
      </c>
      <c r="DE226" s="78">
        <v>534142.5</v>
      </c>
      <c r="DF226" s="78">
        <v>535269</v>
      </c>
      <c r="DG226" s="78">
        <v>536549</v>
      </c>
      <c r="DH226" s="78">
        <v>537418</v>
      </c>
      <c r="DI226" s="78">
        <v>535796</v>
      </c>
      <c r="DJ226" s="78">
        <v>537550</v>
      </c>
      <c r="DK226" s="78">
        <v>540011</v>
      </c>
      <c r="DL226" s="78">
        <v>546052</v>
      </c>
      <c r="DM226" s="78">
        <v>547002</v>
      </c>
      <c r="DN226" s="78">
        <v>546224</v>
      </c>
      <c r="DO226" s="78">
        <v>543847</v>
      </c>
      <c r="DP226" s="78">
        <v>544136</v>
      </c>
      <c r="DQ226" s="78">
        <v>541795</v>
      </c>
      <c r="DR226" s="78">
        <v>540970.75</v>
      </c>
      <c r="DS226" s="78">
        <v>542347</v>
      </c>
      <c r="DT226" s="78">
        <v>543263</v>
      </c>
      <c r="DU226" s="78">
        <v>543214</v>
      </c>
      <c r="DV226" s="78">
        <v>542241</v>
      </c>
      <c r="DW226" s="78">
        <v>544818</v>
      </c>
      <c r="DX226" s="78">
        <v>547521</v>
      </c>
      <c r="DY226" s="78">
        <v>555628</v>
      </c>
      <c r="DZ226" s="78">
        <v>555799</v>
      </c>
      <c r="EA226" s="78">
        <v>554520</v>
      </c>
      <c r="EB226" s="78">
        <v>552209</v>
      </c>
      <c r="EC226" s="78">
        <v>552590</v>
      </c>
      <c r="ED226" s="78">
        <v>549863</v>
      </c>
      <c r="EE226" s="78">
        <v>548667.75</v>
      </c>
      <c r="EF226" s="78">
        <v>551999</v>
      </c>
      <c r="EG226" s="78">
        <v>551952</v>
      </c>
      <c r="EH226" s="78">
        <v>552883</v>
      </c>
      <c r="EI226" s="78">
        <v>553910</v>
      </c>
      <c r="EJ226" s="78">
        <v>555165</v>
      </c>
      <c r="EK226" s="78">
        <v>557970</v>
      </c>
      <c r="EL226" s="78">
        <v>566739</v>
      </c>
      <c r="EM226" s="78">
        <v>567565</v>
      </c>
      <c r="EN226" s="78">
        <v>564747</v>
      </c>
      <c r="EO226" s="78">
        <v>562835</v>
      </c>
      <c r="EP226" s="78">
        <v>562463</v>
      </c>
      <c r="EQ226" s="78">
        <v>558639</v>
      </c>
      <c r="ER226" s="78">
        <v>558905.58330000006</v>
      </c>
      <c r="ES226" s="78">
        <v>560916</v>
      </c>
      <c r="ET226" s="78">
        <v>562071</v>
      </c>
      <c r="EU226" s="78">
        <v>561420</v>
      </c>
      <c r="EV226" s="78">
        <v>562307</v>
      </c>
      <c r="EW226" s="78">
        <v>563207</v>
      </c>
      <c r="EX226" s="78">
        <v>566218</v>
      </c>
      <c r="EY226" s="78">
        <v>573559</v>
      </c>
      <c r="EZ226" s="78">
        <v>568773</v>
      </c>
      <c r="FA226" s="78">
        <v>572048</v>
      </c>
      <c r="FB226" s="78">
        <v>567220</v>
      </c>
      <c r="FC226" s="78">
        <v>565343</v>
      </c>
      <c r="FD226" s="78">
        <v>563603</v>
      </c>
      <c r="FE226" s="78">
        <v>565557.08330000006</v>
      </c>
      <c r="FF226" s="78">
        <v>565006</v>
      </c>
      <c r="FG226" s="78">
        <v>564476</v>
      </c>
      <c r="FH226" s="78">
        <v>565134</v>
      </c>
      <c r="FI226" s="78">
        <v>566078</v>
      </c>
      <c r="FJ226" s="78">
        <v>566894</v>
      </c>
      <c r="FK226" s="78">
        <v>569374</v>
      </c>
      <c r="FL226" s="78">
        <v>574233</v>
      </c>
      <c r="FM226" s="78">
        <v>573505</v>
      </c>
      <c r="FN226" s="78">
        <v>574473</v>
      </c>
      <c r="FO226" s="78">
        <v>569550</v>
      </c>
      <c r="FP226" s="78">
        <v>569191</v>
      </c>
      <c r="FQ226" s="78">
        <v>564686</v>
      </c>
      <c r="FR226" s="78">
        <v>568550</v>
      </c>
      <c r="FS226" s="78">
        <v>565132</v>
      </c>
      <c r="FT226" s="78">
        <v>565367</v>
      </c>
      <c r="FU226" s="78">
        <v>566793</v>
      </c>
      <c r="FV226" s="78">
        <v>565889</v>
      </c>
      <c r="FW226" s="78">
        <v>567897</v>
      </c>
      <c r="FX226" s="78">
        <v>571149</v>
      </c>
      <c r="FY226" s="78">
        <v>575229</v>
      </c>
      <c r="FZ226" s="78">
        <v>575977</v>
      </c>
      <c r="GA226" s="78">
        <v>577622</v>
      </c>
      <c r="GB226" s="78">
        <v>572251</v>
      </c>
      <c r="GC226" s="78">
        <v>572110</v>
      </c>
      <c r="GD226" s="78">
        <v>568501</v>
      </c>
      <c r="GE226" s="78">
        <v>570326.41669999994</v>
      </c>
      <c r="GF226" s="78">
        <v>570689</v>
      </c>
      <c r="GG226" s="78">
        <v>572422</v>
      </c>
      <c r="GH226" s="78">
        <v>572948</v>
      </c>
      <c r="GI226" s="78">
        <v>570997</v>
      </c>
      <c r="GJ226" s="78">
        <v>573326</v>
      </c>
      <c r="GK226" s="78">
        <v>576099</v>
      </c>
      <c r="GL226" s="78">
        <v>579568</v>
      </c>
      <c r="GM226" s="78">
        <v>582015</v>
      </c>
      <c r="GN226" s="78">
        <v>582084</v>
      </c>
      <c r="GO226" s="78">
        <v>578141</v>
      </c>
      <c r="GP226" s="78">
        <v>577574</v>
      </c>
      <c r="GQ226" s="78">
        <v>573360</v>
      </c>
      <c r="GR226" s="78">
        <v>575768.58330000006</v>
      </c>
      <c r="GS226" s="78">
        <v>575885</v>
      </c>
      <c r="GT226" s="78">
        <v>577188</v>
      </c>
      <c r="GU226" s="78">
        <v>578214</v>
      </c>
      <c r="GV226" s="78">
        <v>576234</v>
      </c>
      <c r="GW226" s="78">
        <v>578251</v>
      </c>
      <c r="GX226" s="78">
        <v>581157</v>
      </c>
      <c r="GY226" s="78">
        <v>586517</v>
      </c>
      <c r="GZ226" s="78">
        <v>585651</v>
      </c>
      <c r="HA226" s="78">
        <v>585124</v>
      </c>
      <c r="HB226" s="78">
        <v>582420</v>
      </c>
      <c r="HC226" s="78">
        <v>581028</v>
      </c>
      <c r="HD226" s="78">
        <v>576798</v>
      </c>
      <c r="HE226" s="78">
        <v>580372.25</v>
      </c>
      <c r="HF226" s="78">
        <v>579043</v>
      </c>
      <c r="HG226" s="78">
        <v>579692</v>
      </c>
      <c r="HH226" s="78">
        <v>579006</v>
      </c>
      <c r="HI226" s="78">
        <v>32687</v>
      </c>
    </row>
    <row r="227" spans="1:217" ht="30.75" x14ac:dyDescent="0.3">
      <c r="A227" s="1" t="str">
        <f t="shared" si="81"/>
        <v>SteiermarkUnselbständig BeschäftigteGesamt</v>
      </c>
      <c r="B227" s="1">
        <v>227</v>
      </c>
      <c r="C227" s="77" t="s">
        <v>6</v>
      </c>
      <c r="D227" s="77" t="s">
        <v>120</v>
      </c>
      <c r="E227" s="77" t="s">
        <v>132</v>
      </c>
      <c r="F227" s="78">
        <v>453612</v>
      </c>
      <c r="G227" s="78">
        <v>458498</v>
      </c>
      <c r="H227" s="78">
        <v>465777</v>
      </c>
      <c r="I227" s="78">
        <v>469969</v>
      </c>
      <c r="J227" s="78">
        <v>472707</v>
      </c>
      <c r="K227" s="78">
        <v>477403</v>
      </c>
      <c r="L227" s="78">
        <v>485699</v>
      </c>
      <c r="M227" s="78">
        <v>479017</v>
      </c>
      <c r="N227" s="78">
        <v>481079</v>
      </c>
      <c r="O227" s="78">
        <v>476273</v>
      </c>
      <c r="P227" s="78">
        <v>469198</v>
      </c>
      <c r="Q227" s="78">
        <v>456624</v>
      </c>
      <c r="R227" s="78">
        <v>470488</v>
      </c>
      <c r="S227" s="78">
        <v>450510</v>
      </c>
      <c r="T227" s="78">
        <v>450163</v>
      </c>
      <c r="U227" s="78">
        <v>456315</v>
      </c>
      <c r="V227" s="78">
        <v>456710</v>
      </c>
      <c r="W227" s="78">
        <v>461916</v>
      </c>
      <c r="X227" s="78">
        <v>464627</v>
      </c>
      <c r="Y227" s="78">
        <v>471466</v>
      </c>
      <c r="Z227" s="78">
        <v>468805</v>
      </c>
      <c r="AA227" s="78">
        <v>469668</v>
      </c>
      <c r="AB227" s="78">
        <v>464635</v>
      </c>
      <c r="AC227" s="78">
        <v>461735</v>
      </c>
      <c r="AD227" s="78">
        <v>449405</v>
      </c>
      <c r="AE227" s="78">
        <v>460496.25</v>
      </c>
      <c r="AF227" s="78">
        <v>444830</v>
      </c>
      <c r="AG227" s="78">
        <v>446376</v>
      </c>
      <c r="AH227" s="78">
        <v>456805</v>
      </c>
      <c r="AI227" s="78">
        <v>462604</v>
      </c>
      <c r="AJ227" s="78">
        <v>466679</v>
      </c>
      <c r="AK227" s="78">
        <v>470668</v>
      </c>
      <c r="AL227" s="78">
        <v>476730</v>
      </c>
      <c r="AM227" s="78">
        <v>477178</v>
      </c>
      <c r="AN227" s="78">
        <v>479301</v>
      </c>
      <c r="AO227" s="78">
        <v>474096</v>
      </c>
      <c r="AP227" s="78">
        <v>471530</v>
      </c>
      <c r="AQ227" s="78">
        <v>458343</v>
      </c>
      <c r="AR227" s="78">
        <v>465428.3333</v>
      </c>
      <c r="AS227" s="78">
        <v>456465</v>
      </c>
      <c r="AT227" s="78">
        <v>459679</v>
      </c>
      <c r="AU227" s="78">
        <v>468356</v>
      </c>
      <c r="AV227" s="78">
        <v>472124</v>
      </c>
      <c r="AW227" s="78">
        <v>477758</v>
      </c>
      <c r="AX227" s="78">
        <v>481088</v>
      </c>
      <c r="AY227" s="78">
        <v>486794</v>
      </c>
      <c r="AZ227" s="78">
        <v>488152</v>
      </c>
      <c r="BA227" s="78">
        <v>488062</v>
      </c>
      <c r="BB227" s="78">
        <v>483223</v>
      </c>
      <c r="BC227" s="78">
        <v>479752</v>
      </c>
      <c r="BD227" s="78">
        <v>466561</v>
      </c>
      <c r="BE227" s="78">
        <v>475667.8333</v>
      </c>
      <c r="BF227" s="78">
        <v>464444</v>
      </c>
      <c r="BG227" s="78">
        <v>465683</v>
      </c>
      <c r="BH227" s="78">
        <v>474624</v>
      </c>
      <c r="BI227" s="78">
        <v>479298</v>
      </c>
      <c r="BJ227" s="78">
        <v>483304</v>
      </c>
      <c r="BK227" s="78">
        <v>485476</v>
      </c>
      <c r="BL227" s="78">
        <v>495460</v>
      </c>
      <c r="BM227" s="78">
        <v>493816</v>
      </c>
      <c r="BN227" s="78">
        <v>490431</v>
      </c>
      <c r="BO227" s="78">
        <v>487112</v>
      </c>
      <c r="BP227" s="78">
        <v>483178</v>
      </c>
      <c r="BQ227" s="78">
        <v>468955</v>
      </c>
      <c r="BR227" s="78">
        <v>480981.75</v>
      </c>
      <c r="BS227" s="78">
        <v>466188</v>
      </c>
      <c r="BT227" s="78">
        <v>467828</v>
      </c>
      <c r="BU227" s="78">
        <v>473881</v>
      </c>
      <c r="BV227" s="78">
        <v>480851</v>
      </c>
      <c r="BW227" s="78">
        <v>484324</v>
      </c>
      <c r="BX227" s="78">
        <v>486864</v>
      </c>
      <c r="BY227" s="78">
        <v>496179</v>
      </c>
      <c r="BZ227" s="78">
        <v>490876</v>
      </c>
      <c r="CA227" s="78">
        <v>494385</v>
      </c>
      <c r="CB227" s="78">
        <v>489780</v>
      </c>
      <c r="CC227" s="78">
        <v>483838</v>
      </c>
      <c r="CD227" s="78">
        <v>471177</v>
      </c>
      <c r="CE227" s="78">
        <v>482180.9167</v>
      </c>
      <c r="CF227" s="78">
        <v>469190</v>
      </c>
      <c r="CG227" s="78">
        <v>471878</v>
      </c>
      <c r="CH227" s="78">
        <v>479559</v>
      </c>
      <c r="CI227" s="78">
        <v>483662</v>
      </c>
      <c r="CJ227" s="78">
        <v>486529</v>
      </c>
      <c r="CK227" s="78">
        <v>492466</v>
      </c>
      <c r="CL227" s="78">
        <v>498244</v>
      </c>
      <c r="CM227" s="78">
        <v>493705</v>
      </c>
      <c r="CN227" s="78">
        <v>496920</v>
      </c>
      <c r="CO227" s="78">
        <v>490813</v>
      </c>
      <c r="CP227" s="78">
        <v>485813</v>
      </c>
      <c r="CQ227" s="78">
        <v>473125</v>
      </c>
      <c r="CR227" s="78">
        <v>485158.6667</v>
      </c>
      <c r="CS227" s="78">
        <v>471133</v>
      </c>
      <c r="CT227" s="78">
        <v>473510</v>
      </c>
      <c r="CU227" s="78">
        <v>482987</v>
      </c>
      <c r="CV227" s="78">
        <v>486849</v>
      </c>
      <c r="CW227" s="78">
        <v>489987</v>
      </c>
      <c r="CX227" s="78">
        <v>495856</v>
      </c>
      <c r="CY227" s="78">
        <v>503357</v>
      </c>
      <c r="CZ227" s="78">
        <v>500305</v>
      </c>
      <c r="DA227" s="78">
        <v>502620</v>
      </c>
      <c r="DB227" s="78">
        <v>496339</v>
      </c>
      <c r="DC227" s="78">
        <v>493672</v>
      </c>
      <c r="DD227" s="78">
        <v>479563</v>
      </c>
      <c r="DE227" s="78">
        <v>489681.5</v>
      </c>
      <c r="DF227" s="78">
        <v>477234</v>
      </c>
      <c r="DG227" s="78">
        <v>481834</v>
      </c>
      <c r="DH227" s="78">
        <v>489751</v>
      </c>
      <c r="DI227" s="78">
        <v>493187</v>
      </c>
      <c r="DJ227" s="78">
        <v>497775</v>
      </c>
      <c r="DK227" s="78">
        <v>501991</v>
      </c>
      <c r="DL227" s="78">
        <v>506970</v>
      </c>
      <c r="DM227" s="78">
        <v>507881</v>
      </c>
      <c r="DN227" s="78">
        <v>508350</v>
      </c>
      <c r="DO227" s="78">
        <v>504447</v>
      </c>
      <c r="DP227" s="78">
        <v>502225</v>
      </c>
      <c r="DQ227" s="78">
        <v>487351</v>
      </c>
      <c r="DR227" s="78">
        <v>496583</v>
      </c>
      <c r="DS227" s="78">
        <v>485778</v>
      </c>
      <c r="DT227" s="78">
        <v>490665</v>
      </c>
      <c r="DU227" s="78">
        <v>500361</v>
      </c>
      <c r="DV227" s="78">
        <v>503627</v>
      </c>
      <c r="DW227" s="78">
        <v>509128</v>
      </c>
      <c r="DX227" s="78">
        <v>513242</v>
      </c>
      <c r="DY227" s="78">
        <v>520272</v>
      </c>
      <c r="DZ227" s="78">
        <v>519980</v>
      </c>
      <c r="EA227" s="78">
        <v>520739</v>
      </c>
      <c r="EB227" s="78">
        <v>518183</v>
      </c>
      <c r="EC227" s="78">
        <v>517014</v>
      </c>
      <c r="ED227" s="78">
        <v>502752</v>
      </c>
      <c r="EE227" s="78">
        <v>508478.4167</v>
      </c>
      <c r="EF227" s="78">
        <v>504886</v>
      </c>
      <c r="EG227" s="78">
        <v>506620</v>
      </c>
      <c r="EH227" s="78">
        <v>514836</v>
      </c>
      <c r="EI227" s="78">
        <v>520792</v>
      </c>
      <c r="EJ227" s="78">
        <v>525152</v>
      </c>
      <c r="EK227" s="78">
        <v>529293</v>
      </c>
      <c r="EL227" s="78">
        <v>536203</v>
      </c>
      <c r="EM227" s="78">
        <v>536406</v>
      </c>
      <c r="EN227" s="78">
        <v>535054</v>
      </c>
      <c r="EO227" s="78">
        <v>531787</v>
      </c>
      <c r="EP227" s="78">
        <v>529941</v>
      </c>
      <c r="EQ227" s="78">
        <v>515465</v>
      </c>
      <c r="ER227" s="78">
        <v>523869.5833</v>
      </c>
      <c r="ES227" s="78">
        <v>516074</v>
      </c>
      <c r="ET227" s="78">
        <v>521669</v>
      </c>
      <c r="EU227" s="78">
        <v>527888</v>
      </c>
      <c r="EV227" s="78">
        <v>530956</v>
      </c>
      <c r="EW227" s="78">
        <v>533600</v>
      </c>
      <c r="EX227" s="78">
        <v>537651</v>
      </c>
      <c r="EY227" s="78">
        <v>543015</v>
      </c>
      <c r="EZ227" s="78">
        <v>537425</v>
      </c>
      <c r="FA227" s="78">
        <v>542330</v>
      </c>
      <c r="FB227" s="78">
        <v>535843</v>
      </c>
      <c r="FC227" s="78">
        <v>532035</v>
      </c>
      <c r="FD227" s="78">
        <v>519747</v>
      </c>
      <c r="FE227" s="78">
        <v>531519.41669999994</v>
      </c>
      <c r="FF227" s="78">
        <v>520033</v>
      </c>
      <c r="FG227" s="78">
        <v>523534</v>
      </c>
      <c r="FH227" s="78">
        <v>501136</v>
      </c>
      <c r="FI227" s="78">
        <v>503189</v>
      </c>
      <c r="FJ227" s="78">
        <v>512252</v>
      </c>
      <c r="FK227" s="78">
        <v>522606</v>
      </c>
      <c r="FL227" s="78">
        <v>530527</v>
      </c>
      <c r="FM227" s="78">
        <v>531361</v>
      </c>
      <c r="FN227" s="78">
        <v>536084</v>
      </c>
      <c r="FO227" s="78">
        <v>530773</v>
      </c>
      <c r="FP227" s="78">
        <v>526160</v>
      </c>
      <c r="FQ227" s="78">
        <v>510018</v>
      </c>
      <c r="FR227" s="78">
        <v>520639.4167</v>
      </c>
      <c r="FS227" s="78">
        <v>509502</v>
      </c>
      <c r="FT227" s="78">
        <v>514900</v>
      </c>
      <c r="FU227" s="78">
        <v>524620</v>
      </c>
      <c r="FV227" s="78">
        <v>527944</v>
      </c>
      <c r="FW227" s="78">
        <v>534186</v>
      </c>
      <c r="FX227" s="78">
        <v>540124</v>
      </c>
      <c r="FY227" s="78">
        <v>543703</v>
      </c>
      <c r="FZ227" s="78">
        <v>543832</v>
      </c>
      <c r="GA227" s="78">
        <v>547845</v>
      </c>
      <c r="GB227" s="78">
        <v>543175</v>
      </c>
      <c r="GC227" s="78">
        <v>540837</v>
      </c>
      <c r="GD227" s="78">
        <v>527099</v>
      </c>
      <c r="GE227" s="78">
        <v>533147.25</v>
      </c>
      <c r="GF227" s="78">
        <v>530121</v>
      </c>
      <c r="GG227" s="78">
        <v>536215</v>
      </c>
      <c r="GH227" s="78">
        <v>542998</v>
      </c>
      <c r="GI227" s="78">
        <v>543090</v>
      </c>
      <c r="GJ227" s="78">
        <v>547508</v>
      </c>
      <c r="GK227" s="78">
        <v>551049</v>
      </c>
      <c r="GL227" s="78">
        <v>552526</v>
      </c>
      <c r="GM227" s="78">
        <v>553565</v>
      </c>
      <c r="GN227" s="78">
        <v>555753</v>
      </c>
      <c r="GO227" s="78">
        <v>551019</v>
      </c>
      <c r="GP227" s="78">
        <v>549324</v>
      </c>
      <c r="GQ227" s="78">
        <v>534531</v>
      </c>
      <c r="GR227" s="78">
        <v>545641.58330000006</v>
      </c>
      <c r="GS227" s="78">
        <v>535737</v>
      </c>
      <c r="GT227" s="78">
        <v>540601</v>
      </c>
      <c r="GU227" s="78">
        <v>547299</v>
      </c>
      <c r="GV227" s="78">
        <v>547156</v>
      </c>
      <c r="GW227" s="78">
        <v>550329</v>
      </c>
      <c r="GX227" s="78">
        <v>553963</v>
      </c>
      <c r="GY227" s="78">
        <v>557044</v>
      </c>
      <c r="GZ227" s="78">
        <v>555167</v>
      </c>
      <c r="HA227" s="78">
        <v>556849</v>
      </c>
      <c r="HB227" s="78">
        <v>553559</v>
      </c>
      <c r="HC227" s="78">
        <v>550543</v>
      </c>
      <c r="HD227" s="78">
        <v>535322</v>
      </c>
      <c r="HE227" s="78">
        <v>548630.75</v>
      </c>
      <c r="HF227" s="78">
        <v>534962</v>
      </c>
      <c r="HG227" s="78">
        <v>539242</v>
      </c>
      <c r="HH227" s="78">
        <v>544025</v>
      </c>
      <c r="HI227" s="78">
        <v>0</v>
      </c>
    </row>
    <row r="228" spans="1:217" ht="30.75" x14ac:dyDescent="0.3">
      <c r="A228" s="1" t="str">
        <f t="shared" si="81"/>
        <v>Steiermarkdarunter UB AusländerInnenGesamt</v>
      </c>
      <c r="B228" s="1">
        <v>228</v>
      </c>
      <c r="C228" s="77" t="s">
        <v>6</v>
      </c>
      <c r="D228" s="77" t="s">
        <v>121</v>
      </c>
      <c r="E228" s="77" t="s">
        <v>132</v>
      </c>
      <c r="F228" s="78">
        <v>32318</v>
      </c>
      <c r="G228" s="78">
        <v>33951</v>
      </c>
      <c r="H228" s="78">
        <v>35175</v>
      </c>
      <c r="I228" s="78">
        <v>35856</v>
      </c>
      <c r="J228" s="78">
        <v>36861</v>
      </c>
      <c r="K228" s="78">
        <v>38015</v>
      </c>
      <c r="L228" s="78">
        <v>38009</v>
      </c>
      <c r="M228" s="78">
        <v>37526</v>
      </c>
      <c r="N228" s="78">
        <v>40392</v>
      </c>
      <c r="O228" s="78">
        <v>37443</v>
      </c>
      <c r="P228" s="78">
        <v>35328</v>
      </c>
      <c r="Q228" s="78">
        <v>33091</v>
      </c>
      <c r="R228" s="78">
        <v>36163.75</v>
      </c>
      <c r="S228" s="78">
        <v>32894</v>
      </c>
      <c r="T228" s="78">
        <v>33236</v>
      </c>
      <c r="U228" s="78">
        <v>34362</v>
      </c>
      <c r="V228" s="78">
        <v>32709</v>
      </c>
      <c r="W228" s="78">
        <v>35694</v>
      </c>
      <c r="X228" s="78">
        <v>36920</v>
      </c>
      <c r="Y228" s="78">
        <v>36733</v>
      </c>
      <c r="Z228" s="78">
        <v>37508</v>
      </c>
      <c r="AA228" s="78">
        <v>39892</v>
      </c>
      <c r="AB228" s="78">
        <v>36405</v>
      </c>
      <c r="AC228" s="78">
        <v>35401</v>
      </c>
      <c r="AD228" s="78">
        <v>33122</v>
      </c>
      <c r="AE228" s="78">
        <v>35406.333330000001</v>
      </c>
      <c r="AF228" s="78">
        <v>33367</v>
      </c>
      <c r="AG228" s="78">
        <v>34128</v>
      </c>
      <c r="AH228" s="78">
        <v>36225</v>
      </c>
      <c r="AI228" s="78">
        <v>37241</v>
      </c>
      <c r="AJ228" s="78">
        <v>38702</v>
      </c>
      <c r="AK228" s="78">
        <v>40424</v>
      </c>
      <c r="AL228" s="78">
        <v>39842</v>
      </c>
      <c r="AM228" s="78">
        <v>40326</v>
      </c>
      <c r="AN228" s="78">
        <v>44157</v>
      </c>
      <c r="AO228" s="78">
        <v>40274</v>
      </c>
      <c r="AP228" s="78">
        <v>39149</v>
      </c>
      <c r="AQ228" s="78">
        <v>36493</v>
      </c>
      <c r="AR228" s="78">
        <v>38360.666669999999</v>
      </c>
      <c r="AS228" s="78">
        <v>37396</v>
      </c>
      <c r="AT228" s="78">
        <v>38553</v>
      </c>
      <c r="AU228" s="78">
        <v>40393</v>
      </c>
      <c r="AV228" s="78">
        <v>40528</v>
      </c>
      <c r="AW228" s="78">
        <v>43627</v>
      </c>
      <c r="AX228" s="78">
        <v>45422</v>
      </c>
      <c r="AY228" s="78">
        <v>44866</v>
      </c>
      <c r="AZ228" s="78">
        <v>46837</v>
      </c>
      <c r="BA228" s="78">
        <v>49286</v>
      </c>
      <c r="BB228" s="78">
        <v>45959</v>
      </c>
      <c r="BC228" s="78">
        <v>44603</v>
      </c>
      <c r="BD228" s="78">
        <v>41536</v>
      </c>
      <c r="BE228" s="78">
        <v>43250.5</v>
      </c>
      <c r="BF228" s="78">
        <v>42487</v>
      </c>
      <c r="BG228" s="78">
        <v>43177</v>
      </c>
      <c r="BH228" s="78">
        <v>45362</v>
      </c>
      <c r="BI228" s="78">
        <v>46285</v>
      </c>
      <c r="BJ228" s="78">
        <v>48008</v>
      </c>
      <c r="BK228" s="78">
        <v>49300</v>
      </c>
      <c r="BL228" s="78">
        <v>50144</v>
      </c>
      <c r="BM228" s="78">
        <v>51170</v>
      </c>
      <c r="BN228" s="78">
        <v>52479</v>
      </c>
      <c r="BO228" s="78">
        <v>49933</v>
      </c>
      <c r="BP228" s="78">
        <v>48724</v>
      </c>
      <c r="BQ228" s="78">
        <v>45058</v>
      </c>
      <c r="BR228" s="78">
        <v>47677.25</v>
      </c>
      <c r="BS228" s="78">
        <v>45865</v>
      </c>
      <c r="BT228" s="78">
        <v>46668</v>
      </c>
      <c r="BU228" s="78">
        <v>48072</v>
      </c>
      <c r="BV228" s="78">
        <v>49997</v>
      </c>
      <c r="BW228" s="78">
        <v>51299</v>
      </c>
      <c r="BX228" s="78">
        <v>53106</v>
      </c>
      <c r="BY228" s="78">
        <v>53503</v>
      </c>
      <c r="BZ228" s="78">
        <v>53390</v>
      </c>
      <c r="CA228" s="78">
        <v>57423</v>
      </c>
      <c r="CB228" s="78">
        <v>54034</v>
      </c>
      <c r="CC228" s="78">
        <v>51764</v>
      </c>
      <c r="CD228" s="78">
        <v>48438</v>
      </c>
      <c r="CE228" s="78">
        <v>51129.916669999999</v>
      </c>
      <c r="CF228" s="78">
        <v>49618</v>
      </c>
      <c r="CG228" s="78">
        <v>50718</v>
      </c>
      <c r="CH228" s="78">
        <v>52939</v>
      </c>
      <c r="CI228" s="78">
        <v>53649</v>
      </c>
      <c r="CJ228" s="78">
        <v>55258</v>
      </c>
      <c r="CK228" s="78">
        <v>58220</v>
      </c>
      <c r="CL228" s="78">
        <v>57858</v>
      </c>
      <c r="CM228" s="78">
        <v>58180</v>
      </c>
      <c r="CN228" s="78">
        <v>61983</v>
      </c>
      <c r="CO228" s="78">
        <v>57115</v>
      </c>
      <c r="CP228" s="78">
        <v>55589</v>
      </c>
      <c r="CQ228" s="78">
        <v>51727</v>
      </c>
      <c r="CR228" s="78">
        <v>55237.833330000001</v>
      </c>
      <c r="CS228" s="78">
        <v>53158</v>
      </c>
      <c r="CT228" s="78">
        <v>54117</v>
      </c>
      <c r="CU228" s="78">
        <v>56527</v>
      </c>
      <c r="CV228" s="78">
        <v>57151</v>
      </c>
      <c r="CW228" s="78">
        <v>58804</v>
      </c>
      <c r="CX228" s="78">
        <v>61951</v>
      </c>
      <c r="CY228" s="78">
        <v>61442</v>
      </c>
      <c r="CZ228" s="78">
        <v>62035</v>
      </c>
      <c r="DA228" s="78">
        <v>0</v>
      </c>
      <c r="DB228" s="78">
        <v>61110</v>
      </c>
      <c r="DC228" s="78">
        <v>59944</v>
      </c>
      <c r="DD228" s="78">
        <v>55385</v>
      </c>
      <c r="DE228" s="78">
        <v>58949.083330000001</v>
      </c>
      <c r="DF228" s="78">
        <v>56521</v>
      </c>
      <c r="DG228" s="78">
        <v>58257</v>
      </c>
      <c r="DH228" s="78">
        <v>60384</v>
      </c>
      <c r="DI228" s="78">
        <v>60998</v>
      </c>
      <c r="DJ228" s="78">
        <v>63308</v>
      </c>
      <c r="DK228" s="78">
        <v>65490</v>
      </c>
      <c r="DL228" s="78">
        <v>65390</v>
      </c>
      <c r="DM228" s="78">
        <v>66595</v>
      </c>
      <c r="DN228" s="78">
        <v>68498</v>
      </c>
      <c r="DO228" s="78">
        <v>65862</v>
      </c>
      <c r="DP228" s="78">
        <v>65334</v>
      </c>
      <c r="DQ228" s="78">
        <v>60361</v>
      </c>
      <c r="DR228" s="78">
        <v>63083.166669999999</v>
      </c>
      <c r="DS228" s="78">
        <v>61854</v>
      </c>
      <c r="DT228" s="78">
        <v>63973</v>
      </c>
      <c r="DU228" s="78">
        <v>66735</v>
      </c>
      <c r="DV228" s="78">
        <v>67402</v>
      </c>
      <c r="DW228" s="78">
        <v>70067</v>
      </c>
      <c r="DX228" s="78">
        <v>72330</v>
      </c>
      <c r="DY228" s="78">
        <v>72672</v>
      </c>
      <c r="DZ228" s="78">
        <v>73997</v>
      </c>
      <c r="EA228" s="78">
        <v>76504</v>
      </c>
      <c r="EB228" s="78">
        <v>74088</v>
      </c>
      <c r="EC228" s="78">
        <v>73746</v>
      </c>
      <c r="ED228" s="78">
        <v>68656</v>
      </c>
      <c r="EE228" s="78">
        <v>70168.666670000006</v>
      </c>
      <c r="EF228" s="78">
        <v>71692</v>
      </c>
      <c r="EG228" s="78">
        <v>72302</v>
      </c>
      <c r="EH228" s="78">
        <v>74867</v>
      </c>
      <c r="EI228" s="78">
        <v>77062</v>
      </c>
      <c r="EJ228" s="78">
        <v>79559</v>
      </c>
      <c r="EK228" s="78">
        <v>82339</v>
      </c>
      <c r="EL228" s="78">
        <v>82494</v>
      </c>
      <c r="EM228" s="78">
        <v>84666</v>
      </c>
      <c r="EN228" s="78">
        <v>85879</v>
      </c>
      <c r="EO228" s="78">
        <v>83171</v>
      </c>
      <c r="EP228" s="78">
        <v>82570</v>
      </c>
      <c r="EQ228" s="78">
        <v>76622</v>
      </c>
      <c r="ER228" s="78">
        <v>79435.25</v>
      </c>
      <c r="ES228" s="78">
        <v>79290</v>
      </c>
      <c r="ET228" s="78">
        <v>81781</v>
      </c>
      <c r="EU228" s="78">
        <v>83565</v>
      </c>
      <c r="EV228" s="78">
        <v>84557</v>
      </c>
      <c r="EW228" s="78">
        <v>86490</v>
      </c>
      <c r="EX228" s="78">
        <v>89284</v>
      </c>
      <c r="EY228" s="78">
        <v>89405</v>
      </c>
      <c r="EZ228" s="78">
        <v>88731</v>
      </c>
      <c r="FA228" s="78">
        <v>93266</v>
      </c>
      <c r="FB228" s="78">
        <v>88496</v>
      </c>
      <c r="FC228" s="78">
        <v>86739</v>
      </c>
      <c r="FD228" s="78">
        <v>81558</v>
      </c>
      <c r="FE228" s="78">
        <v>86096.833329999994</v>
      </c>
      <c r="FF228" s="78">
        <v>83757</v>
      </c>
      <c r="FG228" s="78">
        <v>85530</v>
      </c>
      <c r="FH228" s="78">
        <v>75790</v>
      </c>
      <c r="FI228" s="78">
        <v>76950</v>
      </c>
      <c r="FJ228" s="78">
        <v>81127</v>
      </c>
      <c r="FK228" s="78">
        <v>86296</v>
      </c>
      <c r="FL228" s="78">
        <v>88575</v>
      </c>
      <c r="FM228" s="78">
        <v>90340</v>
      </c>
      <c r="FN228" s="78">
        <v>94046</v>
      </c>
      <c r="FO228" s="78">
        <v>90083</v>
      </c>
      <c r="FP228" s="78">
        <v>88073</v>
      </c>
      <c r="FQ228" s="78">
        <v>80596</v>
      </c>
      <c r="FR228" s="78">
        <v>85096.916670000006</v>
      </c>
      <c r="FS228" s="78">
        <v>82454</v>
      </c>
      <c r="FT228" s="78">
        <v>85366</v>
      </c>
      <c r="FU228" s="78">
        <v>89313</v>
      </c>
      <c r="FV228" s="78">
        <v>90904</v>
      </c>
      <c r="FW228" s="78">
        <v>94253</v>
      </c>
      <c r="FX228" s="78">
        <v>97886</v>
      </c>
      <c r="FY228" s="78">
        <v>98114</v>
      </c>
      <c r="FZ228" s="78">
        <v>98997</v>
      </c>
      <c r="GA228" s="78">
        <v>103527</v>
      </c>
      <c r="GB228" s="78">
        <v>99783</v>
      </c>
      <c r="GC228" s="78">
        <v>98904</v>
      </c>
      <c r="GD228" s="78">
        <v>92006</v>
      </c>
      <c r="GE228" s="78">
        <v>94292.25</v>
      </c>
      <c r="GF228" s="78">
        <v>95965</v>
      </c>
      <c r="GG228" s="78">
        <v>99183</v>
      </c>
      <c r="GH228" s="78">
        <v>101652</v>
      </c>
      <c r="GI228" s="78">
        <v>101619</v>
      </c>
      <c r="GJ228" s="78">
        <v>105151</v>
      </c>
      <c r="GK228" s="78">
        <v>108145</v>
      </c>
      <c r="GL228" s="78">
        <v>106989</v>
      </c>
      <c r="GM228" s="78">
        <v>109265</v>
      </c>
      <c r="GN228" s="78">
        <v>111789</v>
      </c>
      <c r="GO228" s="78">
        <v>108340</v>
      </c>
      <c r="GP228" s="78">
        <v>107884</v>
      </c>
      <c r="GQ228" s="78">
        <v>100582</v>
      </c>
      <c r="GR228" s="78">
        <v>104713.6667</v>
      </c>
      <c r="GS228" s="78">
        <v>103770</v>
      </c>
      <c r="GT228" s="78">
        <v>106777</v>
      </c>
      <c r="GU228" s="78">
        <v>108827</v>
      </c>
      <c r="GV228" s="78">
        <v>108461</v>
      </c>
      <c r="GW228" s="78">
        <v>110821</v>
      </c>
      <c r="GX228" s="78">
        <v>113943</v>
      </c>
      <c r="GY228" s="78">
        <v>113581</v>
      </c>
      <c r="GZ228" s="78">
        <v>113759</v>
      </c>
      <c r="HA228" s="78">
        <v>116378</v>
      </c>
      <c r="HB228" s="78">
        <v>113481</v>
      </c>
      <c r="HC228" s="78">
        <v>112319</v>
      </c>
      <c r="HD228" s="78">
        <v>105332</v>
      </c>
      <c r="HE228" s="78">
        <v>110620.75</v>
      </c>
      <c r="HF228" s="78">
        <v>107325</v>
      </c>
      <c r="HG228" s="78">
        <v>109409</v>
      </c>
      <c r="HH228" s="78">
        <v>110552</v>
      </c>
      <c r="HI228" s="78">
        <v>0</v>
      </c>
    </row>
    <row r="229" spans="1:217" ht="15.75" x14ac:dyDescent="0.3">
      <c r="A229" s="1" t="str">
        <f t="shared" si="81"/>
        <v>SteiermarkGeringfügig BeschäftigteGesamt</v>
      </c>
      <c r="B229" s="1">
        <v>229</v>
      </c>
      <c r="C229" s="77" t="s">
        <v>6</v>
      </c>
      <c r="D229" s="77" t="s">
        <v>122</v>
      </c>
      <c r="E229" s="77" t="s">
        <v>132</v>
      </c>
      <c r="F229" s="78">
        <v>46256</v>
      </c>
      <c r="G229" s="78">
        <v>46426</v>
      </c>
      <c r="H229" s="78">
        <v>47629</v>
      </c>
      <c r="I229" s="78">
        <v>47288</v>
      </c>
      <c r="J229" s="78">
        <v>47956</v>
      </c>
      <c r="K229" s="78">
        <v>48407</v>
      </c>
      <c r="L229" s="78">
        <v>46660</v>
      </c>
      <c r="M229" s="78">
        <v>45385</v>
      </c>
      <c r="N229" s="78">
        <v>46244</v>
      </c>
      <c r="O229" s="78">
        <v>47963</v>
      </c>
      <c r="P229" s="78">
        <v>48640</v>
      </c>
      <c r="Q229" s="78">
        <v>49067</v>
      </c>
      <c r="R229" s="78">
        <v>47326.75</v>
      </c>
      <c r="S229" s="78">
        <v>48616</v>
      </c>
      <c r="T229" s="78">
        <v>48452</v>
      </c>
      <c r="U229" s="78">
        <v>49685</v>
      </c>
      <c r="V229" s="78">
        <v>49154</v>
      </c>
      <c r="W229" s="78">
        <v>50201</v>
      </c>
      <c r="X229" s="78">
        <v>50354</v>
      </c>
      <c r="Y229" s="78">
        <v>48603</v>
      </c>
      <c r="Z229" s="78">
        <v>47596</v>
      </c>
      <c r="AA229" s="78">
        <v>48651</v>
      </c>
      <c r="AB229" s="78">
        <v>49623</v>
      </c>
      <c r="AC229" s="78">
        <v>50828</v>
      </c>
      <c r="AD229" s="78">
        <v>50949</v>
      </c>
      <c r="AE229" s="78">
        <v>49392.666669999999</v>
      </c>
      <c r="AF229" s="78">
        <v>49967</v>
      </c>
      <c r="AG229" s="78">
        <v>49888</v>
      </c>
      <c r="AH229" s="78">
        <v>50958</v>
      </c>
      <c r="AI229" s="78">
        <v>49870</v>
      </c>
      <c r="AJ229" s="78">
        <v>50548</v>
      </c>
      <c r="AK229" s="78">
        <v>50470</v>
      </c>
      <c r="AL229" s="78">
        <v>48588</v>
      </c>
      <c r="AM229" s="78">
        <v>47951</v>
      </c>
      <c r="AN229" s="78">
        <v>48809</v>
      </c>
      <c r="AO229" s="78">
        <v>50481</v>
      </c>
      <c r="AP229" s="78">
        <v>51516</v>
      </c>
      <c r="AQ229" s="78">
        <v>51657</v>
      </c>
      <c r="AR229" s="78">
        <v>50058.583330000001</v>
      </c>
      <c r="AS229" s="78">
        <v>51073</v>
      </c>
      <c r="AT229" s="78">
        <v>51299</v>
      </c>
      <c r="AU229" s="78">
        <v>52018</v>
      </c>
      <c r="AV229" s="78">
        <v>50598</v>
      </c>
      <c r="AW229" s="78">
        <v>51516</v>
      </c>
      <c r="AX229" s="78">
        <v>51799</v>
      </c>
      <c r="AY229" s="78">
        <v>49589</v>
      </c>
      <c r="AZ229" s="78">
        <v>48870</v>
      </c>
      <c r="BA229" s="78">
        <v>49142</v>
      </c>
      <c r="BB229" s="78">
        <v>50512</v>
      </c>
      <c r="BC229" s="78">
        <v>51598</v>
      </c>
      <c r="BD229" s="78">
        <v>51703</v>
      </c>
      <c r="BE229" s="78">
        <v>50809.75</v>
      </c>
      <c r="BF229" s="78">
        <v>51464</v>
      </c>
      <c r="BG229" s="78">
        <v>51409</v>
      </c>
      <c r="BH229" s="78">
        <v>52085</v>
      </c>
      <c r="BI229" s="78">
        <v>51181</v>
      </c>
      <c r="BJ229" s="78">
        <v>51948</v>
      </c>
      <c r="BK229" s="78">
        <v>52244</v>
      </c>
      <c r="BL229" s="78">
        <v>50059</v>
      </c>
      <c r="BM229" s="78">
        <v>49449</v>
      </c>
      <c r="BN229" s="78">
        <v>49456</v>
      </c>
      <c r="BO229" s="78">
        <v>51893</v>
      </c>
      <c r="BP229" s="78">
        <v>52600</v>
      </c>
      <c r="BQ229" s="78">
        <v>52862</v>
      </c>
      <c r="BR229" s="78">
        <v>51387.5</v>
      </c>
      <c r="BS229" s="78">
        <v>52170</v>
      </c>
      <c r="BT229" s="78">
        <v>52438</v>
      </c>
      <c r="BU229" s="78">
        <v>53030</v>
      </c>
      <c r="BV229" s="78">
        <v>52158</v>
      </c>
      <c r="BW229" s="78">
        <v>52801</v>
      </c>
      <c r="BX229" s="78">
        <v>52881</v>
      </c>
      <c r="BY229" s="78">
        <v>50953</v>
      </c>
      <c r="BZ229" s="78">
        <v>50052</v>
      </c>
      <c r="CA229" s="78">
        <v>50840</v>
      </c>
      <c r="CB229" s="78">
        <v>52258</v>
      </c>
      <c r="CC229" s="78">
        <v>53415</v>
      </c>
      <c r="CD229" s="78">
        <v>53569</v>
      </c>
      <c r="CE229" s="78">
        <v>52213.75</v>
      </c>
      <c r="CF229" s="78">
        <v>53346</v>
      </c>
      <c r="CG229" s="78">
        <v>53549</v>
      </c>
      <c r="CH229" s="78">
        <v>54238</v>
      </c>
      <c r="CI229" s="78">
        <v>53308</v>
      </c>
      <c r="CJ229" s="78">
        <v>53524</v>
      </c>
      <c r="CK229" s="78">
        <v>53768</v>
      </c>
      <c r="CL229" s="78">
        <v>51949</v>
      </c>
      <c r="CM229" s="78">
        <v>50803</v>
      </c>
      <c r="CN229" s="78">
        <v>51832</v>
      </c>
      <c r="CO229" s="78">
        <v>53846</v>
      </c>
      <c r="CP229" s="78">
        <v>54369</v>
      </c>
      <c r="CQ229" s="78">
        <v>54577</v>
      </c>
      <c r="CR229" s="78">
        <v>53259.083330000001</v>
      </c>
      <c r="CS229" s="78">
        <v>54031</v>
      </c>
      <c r="CT229" s="78">
        <v>53824</v>
      </c>
      <c r="CU229" s="78">
        <v>54812</v>
      </c>
      <c r="CV229" s="78">
        <v>53910</v>
      </c>
      <c r="CW229" s="78">
        <v>54267</v>
      </c>
      <c r="CX229" s="78">
        <v>54580</v>
      </c>
      <c r="CY229" s="78">
        <v>52928</v>
      </c>
      <c r="CZ229" s="78">
        <v>51864</v>
      </c>
      <c r="DA229" s="78">
        <v>52337</v>
      </c>
      <c r="DB229" s="78">
        <v>53502</v>
      </c>
      <c r="DC229" s="78">
        <v>54948</v>
      </c>
      <c r="DD229" s="78">
        <v>54751</v>
      </c>
      <c r="DE229" s="78">
        <v>53812.833330000001</v>
      </c>
      <c r="DF229" s="78">
        <v>54026</v>
      </c>
      <c r="DG229" s="78">
        <v>54149</v>
      </c>
      <c r="DH229" s="78">
        <v>55176</v>
      </c>
      <c r="DI229" s="78">
        <v>53950</v>
      </c>
      <c r="DJ229" s="78">
        <v>54616</v>
      </c>
      <c r="DK229" s="78">
        <v>54828</v>
      </c>
      <c r="DL229" s="78">
        <v>52745</v>
      </c>
      <c r="DM229" s="78">
        <v>52454</v>
      </c>
      <c r="DN229" s="78">
        <v>52276</v>
      </c>
      <c r="DO229" s="78">
        <v>53802</v>
      </c>
      <c r="DP229" s="78">
        <v>54839</v>
      </c>
      <c r="DQ229" s="78">
        <v>54382</v>
      </c>
      <c r="DR229" s="78">
        <v>53936.916669999999</v>
      </c>
      <c r="DS229" s="78">
        <v>54029</v>
      </c>
      <c r="DT229" s="78">
        <v>54102</v>
      </c>
      <c r="DU229" s="78">
        <v>55622</v>
      </c>
      <c r="DV229" s="78">
        <v>53842</v>
      </c>
      <c r="DW229" s="78">
        <v>54922</v>
      </c>
      <c r="DX229" s="78">
        <v>55263</v>
      </c>
      <c r="DY229" s="78">
        <v>52936</v>
      </c>
      <c r="DZ229" s="78">
        <v>52023</v>
      </c>
      <c r="EA229" s="78">
        <v>52224</v>
      </c>
      <c r="EB229" s="78">
        <v>53641</v>
      </c>
      <c r="EC229" s="78">
        <v>54653</v>
      </c>
      <c r="ED229" s="78">
        <v>54427</v>
      </c>
      <c r="EE229" s="78">
        <v>53973.666669999999</v>
      </c>
      <c r="EF229" s="78">
        <v>53688</v>
      </c>
      <c r="EG229" s="78">
        <v>53311</v>
      </c>
      <c r="EH229" s="78">
        <v>53930</v>
      </c>
      <c r="EI229" s="78">
        <v>53462</v>
      </c>
      <c r="EJ229" s="78">
        <v>54283</v>
      </c>
      <c r="EK229" s="78">
        <v>55127</v>
      </c>
      <c r="EL229" s="78">
        <v>52317</v>
      </c>
      <c r="EM229" s="78">
        <v>51598</v>
      </c>
      <c r="EN229" s="78">
        <v>51608</v>
      </c>
      <c r="EO229" s="78">
        <v>53702</v>
      </c>
      <c r="EP229" s="78">
        <v>54741</v>
      </c>
      <c r="EQ229" s="78">
        <v>54207</v>
      </c>
      <c r="ER229" s="78">
        <v>53497.833330000001</v>
      </c>
      <c r="ES229" s="78">
        <v>53354</v>
      </c>
      <c r="ET229" s="78">
        <v>53499</v>
      </c>
      <c r="EU229" s="78">
        <v>54188</v>
      </c>
      <c r="EV229" s="78">
        <v>53595</v>
      </c>
      <c r="EW229" s="78">
        <v>54442</v>
      </c>
      <c r="EX229" s="78">
        <v>54943</v>
      </c>
      <c r="EY229" s="78">
        <v>52492</v>
      </c>
      <c r="EZ229" s="78">
        <v>51182</v>
      </c>
      <c r="FA229" s="78">
        <v>51992</v>
      </c>
      <c r="FB229" s="78">
        <v>53575</v>
      </c>
      <c r="FC229" s="78">
        <v>54371</v>
      </c>
      <c r="FD229" s="78">
        <v>53860</v>
      </c>
      <c r="FE229" s="78">
        <v>53457.75</v>
      </c>
      <c r="FF229" s="78">
        <v>53184</v>
      </c>
      <c r="FG229" s="78">
        <v>53035</v>
      </c>
      <c r="FH229" s="78">
        <v>44815</v>
      </c>
      <c r="FI229" s="78">
        <v>42116</v>
      </c>
      <c r="FJ229" s="78">
        <v>47195</v>
      </c>
      <c r="FK229" s="78">
        <v>49782</v>
      </c>
      <c r="FL229" s="78">
        <v>49732</v>
      </c>
      <c r="FM229" s="78">
        <v>49030</v>
      </c>
      <c r="FN229" s="78">
        <v>50527</v>
      </c>
      <c r="FO229" s="78">
        <v>50081</v>
      </c>
      <c r="FP229" s="78">
        <v>48470</v>
      </c>
      <c r="FQ229" s="78">
        <v>47883</v>
      </c>
      <c r="FR229" s="78">
        <v>48820.833330000001</v>
      </c>
      <c r="FS229" s="78">
        <v>47231</v>
      </c>
      <c r="FT229" s="78">
        <v>47233</v>
      </c>
      <c r="FU229" s="78">
        <v>49020</v>
      </c>
      <c r="FV229" s="78">
        <v>48162</v>
      </c>
      <c r="FW229" s="78">
        <v>50184</v>
      </c>
      <c r="FX229" s="78">
        <v>51889</v>
      </c>
      <c r="FY229" s="78">
        <v>50334</v>
      </c>
      <c r="FZ229" s="78">
        <v>49507</v>
      </c>
      <c r="GA229" s="78">
        <v>51057</v>
      </c>
      <c r="GB229" s="78">
        <v>51662</v>
      </c>
      <c r="GC229" s="78">
        <v>50375</v>
      </c>
      <c r="GD229" s="78">
        <v>50308</v>
      </c>
      <c r="GE229" s="78">
        <v>49746.833330000001</v>
      </c>
      <c r="GF229" s="78">
        <v>50126</v>
      </c>
      <c r="GG229" s="78">
        <v>50720</v>
      </c>
      <c r="GH229" s="78">
        <v>52401</v>
      </c>
      <c r="GI229" s="78">
        <v>51565</v>
      </c>
      <c r="GJ229" s="78">
        <v>52415</v>
      </c>
      <c r="GK229" s="78">
        <v>53215</v>
      </c>
      <c r="GL229" s="78">
        <v>50509</v>
      </c>
      <c r="GM229" s="78">
        <v>49880</v>
      </c>
      <c r="GN229" s="78">
        <v>49953</v>
      </c>
      <c r="GO229" s="78">
        <v>51525</v>
      </c>
      <c r="GP229" s="78">
        <v>52482</v>
      </c>
      <c r="GQ229" s="78">
        <v>52282</v>
      </c>
      <c r="GR229" s="78">
        <v>51422.75</v>
      </c>
      <c r="GS229" s="78">
        <v>51496</v>
      </c>
      <c r="GT229" s="78">
        <v>51459</v>
      </c>
      <c r="GU229" s="78">
        <v>52674</v>
      </c>
      <c r="GV229" s="78">
        <v>51501</v>
      </c>
      <c r="GW229" s="78">
        <v>52523</v>
      </c>
      <c r="GX229" s="78">
        <v>53970</v>
      </c>
      <c r="GY229" s="78">
        <v>50732</v>
      </c>
      <c r="GZ229" s="78">
        <v>49480</v>
      </c>
      <c r="HA229" s="78">
        <v>50556</v>
      </c>
      <c r="HB229" s="78">
        <v>51071</v>
      </c>
      <c r="HC229" s="78">
        <v>51911</v>
      </c>
      <c r="HD229" s="78">
        <v>51835</v>
      </c>
      <c r="HE229" s="78">
        <v>51600.666669999999</v>
      </c>
      <c r="HF229" s="78">
        <v>51074</v>
      </c>
      <c r="HG229" s="78">
        <v>50880</v>
      </c>
      <c r="HH229" s="78">
        <v>51280</v>
      </c>
      <c r="HI229" s="78">
        <v>0</v>
      </c>
    </row>
    <row r="230" spans="1:217" ht="15.75" x14ac:dyDescent="0.3">
      <c r="A230" s="1" t="str">
        <f t="shared" si="81"/>
        <v>SteiermarkArbeitslosenquote in %Gesamt</v>
      </c>
      <c r="B230" s="1">
        <v>230</v>
      </c>
      <c r="C230" s="77" t="s">
        <v>6</v>
      </c>
      <c r="D230" s="77" t="s">
        <v>123</v>
      </c>
      <c r="E230" s="77" t="s">
        <v>132</v>
      </c>
      <c r="F230" s="78">
        <v>8.4677224078000005E-2</v>
      </c>
      <c r="G230" s="78">
        <v>7.6935775789999994E-2</v>
      </c>
      <c r="H230" s="78">
        <v>6.3636838804000007E-2</v>
      </c>
      <c r="I230" s="78">
        <v>5.6241666264999997E-2</v>
      </c>
      <c r="J230" s="78">
        <v>5.0533677736000003E-2</v>
      </c>
      <c r="K230" s="78">
        <v>4.7390717005999998E-2</v>
      </c>
      <c r="L230" s="78">
        <v>4.9655922688000002E-2</v>
      </c>
      <c r="M230" s="78">
        <v>5.0953470633E-2</v>
      </c>
      <c r="N230" s="78">
        <v>5.0043244565999997E-2</v>
      </c>
      <c r="O230" s="78">
        <v>5.4687531012000003E-2</v>
      </c>
      <c r="P230" s="78">
        <v>6.4041236619000005E-2</v>
      </c>
      <c r="Q230" s="78">
        <v>9.1347962007999994E-2</v>
      </c>
      <c r="R230" s="78">
        <v>6.1621276000000003E-2</v>
      </c>
      <c r="S230" s="78">
        <v>9.8916924183999999E-2</v>
      </c>
      <c r="T230" s="78">
        <v>9.9155113345000004E-2</v>
      </c>
      <c r="U230" s="78">
        <v>8.5865334340000002E-2</v>
      </c>
      <c r="V230" s="78">
        <v>7.764607993E-2</v>
      </c>
      <c r="W230" s="78">
        <v>7.1202649362999998E-2</v>
      </c>
      <c r="X230" s="78">
        <v>6.7714206599000001E-2</v>
      </c>
      <c r="Y230" s="78">
        <v>6.8414708845999997E-2</v>
      </c>
      <c r="Z230" s="78">
        <v>6.8321068080000005E-2</v>
      </c>
      <c r="AA230" s="78">
        <v>6.5393110859E-2</v>
      </c>
      <c r="AB230" s="78">
        <v>6.7293910767000004E-2</v>
      </c>
      <c r="AC230" s="78">
        <v>7.2042397031999994E-2</v>
      </c>
      <c r="AD230" s="78">
        <v>9.8801824834999996E-2</v>
      </c>
      <c r="AE230" s="78">
        <v>7.8382335999999997E-2</v>
      </c>
      <c r="AF230" s="78">
        <v>0.102015685403</v>
      </c>
      <c r="AG230" s="78">
        <v>9.8678232635000002E-2</v>
      </c>
      <c r="AH230" s="78">
        <v>8.00385864E-2</v>
      </c>
      <c r="AI230" s="78">
        <v>6.7460373456000006E-2</v>
      </c>
      <c r="AJ230" s="78">
        <v>6.0355780168999999E-2</v>
      </c>
      <c r="AK230" s="78">
        <v>5.6204468845000001E-2</v>
      </c>
      <c r="AL230" s="78">
        <v>5.7600006325000001E-2</v>
      </c>
      <c r="AM230" s="78">
        <v>5.6798303265000002E-2</v>
      </c>
      <c r="AN230" s="78">
        <v>5.3875490036999998E-2</v>
      </c>
      <c r="AO230" s="78">
        <v>5.5768108551999998E-2</v>
      </c>
      <c r="AP230" s="78">
        <v>6.0729019135999998E-2</v>
      </c>
      <c r="AQ230" s="78">
        <v>8.8174032407000003E-2</v>
      </c>
      <c r="AR230" s="78">
        <v>6.9722276E-2</v>
      </c>
      <c r="AS230" s="78">
        <v>8.9275774074999995E-2</v>
      </c>
      <c r="AT230" s="78">
        <v>8.3099293892000006E-2</v>
      </c>
      <c r="AU230" s="78">
        <v>6.6573660714000005E-2</v>
      </c>
      <c r="AV230" s="78">
        <v>5.7476817424000001E-2</v>
      </c>
      <c r="AW230" s="78">
        <v>5.2736559097000001E-2</v>
      </c>
      <c r="AX230" s="78">
        <v>5.0666582472000003E-2</v>
      </c>
      <c r="AY230" s="78">
        <v>5.2784377365000003E-2</v>
      </c>
      <c r="AZ230" s="78">
        <v>5.4447266013999997E-2</v>
      </c>
      <c r="BA230" s="78">
        <v>5.3945399424E-2</v>
      </c>
      <c r="BB230" s="78">
        <v>5.6510974956999999E-2</v>
      </c>
      <c r="BC230" s="78">
        <v>6.2354394357999998E-2</v>
      </c>
      <c r="BD230" s="78">
        <v>8.6505346132000005E-2</v>
      </c>
      <c r="BE230" s="78">
        <v>6.3797270000000003E-2</v>
      </c>
      <c r="BF230" s="78">
        <v>9.1029364562999995E-2</v>
      </c>
      <c r="BG230" s="78">
        <v>8.9148204145999999E-2</v>
      </c>
      <c r="BH230" s="78">
        <v>7.1260427244999994E-2</v>
      </c>
      <c r="BI230" s="78">
        <v>6.2677472092999995E-2</v>
      </c>
      <c r="BJ230" s="78">
        <v>5.7223504259000003E-2</v>
      </c>
      <c r="BK230" s="78">
        <v>5.5484975534000003E-2</v>
      </c>
      <c r="BL230" s="78">
        <v>5.6723033046000002E-2</v>
      </c>
      <c r="BM230" s="78">
        <v>5.7561686867E-2</v>
      </c>
      <c r="BN230" s="78">
        <v>5.6491501457E-2</v>
      </c>
      <c r="BO230" s="78">
        <v>6.0291493444999997E-2</v>
      </c>
      <c r="BP230" s="78">
        <v>6.6703237905999996E-2</v>
      </c>
      <c r="BQ230" s="78">
        <v>9.2317638017999998E-2</v>
      </c>
      <c r="BR230" s="78">
        <v>6.8014285999999993E-2</v>
      </c>
      <c r="BS230" s="78">
        <v>9.6687186462000002E-2</v>
      </c>
      <c r="BT230" s="78">
        <v>9.2640900865E-2</v>
      </c>
      <c r="BU230" s="78">
        <v>8.0690625151000006E-2</v>
      </c>
      <c r="BV230" s="78">
        <v>6.8318636882000003E-2</v>
      </c>
      <c r="BW230" s="78">
        <v>6.2590242749999997E-2</v>
      </c>
      <c r="BX230" s="78">
        <v>6.0980055199000002E-2</v>
      </c>
      <c r="BY230" s="78">
        <v>6.3756679647999998E-2</v>
      </c>
      <c r="BZ230" s="78">
        <v>6.5421770702000004E-2</v>
      </c>
      <c r="CA230" s="78">
        <v>6.2455553469000002E-2</v>
      </c>
      <c r="CB230" s="78">
        <v>6.6440224382999999E-2</v>
      </c>
      <c r="CC230" s="78">
        <v>7.3274161357000003E-2</v>
      </c>
      <c r="CD230" s="78">
        <v>9.9087954110000001E-2</v>
      </c>
      <c r="CE230" s="78">
        <v>7.4311133000000001E-2</v>
      </c>
      <c r="CF230" s="78">
        <v>0.101616053306</v>
      </c>
      <c r="CG230" s="78">
        <v>9.7535366826000003E-2</v>
      </c>
      <c r="CH230" s="78">
        <v>8.2025612067000001E-2</v>
      </c>
      <c r="CI230" s="78">
        <v>7.4272633485999995E-2</v>
      </c>
      <c r="CJ230" s="78">
        <v>6.9910284668000006E-2</v>
      </c>
      <c r="CK230" s="78">
        <v>6.6843268112000004E-2</v>
      </c>
      <c r="CL230" s="78">
        <v>6.8403299752000005E-2</v>
      </c>
      <c r="CM230" s="78">
        <v>7.0077790961999994E-2</v>
      </c>
      <c r="CN230" s="78">
        <v>6.8407169732000006E-2</v>
      </c>
      <c r="CO230" s="78">
        <v>7.1913456520000002E-2</v>
      </c>
      <c r="CP230" s="78">
        <v>7.8088973987999993E-2</v>
      </c>
      <c r="CQ230" s="78">
        <v>0.104586221841</v>
      </c>
      <c r="CR230" s="78">
        <v>7.9423851000000004E-2</v>
      </c>
      <c r="CS230" s="78">
        <v>0.10672648</v>
      </c>
      <c r="CT230" s="78">
        <v>0.102628003</v>
      </c>
      <c r="CU230" s="78">
        <v>8.7922484999999995E-2</v>
      </c>
      <c r="CV230" s="78">
        <v>7.9677049999999999E-2</v>
      </c>
      <c r="CW230" s="78">
        <v>7.4364505999999997E-2</v>
      </c>
      <c r="CX230" s="78">
        <v>7.1486353000000002E-2</v>
      </c>
      <c r="CY230" s="78">
        <v>7.2406052999999998E-2</v>
      </c>
      <c r="CZ230" s="78">
        <v>7.3293027999999996E-2</v>
      </c>
      <c r="DA230" s="78">
        <v>7.1421577E-2</v>
      </c>
      <c r="DB230" s="78">
        <v>7.4358787999999995E-2</v>
      </c>
      <c r="DC230" s="78">
        <v>7.9598632000000002E-2</v>
      </c>
      <c r="DD230" s="78">
        <v>0.10582341100000001</v>
      </c>
      <c r="DE230" s="78">
        <v>8.3238087000000002E-2</v>
      </c>
      <c r="DF230" s="78">
        <v>0.10842212</v>
      </c>
      <c r="DG230" s="78">
        <v>0.101975775</v>
      </c>
      <c r="DH230" s="78">
        <v>8.8696321999999994E-2</v>
      </c>
      <c r="DI230" s="78">
        <v>7.9524670000000006E-2</v>
      </c>
      <c r="DJ230" s="78">
        <v>7.3993116999999997E-2</v>
      </c>
      <c r="DK230" s="78">
        <v>7.0405972999999997E-2</v>
      </c>
      <c r="DL230" s="78">
        <v>7.1571938000000002E-2</v>
      </c>
      <c r="DM230" s="78">
        <v>7.1518934000000006E-2</v>
      </c>
      <c r="DN230" s="78">
        <v>6.9337854000000004E-2</v>
      </c>
      <c r="DO230" s="78">
        <v>7.2446845999999995E-2</v>
      </c>
      <c r="DP230" s="78">
        <v>7.7023023999999995E-2</v>
      </c>
      <c r="DQ230" s="78">
        <v>0.100488192</v>
      </c>
      <c r="DR230" s="78">
        <v>8.2052032999999996E-2</v>
      </c>
      <c r="DS230" s="78">
        <v>0.104304071</v>
      </c>
      <c r="DT230" s="78">
        <v>9.6818667999999997E-2</v>
      </c>
      <c r="DU230" s="78">
        <v>7.8887877999999995E-2</v>
      </c>
      <c r="DV230" s="78">
        <v>7.1211878000000006E-2</v>
      </c>
      <c r="DW230" s="78">
        <v>6.5508115000000006E-2</v>
      </c>
      <c r="DX230" s="78">
        <v>6.2607644000000004E-2</v>
      </c>
      <c r="DY230" s="78">
        <v>6.3632501999999994E-2</v>
      </c>
      <c r="DZ230" s="78">
        <v>6.4445959999999997E-2</v>
      </c>
      <c r="EA230" s="78">
        <v>6.0919354000000002E-2</v>
      </c>
      <c r="EB230" s="78">
        <v>6.1617973999999999E-2</v>
      </c>
      <c r="EC230" s="78">
        <v>6.4380462999999999E-2</v>
      </c>
      <c r="ED230" s="78">
        <v>8.5677705000000007E-2</v>
      </c>
      <c r="EE230" s="78">
        <v>7.3248943999999996E-2</v>
      </c>
      <c r="EF230" s="78">
        <v>8.5349791999999994E-2</v>
      </c>
      <c r="EG230" s="78">
        <v>8.2130330000000001E-2</v>
      </c>
      <c r="EH230" s="78">
        <v>6.8815644999999995E-2</v>
      </c>
      <c r="EI230" s="78">
        <v>5.9789495999999998E-2</v>
      </c>
      <c r="EJ230" s="78">
        <v>5.4061405E-2</v>
      </c>
      <c r="EK230" s="78">
        <v>5.1395235999999997E-2</v>
      </c>
      <c r="EL230" s="78">
        <v>5.3880180999999999E-2</v>
      </c>
      <c r="EM230" s="78">
        <v>5.4899439000000001E-2</v>
      </c>
      <c r="EN230" s="78">
        <v>5.2577525999999999E-2</v>
      </c>
      <c r="EO230" s="78">
        <v>5.5163590999999998E-2</v>
      </c>
      <c r="EP230" s="78">
        <v>5.7820692E-2</v>
      </c>
      <c r="EQ230" s="78">
        <v>7.7284256999999995E-2</v>
      </c>
      <c r="ER230" s="78">
        <v>6.2686795000000003E-2</v>
      </c>
      <c r="ES230" s="78">
        <v>7.9944234000000003E-2</v>
      </c>
      <c r="ET230" s="78">
        <v>7.1880599000000003E-2</v>
      </c>
      <c r="EU230" s="78">
        <v>5.9727120000000002E-2</v>
      </c>
      <c r="EV230" s="78">
        <v>5.5754239999999997E-2</v>
      </c>
      <c r="EW230" s="78">
        <v>5.2568589999999998E-2</v>
      </c>
      <c r="EX230" s="78">
        <v>5.0452299999999999E-2</v>
      </c>
      <c r="EY230" s="78">
        <v>5.3253460000000002E-2</v>
      </c>
      <c r="EZ230" s="78">
        <v>5.5115129999999998E-2</v>
      </c>
      <c r="FA230" s="78">
        <v>5.195019E-2</v>
      </c>
      <c r="FB230" s="78">
        <v>5.5317159999999997E-2</v>
      </c>
      <c r="FC230" s="78">
        <v>5.8916450000000002E-2</v>
      </c>
      <c r="FD230" s="78">
        <v>7.7813640000000003E-2</v>
      </c>
      <c r="FE230" s="78">
        <v>6.0184319999999999E-2</v>
      </c>
      <c r="FF230" s="78">
        <v>7.9597379999999995E-2</v>
      </c>
      <c r="FG230" s="78">
        <v>7.2530979999999995E-2</v>
      </c>
      <c r="FH230" s="78">
        <v>0.11324394</v>
      </c>
      <c r="FI230" s="78">
        <v>0.111096</v>
      </c>
      <c r="FJ230" s="78">
        <v>9.6388390000000004E-2</v>
      </c>
      <c r="FK230" s="78">
        <v>8.2139329999999997E-2</v>
      </c>
      <c r="FL230" s="78">
        <v>7.6111960000000006E-2</v>
      </c>
      <c r="FM230" s="78">
        <v>7.3484969999999997E-2</v>
      </c>
      <c r="FN230" s="78">
        <v>6.6824720000000004E-2</v>
      </c>
      <c r="FO230" s="78">
        <v>6.8083569999999996E-2</v>
      </c>
      <c r="FP230" s="78">
        <v>7.5600280000000006E-2</v>
      </c>
      <c r="FQ230" s="78">
        <v>9.6811330000000001E-2</v>
      </c>
      <c r="FR230" s="78">
        <v>8.4268019999999999E-2</v>
      </c>
      <c r="FS230" s="78">
        <v>9.8437179999999999E-2</v>
      </c>
      <c r="FT230" s="78">
        <v>8.9264140000000006E-2</v>
      </c>
      <c r="FU230" s="78">
        <v>7.4406349999999996E-2</v>
      </c>
      <c r="FV230" s="78">
        <v>6.7053790000000002E-2</v>
      </c>
      <c r="FW230" s="78">
        <v>5.9361120000000003E-2</v>
      </c>
      <c r="FX230" s="78">
        <v>5.432033E-2</v>
      </c>
      <c r="FY230" s="78">
        <v>5.4806000000000001E-2</v>
      </c>
      <c r="FZ230" s="78">
        <v>5.5809520000000001E-2</v>
      </c>
      <c r="GA230" s="78">
        <v>5.1551010000000001E-2</v>
      </c>
      <c r="GB230" s="78">
        <v>5.080987E-2</v>
      </c>
      <c r="GC230" s="78">
        <v>5.4662559999999999E-2</v>
      </c>
      <c r="GD230" s="78">
        <v>7.282661E-2</v>
      </c>
      <c r="GE230" s="78">
        <v>6.5189280000000002E-2</v>
      </c>
      <c r="GF230" s="78">
        <v>7.1085999999999996E-2</v>
      </c>
      <c r="GG230" s="78">
        <v>6.3252290000000003E-2</v>
      </c>
      <c r="GH230" s="78">
        <v>5.2273500000000001E-2</v>
      </c>
      <c r="GI230" s="78">
        <v>4.887416E-2</v>
      </c>
      <c r="GJ230" s="78">
        <v>4.5031969999999998E-2</v>
      </c>
      <c r="GK230" s="78">
        <v>4.3482109845703602E-2</v>
      </c>
      <c r="GL230" s="78">
        <v>4.6658890000000001E-2</v>
      </c>
      <c r="GM230" s="78">
        <v>4.8881899999999999E-2</v>
      </c>
      <c r="GN230" s="78">
        <v>4.5235740000000003E-2</v>
      </c>
      <c r="GO230" s="78">
        <v>4.6912429999999998E-2</v>
      </c>
      <c r="GP230" s="78">
        <v>4.891148E-2</v>
      </c>
      <c r="GQ230" s="78">
        <v>6.772185E-2</v>
      </c>
      <c r="GR230" s="78">
        <v>5.2324839999999997E-2</v>
      </c>
      <c r="GS230" s="78">
        <v>6.9715310000000003E-2</v>
      </c>
      <c r="GT230" s="78">
        <v>6.3388360000000005E-2</v>
      </c>
      <c r="GU230" s="78">
        <v>5.3466359999999997E-2</v>
      </c>
      <c r="GV230" s="78">
        <v>5.0462139000000003E-2</v>
      </c>
      <c r="GW230" s="78">
        <v>4.8000000000000001E-2</v>
      </c>
      <c r="GX230" s="78">
        <v>4.6792859999999999E-2</v>
      </c>
      <c r="GY230" s="78">
        <v>0.05</v>
      </c>
      <c r="GZ230" s="78">
        <v>5.2051479999999997E-2</v>
      </c>
      <c r="HA230" s="78">
        <v>4.8323089999999999E-2</v>
      </c>
      <c r="HB230" s="78">
        <v>4.9553590000000002E-2</v>
      </c>
      <c r="HC230" s="78">
        <v>5.2467350000000003E-2</v>
      </c>
      <c r="HD230" s="78">
        <v>7.1907319999999997E-2</v>
      </c>
      <c r="HE230" s="78">
        <v>5.4691620000000003E-2</v>
      </c>
      <c r="HF230" s="78">
        <v>7.6127330000000007E-2</v>
      </c>
      <c r="HG230" s="78">
        <v>6.9778430000000002E-2</v>
      </c>
      <c r="HH230" s="78">
        <v>6.0415608819252301E-2</v>
      </c>
      <c r="HI230" s="78">
        <v>1</v>
      </c>
    </row>
    <row r="231" spans="1:217" ht="15.75" x14ac:dyDescent="0.3">
      <c r="A231" s="1" t="str">
        <f t="shared" si="81"/>
        <v>SteiermarkArbeitsloseGesamt</v>
      </c>
      <c r="B231" s="1">
        <v>231</v>
      </c>
      <c r="C231" s="77" t="s">
        <v>6</v>
      </c>
      <c r="D231" s="77" t="s">
        <v>124</v>
      </c>
      <c r="E231" s="77" t="s">
        <v>132</v>
      </c>
      <c r="F231" s="78">
        <v>41964</v>
      </c>
      <c r="G231" s="78">
        <v>38215</v>
      </c>
      <c r="H231" s="78">
        <v>31655</v>
      </c>
      <c r="I231" s="78">
        <v>28007</v>
      </c>
      <c r="J231" s="78">
        <v>25159</v>
      </c>
      <c r="K231" s="78">
        <v>23750</v>
      </c>
      <c r="L231" s="78">
        <v>25378</v>
      </c>
      <c r="M231" s="78">
        <v>25718</v>
      </c>
      <c r="N231" s="78">
        <v>25343</v>
      </c>
      <c r="O231" s="78">
        <v>27553</v>
      </c>
      <c r="P231" s="78">
        <v>32104</v>
      </c>
      <c r="Q231" s="78">
        <v>45905</v>
      </c>
      <c r="R231" s="78">
        <v>30895.916669999999</v>
      </c>
      <c r="S231" s="78">
        <v>49455</v>
      </c>
      <c r="T231" s="78">
        <v>49549</v>
      </c>
      <c r="U231" s="78">
        <v>42862</v>
      </c>
      <c r="V231" s="78">
        <v>38447</v>
      </c>
      <c r="W231" s="78">
        <v>35411</v>
      </c>
      <c r="X231" s="78">
        <v>33747</v>
      </c>
      <c r="Y231" s="78">
        <v>34624</v>
      </c>
      <c r="Z231" s="78">
        <v>34378</v>
      </c>
      <c r="AA231" s="78">
        <v>32862</v>
      </c>
      <c r="AB231" s="78">
        <v>33523</v>
      </c>
      <c r="AC231" s="78">
        <v>35847</v>
      </c>
      <c r="AD231" s="78">
        <v>49270</v>
      </c>
      <c r="AE231" s="78">
        <v>39164.583330000001</v>
      </c>
      <c r="AF231" s="78">
        <v>50535</v>
      </c>
      <c r="AG231" s="78">
        <v>48870</v>
      </c>
      <c r="AH231" s="78">
        <v>39743</v>
      </c>
      <c r="AI231" s="78">
        <v>33465</v>
      </c>
      <c r="AJ231" s="78">
        <v>29976</v>
      </c>
      <c r="AK231" s="78">
        <v>28029</v>
      </c>
      <c r="AL231" s="78">
        <v>29138</v>
      </c>
      <c r="AM231" s="78">
        <v>28735</v>
      </c>
      <c r="AN231" s="78">
        <v>27293</v>
      </c>
      <c r="AO231" s="78">
        <v>28001</v>
      </c>
      <c r="AP231" s="78">
        <v>30487</v>
      </c>
      <c r="AQ231" s="78">
        <v>44322</v>
      </c>
      <c r="AR231" s="78">
        <v>34882.833330000001</v>
      </c>
      <c r="AS231" s="78">
        <v>44746</v>
      </c>
      <c r="AT231" s="78">
        <v>41661</v>
      </c>
      <c r="AU231" s="78">
        <v>33404</v>
      </c>
      <c r="AV231" s="78">
        <v>28791</v>
      </c>
      <c r="AW231" s="78">
        <v>26598</v>
      </c>
      <c r="AX231" s="78">
        <v>25676</v>
      </c>
      <c r="AY231" s="78">
        <v>27127</v>
      </c>
      <c r="AZ231" s="78">
        <v>28109</v>
      </c>
      <c r="BA231" s="78">
        <v>27830</v>
      </c>
      <c r="BB231" s="78">
        <v>28943</v>
      </c>
      <c r="BC231" s="78">
        <v>31904</v>
      </c>
      <c r="BD231" s="78">
        <v>44182</v>
      </c>
      <c r="BE231" s="78">
        <v>32414.25</v>
      </c>
      <c r="BF231" s="78">
        <v>46512</v>
      </c>
      <c r="BG231" s="78">
        <v>45578</v>
      </c>
      <c r="BH231" s="78">
        <v>36417</v>
      </c>
      <c r="BI231" s="78">
        <v>32050</v>
      </c>
      <c r="BJ231" s="78">
        <v>29335</v>
      </c>
      <c r="BK231" s="78">
        <v>28519</v>
      </c>
      <c r="BL231" s="78">
        <v>29794</v>
      </c>
      <c r="BM231" s="78">
        <v>30161</v>
      </c>
      <c r="BN231" s="78">
        <v>29364</v>
      </c>
      <c r="BO231" s="78">
        <v>31253</v>
      </c>
      <c r="BP231" s="78">
        <v>34533</v>
      </c>
      <c r="BQ231" s="78">
        <v>47696</v>
      </c>
      <c r="BR231" s="78">
        <v>35101</v>
      </c>
      <c r="BS231" s="78">
        <v>49899</v>
      </c>
      <c r="BT231" s="78">
        <v>47765</v>
      </c>
      <c r="BU231" s="78">
        <v>41594</v>
      </c>
      <c r="BV231" s="78">
        <v>35260</v>
      </c>
      <c r="BW231" s="78">
        <v>32338</v>
      </c>
      <c r="BX231" s="78">
        <v>31617</v>
      </c>
      <c r="BY231" s="78">
        <v>33789</v>
      </c>
      <c r="BZ231" s="78">
        <v>34362</v>
      </c>
      <c r="CA231" s="78">
        <v>32934</v>
      </c>
      <c r="CB231" s="78">
        <v>34857</v>
      </c>
      <c r="CC231" s="78">
        <v>38256</v>
      </c>
      <c r="CD231" s="78">
        <v>51823</v>
      </c>
      <c r="CE231" s="78">
        <v>38707.833330000001</v>
      </c>
      <c r="CF231" s="78">
        <v>53070</v>
      </c>
      <c r="CG231" s="78">
        <v>50999</v>
      </c>
      <c r="CH231" s="78">
        <v>42851</v>
      </c>
      <c r="CI231" s="78">
        <v>38805</v>
      </c>
      <c r="CJ231" s="78">
        <v>36570</v>
      </c>
      <c r="CK231" s="78">
        <v>35276</v>
      </c>
      <c r="CL231" s="78">
        <v>36584</v>
      </c>
      <c r="CM231" s="78">
        <v>37205</v>
      </c>
      <c r="CN231" s="78">
        <v>36489</v>
      </c>
      <c r="CO231" s="78">
        <v>38031</v>
      </c>
      <c r="CP231" s="78">
        <v>41150</v>
      </c>
      <c r="CQ231" s="78">
        <v>55262</v>
      </c>
      <c r="CR231" s="78">
        <v>41857.666669999999</v>
      </c>
      <c r="CS231" s="78">
        <v>56290</v>
      </c>
      <c r="CT231" s="78">
        <v>54153</v>
      </c>
      <c r="CU231" s="78">
        <v>46559</v>
      </c>
      <c r="CV231" s="78">
        <v>42149</v>
      </c>
      <c r="CW231" s="78">
        <v>39365</v>
      </c>
      <c r="CX231" s="78">
        <v>38176</v>
      </c>
      <c r="CY231" s="78">
        <v>39291</v>
      </c>
      <c r="CZ231" s="78">
        <v>39569</v>
      </c>
      <c r="DA231" s="78">
        <v>38659</v>
      </c>
      <c r="DB231" s="78">
        <v>39872</v>
      </c>
      <c r="DC231" s="78">
        <v>42694</v>
      </c>
      <c r="DD231" s="78">
        <v>56755</v>
      </c>
      <c r="DE231" s="78">
        <v>44461</v>
      </c>
      <c r="DF231" s="78">
        <v>58035</v>
      </c>
      <c r="DG231" s="78">
        <v>54715</v>
      </c>
      <c r="DH231" s="78">
        <v>47667</v>
      </c>
      <c r="DI231" s="78">
        <v>42609</v>
      </c>
      <c r="DJ231" s="78">
        <v>39775</v>
      </c>
      <c r="DK231" s="78">
        <v>38020</v>
      </c>
      <c r="DL231" s="78">
        <v>39082</v>
      </c>
      <c r="DM231" s="78">
        <v>39121</v>
      </c>
      <c r="DN231" s="78">
        <v>37874</v>
      </c>
      <c r="DO231" s="78">
        <v>39400</v>
      </c>
      <c r="DP231" s="78">
        <v>41911</v>
      </c>
      <c r="DQ231" s="78">
        <v>54444</v>
      </c>
      <c r="DR231" s="78">
        <v>44387.75</v>
      </c>
      <c r="DS231" s="78">
        <v>56569</v>
      </c>
      <c r="DT231" s="78">
        <v>52598</v>
      </c>
      <c r="DU231" s="78">
        <v>42853</v>
      </c>
      <c r="DV231" s="78">
        <v>38614</v>
      </c>
      <c r="DW231" s="78">
        <v>35690</v>
      </c>
      <c r="DX231" s="78">
        <v>34279</v>
      </c>
      <c r="DY231" s="78">
        <v>35356</v>
      </c>
      <c r="DZ231" s="78">
        <v>35819</v>
      </c>
      <c r="EA231" s="78">
        <v>33781</v>
      </c>
      <c r="EB231" s="78">
        <v>34026</v>
      </c>
      <c r="EC231" s="78">
        <v>35576</v>
      </c>
      <c r="ED231" s="78">
        <v>47111</v>
      </c>
      <c r="EE231" s="78">
        <v>40189.333330000001</v>
      </c>
      <c r="EF231" s="78">
        <v>47113</v>
      </c>
      <c r="EG231" s="78">
        <v>45332</v>
      </c>
      <c r="EH231" s="78">
        <v>38047</v>
      </c>
      <c r="EI231" s="78">
        <v>33118</v>
      </c>
      <c r="EJ231" s="78">
        <v>30013</v>
      </c>
      <c r="EK231" s="78">
        <v>28677</v>
      </c>
      <c r="EL231" s="78">
        <v>30536</v>
      </c>
      <c r="EM231" s="78">
        <v>31159</v>
      </c>
      <c r="EN231" s="78">
        <v>29693</v>
      </c>
      <c r="EO231" s="78">
        <v>31048</v>
      </c>
      <c r="EP231" s="78">
        <v>32522</v>
      </c>
      <c r="EQ231" s="78">
        <v>43174</v>
      </c>
      <c r="ER231" s="78">
        <v>35036</v>
      </c>
      <c r="ES231" s="78">
        <v>44842</v>
      </c>
      <c r="ET231" s="78">
        <v>40402</v>
      </c>
      <c r="EU231" s="78">
        <v>33532</v>
      </c>
      <c r="EV231" s="78">
        <v>31351</v>
      </c>
      <c r="EW231" s="78">
        <v>29607</v>
      </c>
      <c r="EX231" s="78">
        <v>28567</v>
      </c>
      <c r="EY231" s="78">
        <v>30544</v>
      </c>
      <c r="EZ231" s="78">
        <v>31348</v>
      </c>
      <c r="FA231" s="78">
        <v>29718</v>
      </c>
      <c r="FB231" s="78">
        <v>31377</v>
      </c>
      <c r="FC231" s="78">
        <v>33308</v>
      </c>
      <c r="FD231" s="78">
        <v>43856</v>
      </c>
      <c r="FE231" s="78">
        <v>34037.666669999999</v>
      </c>
      <c r="FF231" s="78">
        <v>44973</v>
      </c>
      <c r="FG231" s="78">
        <v>40942</v>
      </c>
      <c r="FH231" s="78">
        <v>63998</v>
      </c>
      <c r="FI231" s="78">
        <v>62889</v>
      </c>
      <c r="FJ231" s="78">
        <v>54642</v>
      </c>
      <c r="FK231" s="78">
        <v>46768</v>
      </c>
      <c r="FL231" s="78">
        <v>43706</v>
      </c>
      <c r="FM231" s="78">
        <v>42144</v>
      </c>
      <c r="FN231" s="78">
        <v>38389</v>
      </c>
      <c r="FO231" s="78">
        <v>38777</v>
      </c>
      <c r="FP231" s="78">
        <v>43031</v>
      </c>
      <c r="FQ231" s="78">
        <v>54668</v>
      </c>
      <c r="FR231" s="78">
        <v>47910.583330000001</v>
      </c>
      <c r="FS231" s="78">
        <v>55630</v>
      </c>
      <c r="FT231" s="78">
        <v>50467</v>
      </c>
      <c r="FU231" s="78">
        <v>42173</v>
      </c>
      <c r="FV231" s="78">
        <v>37945</v>
      </c>
      <c r="FW231" s="78">
        <v>33711</v>
      </c>
      <c r="FX231" s="78">
        <v>31025</v>
      </c>
      <c r="FY231" s="78">
        <v>31526</v>
      </c>
      <c r="FZ231" s="78">
        <v>32145</v>
      </c>
      <c r="GA231" s="78">
        <v>29777</v>
      </c>
      <c r="GB231" s="78">
        <v>29076</v>
      </c>
      <c r="GC231" s="78">
        <v>31273</v>
      </c>
      <c r="GD231" s="78">
        <v>41402</v>
      </c>
      <c r="GE231" s="78">
        <v>37179.166669999999</v>
      </c>
      <c r="GF231" s="78">
        <v>40568</v>
      </c>
      <c r="GG231" s="78">
        <v>36207</v>
      </c>
      <c r="GH231" s="78">
        <v>29950</v>
      </c>
      <c r="GI231" s="78">
        <v>27907</v>
      </c>
      <c r="GJ231" s="78">
        <v>25818</v>
      </c>
      <c r="GK231" s="78">
        <v>25050</v>
      </c>
      <c r="GL231" s="78">
        <v>27042</v>
      </c>
      <c r="GM231" s="78">
        <v>28450</v>
      </c>
      <c r="GN231" s="78">
        <v>26331</v>
      </c>
      <c r="GO231" s="78">
        <v>27122</v>
      </c>
      <c r="GP231" s="78">
        <v>28250</v>
      </c>
      <c r="GQ231" s="78">
        <v>38829</v>
      </c>
      <c r="GR231" s="78">
        <v>30127</v>
      </c>
      <c r="GS231" s="78">
        <v>40148</v>
      </c>
      <c r="GT231" s="78">
        <v>36587</v>
      </c>
      <c r="GU231" s="78">
        <v>30915</v>
      </c>
      <c r="GV231" s="78">
        <v>29078</v>
      </c>
      <c r="GW231" s="78">
        <v>27922</v>
      </c>
      <c r="GX231" s="78">
        <v>27194</v>
      </c>
      <c r="GY231" s="78">
        <v>29473</v>
      </c>
      <c r="GZ231" s="78">
        <v>30484</v>
      </c>
      <c r="HA231" s="78">
        <v>28275</v>
      </c>
      <c r="HB231" s="78">
        <v>28861</v>
      </c>
      <c r="HC231" s="78">
        <v>30485</v>
      </c>
      <c r="HD231" s="78">
        <v>41476</v>
      </c>
      <c r="HE231" s="78">
        <v>31741.5</v>
      </c>
      <c r="HF231" s="78">
        <v>44081</v>
      </c>
      <c r="HG231" s="78">
        <v>40450</v>
      </c>
      <c r="HH231" s="78">
        <v>34981</v>
      </c>
      <c r="HI231" s="78">
        <v>32687</v>
      </c>
    </row>
    <row r="232" spans="1:217" ht="15.75" x14ac:dyDescent="0.3">
      <c r="A232" s="1" t="str">
        <f t="shared" si="81"/>
        <v>Steiermarkdarunter bis 24 JahreGesamt</v>
      </c>
      <c r="B232" s="1">
        <v>232</v>
      </c>
      <c r="C232" s="77" t="s">
        <v>6</v>
      </c>
      <c r="D232" s="77" t="s">
        <v>125</v>
      </c>
      <c r="E232" s="77" t="s">
        <v>132</v>
      </c>
      <c r="F232" s="78">
        <v>6121</v>
      </c>
      <c r="G232" s="78">
        <v>5358</v>
      </c>
      <c r="H232" s="78">
        <v>4776</v>
      </c>
      <c r="I232" s="78">
        <v>4617</v>
      </c>
      <c r="J232" s="78">
        <v>4039</v>
      </c>
      <c r="K232" s="78">
        <v>3813</v>
      </c>
      <c r="L232" s="78">
        <v>4351</v>
      </c>
      <c r="M232" s="78">
        <v>4583</v>
      </c>
      <c r="N232" s="78">
        <v>4703</v>
      </c>
      <c r="O232" s="78">
        <v>4997</v>
      </c>
      <c r="P232" s="78">
        <v>5705</v>
      </c>
      <c r="Q232" s="78">
        <v>7522</v>
      </c>
      <c r="R232" s="78">
        <v>5048.75</v>
      </c>
      <c r="S232" s="78">
        <v>7799</v>
      </c>
      <c r="T232" s="78">
        <v>7717</v>
      </c>
      <c r="U232" s="78">
        <v>6972</v>
      </c>
      <c r="V232" s="78">
        <v>6767</v>
      </c>
      <c r="W232" s="78">
        <v>6150</v>
      </c>
      <c r="X232" s="78">
        <v>5633</v>
      </c>
      <c r="Y232" s="78">
        <v>5886</v>
      </c>
      <c r="Z232" s="78">
        <v>6048</v>
      </c>
      <c r="AA232" s="78">
        <v>5905</v>
      </c>
      <c r="AB232" s="78">
        <v>5768</v>
      </c>
      <c r="AC232" s="78">
        <v>6003</v>
      </c>
      <c r="AD232" s="78">
        <v>7841</v>
      </c>
      <c r="AE232" s="78">
        <v>6540.75</v>
      </c>
      <c r="AF232" s="78">
        <v>7922</v>
      </c>
      <c r="AG232" s="78">
        <v>7425</v>
      </c>
      <c r="AH232" s="78">
        <v>6201</v>
      </c>
      <c r="AI232" s="78">
        <v>5492</v>
      </c>
      <c r="AJ232" s="78">
        <v>4803</v>
      </c>
      <c r="AK232" s="78">
        <v>4458</v>
      </c>
      <c r="AL232" s="78">
        <v>4843</v>
      </c>
      <c r="AM232" s="78">
        <v>4928</v>
      </c>
      <c r="AN232" s="78">
        <v>4938</v>
      </c>
      <c r="AO232" s="78">
        <v>4659</v>
      </c>
      <c r="AP232" s="78">
        <v>4904</v>
      </c>
      <c r="AQ232" s="78">
        <v>6729</v>
      </c>
      <c r="AR232" s="78">
        <v>5608.5</v>
      </c>
      <c r="AS232" s="78">
        <v>6504</v>
      </c>
      <c r="AT232" s="78">
        <v>5752</v>
      </c>
      <c r="AU232" s="78">
        <v>4738</v>
      </c>
      <c r="AV232" s="78">
        <v>4467</v>
      </c>
      <c r="AW232" s="78">
        <v>4133</v>
      </c>
      <c r="AX232" s="78">
        <v>3982</v>
      </c>
      <c r="AY232" s="78">
        <v>4372</v>
      </c>
      <c r="AZ232" s="78">
        <v>4663</v>
      </c>
      <c r="BA232" s="78">
        <v>4775</v>
      </c>
      <c r="BB232" s="78">
        <v>4812</v>
      </c>
      <c r="BC232" s="78">
        <v>5201</v>
      </c>
      <c r="BD232" s="78">
        <v>6769</v>
      </c>
      <c r="BE232" s="78">
        <v>5014</v>
      </c>
      <c r="BF232" s="78">
        <v>6746</v>
      </c>
      <c r="BG232" s="78">
        <v>6381</v>
      </c>
      <c r="BH232" s="78">
        <v>5239</v>
      </c>
      <c r="BI232" s="78">
        <v>4947</v>
      </c>
      <c r="BJ232" s="78">
        <v>4525</v>
      </c>
      <c r="BK232" s="78">
        <v>4532</v>
      </c>
      <c r="BL232" s="78">
        <v>4866</v>
      </c>
      <c r="BM232" s="78">
        <v>5116</v>
      </c>
      <c r="BN232" s="78">
        <v>5220</v>
      </c>
      <c r="BO232" s="78">
        <v>5256</v>
      </c>
      <c r="BP232" s="78">
        <v>5675</v>
      </c>
      <c r="BQ232" s="78">
        <v>7316</v>
      </c>
      <c r="BR232" s="78">
        <v>5484.9166670000004</v>
      </c>
      <c r="BS232" s="78">
        <v>7265</v>
      </c>
      <c r="BT232" s="78">
        <v>6706</v>
      </c>
      <c r="BU232" s="78">
        <v>6003</v>
      </c>
      <c r="BV232" s="78">
        <v>5465</v>
      </c>
      <c r="BW232" s="78">
        <v>4917</v>
      </c>
      <c r="BX232" s="78">
        <v>4874</v>
      </c>
      <c r="BY232" s="78">
        <v>5430</v>
      </c>
      <c r="BZ232" s="78">
        <v>5556</v>
      </c>
      <c r="CA232" s="78">
        <v>5427</v>
      </c>
      <c r="CB232" s="78">
        <v>5480</v>
      </c>
      <c r="CC232" s="78">
        <v>5972</v>
      </c>
      <c r="CD232" s="78">
        <v>7626</v>
      </c>
      <c r="CE232" s="78">
        <v>5893.4166670000004</v>
      </c>
      <c r="CF232" s="78">
        <v>7542</v>
      </c>
      <c r="CG232" s="78">
        <v>6899</v>
      </c>
      <c r="CH232" s="78">
        <v>6077</v>
      </c>
      <c r="CI232" s="78">
        <v>5690</v>
      </c>
      <c r="CJ232" s="78">
        <v>5313</v>
      </c>
      <c r="CK232" s="78">
        <v>5051</v>
      </c>
      <c r="CL232" s="78">
        <v>5408</v>
      </c>
      <c r="CM232" s="78">
        <v>5680</v>
      </c>
      <c r="CN232" s="78">
        <v>5601</v>
      </c>
      <c r="CO232" s="78">
        <v>5640</v>
      </c>
      <c r="CP232" s="78">
        <v>6172</v>
      </c>
      <c r="CQ232" s="78">
        <v>7850</v>
      </c>
      <c r="CR232" s="78">
        <v>6076.9166670000004</v>
      </c>
      <c r="CS232" s="78">
        <v>7656</v>
      </c>
      <c r="CT232" s="78">
        <v>7028</v>
      </c>
      <c r="CU232" s="78">
        <v>6041</v>
      </c>
      <c r="CV232" s="78">
        <v>5730</v>
      </c>
      <c r="CW232" s="78">
        <v>5335</v>
      </c>
      <c r="CX232" s="78">
        <v>5121</v>
      </c>
      <c r="CY232" s="78">
        <v>5587</v>
      </c>
      <c r="CZ232" s="78">
        <v>5601</v>
      </c>
      <c r="DA232" s="78">
        <v>5565</v>
      </c>
      <c r="DB232" s="78">
        <v>5507</v>
      </c>
      <c r="DC232" s="78">
        <v>5700</v>
      </c>
      <c r="DD232" s="78">
        <v>7434</v>
      </c>
      <c r="DE232" s="78">
        <v>6025.4166670000004</v>
      </c>
      <c r="DF232" s="78">
        <v>7395</v>
      </c>
      <c r="DG232" s="78">
        <v>6695</v>
      </c>
      <c r="DH232" s="78">
        <v>5818</v>
      </c>
      <c r="DI232" s="78">
        <v>5532</v>
      </c>
      <c r="DJ232" s="78">
        <v>5006</v>
      </c>
      <c r="DK232" s="78">
        <v>4811</v>
      </c>
      <c r="DL232" s="78">
        <v>5183</v>
      </c>
      <c r="DM232" s="78">
        <v>5191</v>
      </c>
      <c r="DN232" s="78">
        <v>5011</v>
      </c>
      <c r="DO232" s="78">
        <v>5091</v>
      </c>
      <c r="DP232" s="78">
        <v>5201</v>
      </c>
      <c r="DQ232" s="78">
        <v>6613</v>
      </c>
      <c r="DR232" s="78">
        <v>5628.9166670000004</v>
      </c>
      <c r="DS232" s="78">
        <v>6481</v>
      </c>
      <c r="DT232" s="78">
        <v>5922</v>
      </c>
      <c r="DU232" s="78">
        <v>4697</v>
      </c>
      <c r="DV232" s="78">
        <v>4220</v>
      </c>
      <c r="DW232" s="78">
        <v>3866</v>
      </c>
      <c r="DX232" s="78">
        <v>3756</v>
      </c>
      <c r="DY232" s="78">
        <v>4131</v>
      </c>
      <c r="DZ232" s="78">
        <v>4413</v>
      </c>
      <c r="EA232" s="78">
        <v>4115</v>
      </c>
      <c r="EB232" s="78">
        <v>3874</v>
      </c>
      <c r="EC232" s="78">
        <v>3819</v>
      </c>
      <c r="ED232" s="78">
        <v>5177</v>
      </c>
      <c r="EE232" s="78">
        <v>4539.25</v>
      </c>
      <c r="EF232" s="78">
        <v>4863</v>
      </c>
      <c r="EG232" s="78">
        <v>4521</v>
      </c>
      <c r="EH232" s="78">
        <v>3898</v>
      </c>
      <c r="EI232" s="78">
        <v>3492</v>
      </c>
      <c r="EJ232" s="78">
        <v>3016</v>
      </c>
      <c r="EK232" s="78">
        <v>2992</v>
      </c>
      <c r="EL232" s="78">
        <v>3395</v>
      </c>
      <c r="EM232" s="78">
        <v>3619</v>
      </c>
      <c r="EN232" s="78">
        <v>3515</v>
      </c>
      <c r="EO232" s="78">
        <v>3511</v>
      </c>
      <c r="EP232" s="78">
        <v>3502</v>
      </c>
      <c r="EQ232" s="78">
        <v>4588</v>
      </c>
      <c r="ER232" s="78">
        <v>3742.666667</v>
      </c>
      <c r="ES232" s="78">
        <v>4513</v>
      </c>
      <c r="ET232" s="78">
        <v>3995</v>
      </c>
      <c r="EU232" s="78">
        <v>3430</v>
      </c>
      <c r="EV232" s="78">
        <v>3415</v>
      </c>
      <c r="EW232" s="78">
        <v>3137</v>
      </c>
      <c r="EX232" s="78">
        <v>3108</v>
      </c>
      <c r="EY232" s="78">
        <v>3370</v>
      </c>
      <c r="EZ232" s="78">
        <v>3575</v>
      </c>
      <c r="FA232" s="78">
        <v>3452</v>
      </c>
      <c r="FB232" s="78">
        <v>3429</v>
      </c>
      <c r="FC232" s="78">
        <v>3753</v>
      </c>
      <c r="FD232" s="78">
        <v>4911</v>
      </c>
      <c r="FE232" s="78">
        <v>3674</v>
      </c>
      <c r="FF232" s="78">
        <v>4796</v>
      </c>
      <c r="FG232" s="78">
        <v>4201</v>
      </c>
      <c r="FH232" s="78">
        <v>7704</v>
      </c>
      <c r="FI232" s="78">
        <v>7651</v>
      </c>
      <c r="FJ232" s="78">
        <v>6515</v>
      </c>
      <c r="FK232" s="78">
        <v>5197</v>
      </c>
      <c r="FL232" s="78">
        <v>4826</v>
      </c>
      <c r="FM232" s="78">
        <v>4551</v>
      </c>
      <c r="FN232" s="78">
        <v>4001</v>
      </c>
      <c r="FO232" s="78">
        <v>3895</v>
      </c>
      <c r="FP232" s="78">
        <v>4292</v>
      </c>
      <c r="FQ232" s="78">
        <v>5579</v>
      </c>
      <c r="FR232" s="78">
        <v>5267.3333329999996</v>
      </c>
      <c r="FS232" s="78">
        <v>5544</v>
      </c>
      <c r="FT232" s="78">
        <v>4790</v>
      </c>
      <c r="FU232" s="78">
        <v>3745</v>
      </c>
      <c r="FV232" s="78">
        <v>3258</v>
      </c>
      <c r="FW232" s="78">
        <v>2903</v>
      </c>
      <c r="FX232" s="78">
        <v>2628</v>
      </c>
      <c r="FY232" s="78">
        <v>2957</v>
      </c>
      <c r="FZ232" s="78">
        <v>3131</v>
      </c>
      <c r="GA232" s="78">
        <v>3048</v>
      </c>
      <c r="GB232" s="78">
        <v>2821</v>
      </c>
      <c r="GC232" s="78">
        <v>2958</v>
      </c>
      <c r="GD232" s="78">
        <v>4093</v>
      </c>
      <c r="GE232" s="78">
        <v>3489.666667</v>
      </c>
      <c r="GF232" s="78">
        <v>3726</v>
      </c>
      <c r="GG232" s="78">
        <v>3338</v>
      </c>
      <c r="GH232" s="78">
        <v>2787</v>
      </c>
      <c r="GI232" s="78">
        <v>2718</v>
      </c>
      <c r="GJ232" s="78">
        <v>2464</v>
      </c>
      <c r="GK232" s="78">
        <v>2417</v>
      </c>
      <c r="GL232" s="78">
        <v>2776</v>
      </c>
      <c r="GM232" s="78">
        <v>3001</v>
      </c>
      <c r="GN232" s="78">
        <v>2834</v>
      </c>
      <c r="GO232" s="78">
        <v>2910</v>
      </c>
      <c r="GP232" s="78">
        <v>2880</v>
      </c>
      <c r="GQ232" s="78">
        <v>4064</v>
      </c>
      <c r="GR232" s="78">
        <v>2992.916667</v>
      </c>
      <c r="GS232" s="78">
        <v>4109</v>
      </c>
      <c r="GT232" s="78">
        <v>3616</v>
      </c>
      <c r="GU232" s="78">
        <v>3081</v>
      </c>
      <c r="GV232" s="78">
        <v>3022</v>
      </c>
      <c r="GW232" s="78">
        <v>2885</v>
      </c>
      <c r="GX232" s="78">
        <v>2740</v>
      </c>
      <c r="GY232" s="78">
        <v>3227</v>
      </c>
      <c r="GZ232" s="78">
        <v>3423</v>
      </c>
      <c r="HA232" s="78">
        <v>3342</v>
      </c>
      <c r="HB232" s="78">
        <v>3220</v>
      </c>
      <c r="HC232" s="78">
        <v>3485</v>
      </c>
      <c r="HD232" s="78">
        <v>4649</v>
      </c>
      <c r="HE232" s="78">
        <v>3399.916667</v>
      </c>
      <c r="HF232" s="78">
        <v>4745</v>
      </c>
      <c r="HG232" s="78">
        <v>4165</v>
      </c>
      <c r="HH232" s="78">
        <v>3669</v>
      </c>
      <c r="HI232" s="78">
        <v>3431</v>
      </c>
    </row>
    <row r="233" spans="1:217" ht="15.75" x14ac:dyDescent="0.3">
      <c r="A233" s="1" t="str">
        <f t="shared" si="81"/>
        <v>Steiermark50 Jahre und älterGesamt</v>
      </c>
      <c r="B233" s="1">
        <v>233</v>
      </c>
      <c r="C233" s="77" t="s">
        <v>6</v>
      </c>
      <c r="D233" s="77" t="s">
        <v>126</v>
      </c>
      <c r="E233" s="77" t="s">
        <v>132</v>
      </c>
      <c r="F233" s="78">
        <v>7723</v>
      </c>
      <c r="G233" s="78">
        <v>7428</v>
      </c>
      <c r="H233" s="78">
        <v>6329</v>
      </c>
      <c r="I233" s="78">
        <v>5482</v>
      </c>
      <c r="J233" s="78">
        <v>5010</v>
      </c>
      <c r="K233" s="78">
        <v>4722</v>
      </c>
      <c r="L233" s="78">
        <v>4873</v>
      </c>
      <c r="M233" s="78">
        <v>4824</v>
      </c>
      <c r="N233" s="78">
        <v>4750</v>
      </c>
      <c r="O233" s="78">
        <v>5154</v>
      </c>
      <c r="P233" s="78">
        <v>5922</v>
      </c>
      <c r="Q233" s="78">
        <v>7953</v>
      </c>
      <c r="R233" s="78">
        <v>5847.5</v>
      </c>
      <c r="S233" s="78">
        <v>8825</v>
      </c>
      <c r="T233" s="78">
        <v>8952</v>
      </c>
      <c r="U233" s="78">
        <v>8020</v>
      </c>
      <c r="V233" s="78">
        <v>6927</v>
      </c>
      <c r="W233" s="78">
        <v>6486</v>
      </c>
      <c r="X233" s="78">
        <v>6324</v>
      </c>
      <c r="Y233" s="78">
        <v>6473</v>
      </c>
      <c r="Z233" s="78">
        <v>6051</v>
      </c>
      <c r="AA233" s="78">
        <v>5833</v>
      </c>
      <c r="AB233" s="78">
        <v>6122</v>
      </c>
      <c r="AC233" s="78">
        <v>6732</v>
      </c>
      <c r="AD233" s="78">
        <v>8772</v>
      </c>
      <c r="AE233" s="78">
        <v>7126.4166670000004</v>
      </c>
      <c r="AF233" s="78">
        <v>9371</v>
      </c>
      <c r="AG233" s="78">
        <v>9359</v>
      </c>
      <c r="AH233" s="78">
        <v>7968</v>
      </c>
      <c r="AI233" s="78">
        <v>6549</v>
      </c>
      <c r="AJ233" s="78">
        <v>5994</v>
      </c>
      <c r="AK233" s="78">
        <v>5560</v>
      </c>
      <c r="AL233" s="78">
        <v>5682</v>
      </c>
      <c r="AM233" s="78">
        <v>5498</v>
      </c>
      <c r="AN233" s="78">
        <v>5280</v>
      </c>
      <c r="AO233" s="78">
        <v>5467</v>
      </c>
      <c r="AP233" s="78">
        <v>6101</v>
      </c>
      <c r="AQ233" s="78">
        <v>8351</v>
      </c>
      <c r="AR233" s="78">
        <v>6765</v>
      </c>
      <c r="AS233" s="78">
        <v>8902</v>
      </c>
      <c r="AT233" s="78">
        <v>8658</v>
      </c>
      <c r="AU233" s="78">
        <v>7245</v>
      </c>
      <c r="AV233" s="78">
        <v>6160</v>
      </c>
      <c r="AW233" s="78">
        <v>5724</v>
      </c>
      <c r="AX233" s="78">
        <v>5494</v>
      </c>
      <c r="AY233" s="78">
        <v>5642</v>
      </c>
      <c r="AZ233" s="78">
        <v>5811</v>
      </c>
      <c r="BA233" s="78">
        <v>5637</v>
      </c>
      <c r="BB233" s="78">
        <v>5993</v>
      </c>
      <c r="BC233" s="78">
        <v>6698</v>
      </c>
      <c r="BD233" s="78">
        <v>8906</v>
      </c>
      <c r="BE233" s="78">
        <v>6739.1666670000004</v>
      </c>
      <c r="BF233" s="78">
        <v>9827</v>
      </c>
      <c r="BG233" s="78">
        <v>9900</v>
      </c>
      <c r="BH233" s="78">
        <v>8133</v>
      </c>
      <c r="BI233" s="78">
        <v>7002</v>
      </c>
      <c r="BJ233" s="78">
        <v>6501</v>
      </c>
      <c r="BK233" s="78">
        <v>6328</v>
      </c>
      <c r="BL233" s="78">
        <v>6457</v>
      </c>
      <c r="BM233" s="78">
        <v>6385</v>
      </c>
      <c r="BN233" s="78">
        <v>6228</v>
      </c>
      <c r="BO233" s="78">
        <v>6781</v>
      </c>
      <c r="BP233" s="78">
        <v>7447</v>
      </c>
      <c r="BQ233" s="78">
        <v>9799</v>
      </c>
      <c r="BR233" s="78">
        <v>7565.6666670000004</v>
      </c>
      <c r="BS233" s="78">
        <v>10769</v>
      </c>
      <c r="BT233" s="78">
        <v>10477</v>
      </c>
      <c r="BU233" s="78">
        <v>9393</v>
      </c>
      <c r="BV233" s="78">
        <v>7997</v>
      </c>
      <c r="BW233" s="78">
        <v>7578</v>
      </c>
      <c r="BX233" s="78">
        <v>7495</v>
      </c>
      <c r="BY233" s="78">
        <v>7974</v>
      </c>
      <c r="BZ233" s="78">
        <v>7966</v>
      </c>
      <c r="CA233" s="78">
        <v>7817</v>
      </c>
      <c r="CB233" s="78">
        <v>8370</v>
      </c>
      <c r="CC233" s="78">
        <v>9200</v>
      </c>
      <c r="CD233" s="78">
        <v>11942</v>
      </c>
      <c r="CE233" s="78">
        <v>8914.8333330000005</v>
      </c>
      <c r="CF233" s="78">
        <v>12633</v>
      </c>
      <c r="CG233" s="78">
        <v>12523</v>
      </c>
      <c r="CH233" s="78">
        <v>10669</v>
      </c>
      <c r="CI233" s="78">
        <v>9705</v>
      </c>
      <c r="CJ233" s="78">
        <v>9131</v>
      </c>
      <c r="CK233" s="78">
        <v>8916</v>
      </c>
      <c r="CL233" s="78">
        <v>9006</v>
      </c>
      <c r="CM233" s="78">
        <v>9080</v>
      </c>
      <c r="CN233" s="78">
        <v>8858</v>
      </c>
      <c r="CO233" s="78">
        <v>9352</v>
      </c>
      <c r="CP233" s="78">
        <v>10098</v>
      </c>
      <c r="CQ233" s="78">
        <v>13133</v>
      </c>
      <c r="CR233" s="78">
        <v>10258.666670000001</v>
      </c>
      <c r="CS233" s="78">
        <v>13875</v>
      </c>
      <c r="CT233" s="78">
        <v>13803</v>
      </c>
      <c r="CU233" s="78">
        <v>12175</v>
      </c>
      <c r="CV233" s="78">
        <v>10833</v>
      </c>
      <c r="CW233" s="78">
        <v>10198</v>
      </c>
      <c r="CX233" s="78">
        <v>9974</v>
      </c>
      <c r="CY233" s="78">
        <v>10126</v>
      </c>
      <c r="CZ233" s="78">
        <v>10267</v>
      </c>
      <c r="DA233" s="78">
        <v>10025</v>
      </c>
      <c r="DB233" s="78">
        <v>10440</v>
      </c>
      <c r="DC233" s="78">
        <v>11441</v>
      </c>
      <c r="DD233" s="78">
        <v>14662</v>
      </c>
      <c r="DE233" s="78">
        <v>11484.916670000001</v>
      </c>
      <c r="DF233" s="78">
        <v>15474</v>
      </c>
      <c r="DG233" s="78">
        <v>15083</v>
      </c>
      <c r="DH233" s="78">
        <v>13477</v>
      </c>
      <c r="DI233" s="78">
        <v>11929</v>
      </c>
      <c r="DJ233" s="78">
        <v>11387</v>
      </c>
      <c r="DK233" s="78">
        <v>10971</v>
      </c>
      <c r="DL233" s="78">
        <v>11085</v>
      </c>
      <c r="DM233" s="78">
        <v>11128</v>
      </c>
      <c r="DN233" s="78">
        <v>10891</v>
      </c>
      <c r="DO233" s="78">
        <v>11415</v>
      </c>
      <c r="DP233" s="78">
        <v>12331</v>
      </c>
      <c r="DQ233" s="78">
        <v>15303</v>
      </c>
      <c r="DR233" s="78">
        <v>12539.5</v>
      </c>
      <c r="DS233" s="78">
        <v>16465</v>
      </c>
      <c r="DT233" s="78">
        <v>15841</v>
      </c>
      <c r="DU233" s="78">
        <v>13413</v>
      </c>
      <c r="DV233" s="78">
        <v>12121</v>
      </c>
      <c r="DW233" s="78">
        <v>11420</v>
      </c>
      <c r="DX233" s="78">
        <v>10951</v>
      </c>
      <c r="DY233" s="78">
        <v>11079</v>
      </c>
      <c r="DZ233" s="78">
        <v>10991</v>
      </c>
      <c r="EA233" s="78">
        <v>10470</v>
      </c>
      <c r="EB233" s="78">
        <v>10800</v>
      </c>
      <c r="EC233" s="78">
        <v>11507</v>
      </c>
      <c r="ED233" s="78">
        <v>14251</v>
      </c>
      <c r="EE233" s="78">
        <v>12442.416670000001</v>
      </c>
      <c r="EF233" s="78">
        <v>14696</v>
      </c>
      <c r="EG233" s="78">
        <v>14559</v>
      </c>
      <c r="EH233" s="78">
        <v>12610</v>
      </c>
      <c r="EI233" s="78">
        <v>10932</v>
      </c>
      <c r="EJ233" s="78">
        <v>10012</v>
      </c>
      <c r="EK233" s="78">
        <v>9659</v>
      </c>
      <c r="EL233" s="78">
        <v>10062</v>
      </c>
      <c r="EM233" s="78">
        <v>10017</v>
      </c>
      <c r="EN233" s="78">
        <v>9570</v>
      </c>
      <c r="EO233" s="78">
        <v>10212</v>
      </c>
      <c r="EP233" s="78">
        <v>10877</v>
      </c>
      <c r="EQ233" s="78">
        <v>13591</v>
      </c>
      <c r="ER233" s="78">
        <v>11399.75</v>
      </c>
      <c r="ES233" s="78">
        <v>14734</v>
      </c>
      <c r="ET233" s="78">
        <v>13813</v>
      </c>
      <c r="EU233" s="78">
        <v>11660</v>
      </c>
      <c r="EV233" s="78">
        <v>10879</v>
      </c>
      <c r="EW233" s="78">
        <v>10322</v>
      </c>
      <c r="EX233" s="78">
        <v>9976</v>
      </c>
      <c r="EY233" s="78">
        <v>10544</v>
      </c>
      <c r="EZ233" s="78">
        <v>10577</v>
      </c>
      <c r="FA233" s="78">
        <v>10168</v>
      </c>
      <c r="FB233" s="78">
        <v>10781</v>
      </c>
      <c r="FC233" s="78">
        <v>11394</v>
      </c>
      <c r="FD233" s="78">
        <v>14092</v>
      </c>
      <c r="FE233" s="78">
        <v>11578.333329999999</v>
      </c>
      <c r="FF233" s="78">
        <v>15063</v>
      </c>
      <c r="FG233" s="78">
        <v>14205</v>
      </c>
      <c r="FH233" s="78">
        <v>19472</v>
      </c>
      <c r="FI233" s="78">
        <v>18877</v>
      </c>
      <c r="FJ233" s="78">
        <v>16692</v>
      </c>
      <c r="FK233" s="78">
        <v>14816</v>
      </c>
      <c r="FL233" s="78">
        <v>14040</v>
      </c>
      <c r="FM233" s="78">
        <v>13621</v>
      </c>
      <c r="FN233" s="78">
        <v>12923</v>
      </c>
      <c r="FO233" s="78">
        <v>13227</v>
      </c>
      <c r="FP233" s="78">
        <v>14764</v>
      </c>
      <c r="FQ233" s="78">
        <v>17895</v>
      </c>
      <c r="FR233" s="78">
        <v>15466.25</v>
      </c>
      <c r="FS233" s="78">
        <v>18727</v>
      </c>
      <c r="FT233" s="78">
        <v>17637</v>
      </c>
      <c r="FU233" s="78">
        <v>15263</v>
      </c>
      <c r="FV233" s="78">
        <v>13900</v>
      </c>
      <c r="FW233" s="78">
        <v>12582</v>
      </c>
      <c r="FX233" s="78">
        <v>11812</v>
      </c>
      <c r="FY233" s="78">
        <v>11727</v>
      </c>
      <c r="FZ233" s="78">
        <v>11694</v>
      </c>
      <c r="GA233" s="78">
        <v>10944</v>
      </c>
      <c r="GB233" s="78">
        <v>10975</v>
      </c>
      <c r="GC233" s="78">
        <v>11750</v>
      </c>
      <c r="GD233" s="78">
        <v>14501</v>
      </c>
      <c r="GE233" s="78">
        <v>13459.333329999999</v>
      </c>
      <c r="GF233" s="78">
        <v>14880</v>
      </c>
      <c r="GG233" s="78">
        <v>13594</v>
      </c>
      <c r="GH233" s="78">
        <v>11608</v>
      </c>
      <c r="GI233" s="78">
        <v>10698</v>
      </c>
      <c r="GJ233" s="78">
        <v>9954</v>
      </c>
      <c r="GK233" s="78">
        <v>9586</v>
      </c>
      <c r="GL233" s="78">
        <v>9901</v>
      </c>
      <c r="GM233" s="78">
        <v>10106</v>
      </c>
      <c r="GN233" s="78">
        <v>9574</v>
      </c>
      <c r="GO233" s="78">
        <v>9893</v>
      </c>
      <c r="GP233" s="78">
        <v>10435</v>
      </c>
      <c r="GQ233" s="78">
        <v>13366</v>
      </c>
      <c r="GR233" s="78">
        <v>11132.916670000001</v>
      </c>
      <c r="GS233" s="78">
        <v>14278</v>
      </c>
      <c r="GT233" s="78">
        <v>13410</v>
      </c>
      <c r="GU233" s="78">
        <v>11423</v>
      </c>
      <c r="GV233" s="78">
        <v>10511</v>
      </c>
      <c r="GW233" s="78">
        <v>10021</v>
      </c>
      <c r="GX233" s="78">
        <v>9626</v>
      </c>
      <c r="GY233" s="78">
        <v>9985</v>
      </c>
      <c r="GZ233" s="78">
        <v>10118</v>
      </c>
      <c r="HA233" s="78">
        <v>9498</v>
      </c>
      <c r="HB233" s="78">
        <v>9918</v>
      </c>
      <c r="HC233" s="78">
        <v>10574</v>
      </c>
      <c r="HD233" s="78">
        <v>13753</v>
      </c>
      <c r="HE233" s="78">
        <v>11092.916670000001</v>
      </c>
      <c r="HF233" s="78">
        <v>14868</v>
      </c>
      <c r="HG233" s="78">
        <v>14114</v>
      </c>
      <c r="HH233" s="78">
        <v>12243</v>
      </c>
      <c r="HI233" s="78">
        <v>11361</v>
      </c>
    </row>
    <row r="234" spans="1:217" ht="15.75" x14ac:dyDescent="0.3">
      <c r="A234" s="1" t="str">
        <f t="shared" si="81"/>
        <v>SteiermarkAusländerGesamt</v>
      </c>
      <c r="B234" s="1">
        <v>234</v>
      </c>
      <c r="C234" s="77" t="s">
        <v>6</v>
      </c>
      <c r="D234" s="77" t="s">
        <v>127</v>
      </c>
      <c r="E234" s="77" t="s">
        <v>132</v>
      </c>
      <c r="F234" s="78">
        <v>5249</v>
      </c>
      <c r="G234" s="78">
        <v>4501</v>
      </c>
      <c r="H234" s="78">
        <v>3904</v>
      </c>
      <c r="I234" s="78">
        <v>3519</v>
      </c>
      <c r="J234" s="78">
        <v>3237</v>
      </c>
      <c r="K234" s="78">
        <v>2990</v>
      </c>
      <c r="L234" s="78">
        <v>2973</v>
      </c>
      <c r="M234" s="78">
        <v>3013</v>
      </c>
      <c r="N234" s="78">
        <v>3276</v>
      </c>
      <c r="O234" s="78">
        <v>3589</v>
      </c>
      <c r="P234" s="78">
        <v>4420</v>
      </c>
      <c r="Q234" s="78">
        <v>6483</v>
      </c>
      <c r="R234" s="78">
        <v>3929.5</v>
      </c>
      <c r="S234" s="78">
        <v>6621</v>
      </c>
      <c r="T234" s="78">
        <v>6612</v>
      </c>
      <c r="U234" s="78">
        <v>5748</v>
      </c>
      <c r="V234" s="78">
        <v>5362</v>
      </c>
      <c r="W234" s="78">
        <v>4785</v>
      </c>
      <c r="X234" s="78">
        <v>4411</v>
      </c>
      <c r="Y234" s="78">
        <v>4192</v>
      </c>
      <c r="Z234" s="78">
        <v>4311</v>
      </c>
      <c r="AA234" s="78">
        <v>4237</v>
      </c>
      <c r="AB234" s="78">
        <v>4467</v>
      </c>
      <c r="AC234" s="78">
        <v>4860</v>
      </c>
      <c r="AD234" s="78">
        <v>7051</v>
      </c>
      <c r="AE234" s="78">
        <v>5221.4166670000004</v>
      </c>
      <c r="AF234" s="78">
        <v>6714</v>
      </c>
      <c r="AG234" s="78">
        <v>6343</v>
      </c>
      <c r="AH234" s="78">
        <v>5176</v>
      </c>
      <c r="AI234" s="78">
        <v>4468</v>
      </c>
      <c r="AJ234" s="78">
        <v>4099</v>
      </c>
      <c r="AK234" s="78">
        <v>3711</v>
      </c>
      <c r="AL234" s="78">
        <v>3464</v>
      </c>
      <c r="AM234" s="78">
        <v>3534</v>
      </c>
      <c r="AN234" s="78">
        <v>3642</v>
      </c>
      <c r="AO234" s="78">
        <v>3867</v>
      </c>
      <c r="AP234" s="78">
        <v>4276</v>
      </c>
      <c r="AQ234" s="78">
        <v>6503</v>
      </c>
      <c r="AR234" s="78">
        <v>4649.75</v>
      </c>
      <c r="AS234" s="78">
        <v>6174</v>
      </c>
      <c r="AT234" s="78">
        <v>5696</v>
      </c>
      <c r="AU234" s="78">
        <v>4656</v>
      </c>
      <c r="AV234" s="78">
        <v>4174</v>
      </c>
      <c r="AW234" s="78">
        <v>3776</v>
      </c>
      <c r="AX234" s="78">
        <v>3632</v>
      </c>
      <c r="AY234" s="78">
        <v>3558</v>
      </c>
      <c r="AZ234" s="78">
        <v>3775</v>
      </c>
      <c r="BA234" s="78">
        <v>4226</v>
      </c>
      <c r="BB234" s="78">
        <v>4492</v>
      </c>
      <c r="BC234" s="78">
        <v>5127</v>
      </c>
      <c r="BD234" s="78">
        <v>7189</v>
      </c>
      <c r="BE234" s="78">
        <v>4706.25</v>
      </c>
      <c r="BF234" s="78">
        <v>7221</v>
      </c>
      <c r="BG234" s="78">
        <v>7063</v>
      </c>
      <c r="BH234" s="78">
        <v>5840</v>
      </c>
      <c r="BI234" s="78">
        <v>5230</v>
      </c>
      <c r="BJ234" s="78">
        <v>4777</v>
      </c>
      <c r="BK234" s="78">
        <v>4523</v>
      </c>
      <c r="BL234" s="78">
        <v>4335</v>
      </c>
      <c r="BM234" s="78">
        <v>4431</v>
      </c>
      <c r="BN234" s="78">
        <v>4780</v>
      </c>
      <c r="BO234" s="78">
        <v>5118</v>
      </c>
      <c r="BP234" s="78">
        <v>5834</v>
      </c>
      <c r="BQ234" s="78">
        <v>8193</v>
      </c>
      <c r="BR234" s="78">
        <v>5612.0833329999996</v>
      </c>
      <c r="BS234" s="78">
        <v>8232</v>
      </c>
      <c r="BT234" s="78">
        <v>7913</v>
      </c>
      <c r="BU234" s="78">
        <v>7197</v>
      </c>
      <c r="BV234" s="78">
        <v>6069</v>
      </c>
      <c r="BW234" s="78">
        <v>5506</v>
      </c>
      <c r="BX234" s="78">
        <v>5276</v>
      </c>
      <c r="BY234" s="78">
        <v>5269</v>
      </c>
      <c r="BZ234" s="78">
        <v>5499</v>
      </c>
      <c r="CA234" s="78">
        <v>5721</v>
      </c>
      <c r="CB234" s="78">
        <v>6217</v>
      </c>
      <c r="CC234" s="78">
        <v>7070</v>
      </c>
      <c r="CD234" s="78">
        <v>9639</v>
      </c>
      <c r="CE234" s="78">
        <v>6634</v>
      </c>
      <c r="CF234" s="78">
        <v>9438</v>
      </c>
      <c r="CG234" s="78">
        <v>9001</v>
      </c>
      <c r="CH234" s="78">
        <v>7940</v>
      </c>
      <c r="CI234" s="78">
        <v>7360</v>
      </c>
      <c r="CJ234" s="78">
        <v>6997</v>
      </c>
      <c r="CK234" s="78">
        <v>6647</v>
      </c>
      <c r="CL234" s="78">
        <v>6464</v>
      </c>
      <c r="CM234" s="78">
        <v>6714</v>
      </c>
      <c r="CN234" s="78">
        <v>7075</v>
      </c>
      <c r="CO234" s="78">
        <v>7695</v>
      </c>
      <c r="CP234" s="78">
        <v>8397</v>
      </c>
      <c r="CQ234" s="78">
        <v>11191</v>
      </c>
      <c r="CR234" s="78">
        <v>7909.9166670000004</v>
      </c>
      <c r="CS234" s="78">
        <v>10906</v>
      </c>
      <c r="CT234" s="78">
        <v>10362</v>
      </c>
      <c r="CU234" s="78">
        <v>9235</v>
      </c>
      <c r="CV234" s="78">
        <v>8606</v>
      </c>
      <c r="CW234" s="78">
        <v>8111</v>
      </c>
      <c r="CX234" s="78">
        <v>7777</v>
      </c>
      <c r="CY234" s="78">
        <v>7436</v>
      </c>
      <c r="CZ234" s="78">
        <v>7503</v>
      </c>
      <c r="DA234" s="78">
        <v>7802</v>
      </c>
      <c r="DB234" s="78">
        <v>8479</v>
      </c>
      <c r="DC234" s="78">
        <v>9102</v>
      </c>
      <c r="DD234" s="78">
        <v>12079</v>
      </c>
      <c r="DE234" s="78">
        <v>8949.8333330000005</v>
      </c>
      <c r="DF234" s="78">
        <v>11843</v>
      </c>
      <c r="DG234" s="78">
        <v>11303</v>
      </c>
      <c r="DH234" s="78">
        <v>10170</v>
      </c>
      <c r="DI234" s="78">
        <v>9287</v>
      </c>
      <c r="DJ234" s="78">
        <v>8728</v>
      </c>
      <c r="DK234" s="78">
        <v>8231</v>
      </c>
      <c r="DL234" s="78">
        <v>7934</v>
      </c>
      <c r="DM234" s="78">
        <v>7991</v>
      </c>
      <c r="DN234" s="78">
        <v>8230</v>
      </c>
      <c r="DO234" s="78">
        <v>8890</v>
      </c>
      <c r="DP234" s="78">
        <v>9698</v>
      </c>
      <c r="DQ234" s="78">
        <v>12539</v>
      </c>
      <c r="DR234" s="78">
        <v>9570.3333330000005</v>
      </c>
      <c r="DS234" s="78">
        <v>12544</v>
      </c>
      <c r="DT234" s="78">
        <v>11496</v>
      </c>
      <c r="DU234" s="78">
        <v>9585</v>
      </c>
      <c r="DV234" s="78">
        <v>8700</v>
      </c>
      <c r="DW234" s="78">
        <v>8004</v>
      </c>
      <c r="DX234" s="78">
        <v>7543</v>
      </c>
      <c r="DY234" s="78">
        <v>7287</v>
      </c>
      <c r="DZ234" s="78">
        <v>7553</v>
      </c>
      <c r="EA234" s="78">
        <v>7802</v>
      </c>
      <c r="EB234" s="78">
        <v>7935</v>
      </c>
      <c r="EC234" s="78">
        <v>8498</v>
      </c>
      <c r="ED234" s="78">
        <v>11374</v>
      </c>
      <c r="EE234" s="78">
        <v>9026.75</v>
      </c>
      <c r="EF234" s="78">
        <v>10824</v>
      </c>
      <c r="EG234" s="78">
        <v>10526</v>
      </c>
      <c r="EH234" s="78">
        <v>9005</v>
      </c>
      <c r="EI234" s="78">
        <v>8097</v>
      </c>
      <c r="EJ234" s="78">
        <v>7264</v>
      </c>
      <c r="EK234" s="78">
        <v>6837</v>
      </c>
      <c r="EL234" s="78">
        <v>6855</v>
      </c>
      <c r="EM234" s="78">
        <v>7125</v>
      </c>
      <c r="EN234" s="78">
        <v>7368</v>
      </c>
      <c r="EO234" s="78">
        <v>7824</v>
      </c>
      <c r="EP234" s="78">
        <v>8280</v>
      </c>
      <c r="EQ234" s="78">
        <v>11294</v>
      </c>
      <c r="ER234" s="78">
        <v>8441.5833330000005</v>
      </c>
      <c r="ES234" s="78">
        <v>11054</v>
      </c>
      <c r="ET234" s="78">
        <v>9945</v>
      </c>
      <c r="EU234" s="78">
        <v>8533</v>
      </c>
      <c r="EV234" s="78">
        <v>8052</v>
      </c>
      <c r="EW234" s="78">
        <v>7584</v>
      </c>
      <c r="EX234" s="78">
        <v>7313</v>
      </c>
      <c r="EY234" s="78">
        <v>7162</v>
      </c>
      <c r="EZ234" s="78">
        <v>7535</v>
      </c>
      <c r="FA234" s="78">
        <v>7719</v>
      </c>
      <c r="FB234" s="78">
        <v>8364</v>
      </c>
      <c r="FC234" s="78">
        <v>8985</v>
      </c>
      <c r="FD234" s="78">
        <v>12167</v>
      </c>
      <c r="FE234" s="78">
        <v>8701.0833330000005</v>
      </c>
      <c r="FF234" s="78">
        <v>12128</v>
      </c>
      <c r="FG234" s="78">
        <v>10878</v>
      </c>
      <c r="FH234" s="78">
        <v>17338</v>
      </c>
      <c r="FI234" s="78">
        <v>17553</v>
      </c>
      <c r="FJ234" s="78">
        <v>15355</v>
      </c>
      <c r="FK234" s="78">
        <v>13005</v>
      </c>
      <c r="FL234" s="78">
        <v>11622</v>
      </c>
      <c r="FM234" s="78">
        <v>11179</v>
      </c>
      <c r="FN234" s="78">
        <v>10645</v>
      </c>
      <c r="FO234" s="78">
        <v>10879</v>
      </c>
      <c r="FP234" s="78">
        <v>12196</v>
      </c>
      <c r="FQ234" s="78">
        <v>15696</v>
      </c>
      <c r="FR234" s="78">
        <v>13206.166670000001</v>
      </c>
      <c r="FS234" s="78">
        <v>15479</v>
      </c>
      <c r="FT234" s="78">
        <v>14029</v>
      </c>
      <c r="FU234" s="78">
        <v>11969</v>
      </c>
      <c r="FV234" s="78">
        <v>10922</v>
      </c>
      <c r="FW234" s="78">
        <v>9679</v>
      </c>
      <c r="FX234" s="78">
        <v>8734</v>
      </c>
      <c r="FY234" s="78">
        <v>8231</v>
      </c>
      <c r="FZ234" s="78">
        <v>8581</v>
      </c>
      <c r="GA234" s="78">
        <v>8549</v>
      </c>
      <c r="GB234" s="78">
        <v>8413</v>
      </c>
      <c r="GC234" s="78">
        <v>9167</v>
      </c>
      <c r="GD234" s="78">
        <v>12432</v>
      </c>
      <c r="GE234" s="78">
        <v>10515.416670000001</v>
      </c>
      <c r="GF234" s="78">
        <v>11691</v>
      </c>
      <c r="GG234" s="78">
        <v>10368</v>
      </c>
      <c r="GH234" s="78">
        <v>8767</v>
      </c>
      <c r="GI234" s="78">
        <v>8249</v>
      </c>
      <c r="GJ234" s="78">
        <v>7495</v>
      </c>
      <c r="GK234" s="78">
        <v>7235</v>
      </c>
      <c r="GL234" s="78">
        <v>7337</v>
      </c>
      <c r="GM234" s="78">
        <v>7927</v>
      </c>
      <c r="GN234" s="78">
        <v>7813</v>
      </c>
      <c r="GO234" s="78">
        <v>8282</v>
      </c>
      <c r="GP234" s="78">
        <v>8566</v>
      </c>
      <c r="GQ234" s="78">
        <v>12088</v>
      </c>
      <c r="GR234" s="78">
        <v>8818.1666669999995</v>
      </c>
      <c r="GS234" s="78">
        <v>12025</v>
      </c>
      <c r="GT234" s="78">
        <v>10954</v>
      </c>
      <c r="GU234" s="78">
        <v>9664</v>
      </c>
      <c r="GV234" s="78">
        <v>9407</v>
      </c>
      <c r="GW234" s="78">
        <v>9225</v>
      </c>
      <c r="GX234" s="78">
        <v>8767</v>
      </c>
      <c r="GY234" s="78">
        <v>8775</v>
      </c>
      <c r="GZ234" s="78">
        <v>9260</v>
      </c>
      <c r="HA234" s="78">
        <v>9296</v>
      </c>
      <c r="HB234" s="78">
        <v>9514</v>
      </c>
      <c r="HC234" s="78">
        <v>10249</v>
      </c>
      <c r="HD234" s="78">
        <v>13821</v>
      </c>
      <c r="HE234" s="78">
        <v>10079.75</v>
      </c>
      <c r="HF234" s="78">
        <v>14181</v>
      </c>
      <c r="HG234" s="78">
        <v>13124</v>
      </c>
      <c r="HH234" s="78">
        <v>11928</v>
      </c>
      <c r="HI234" s="78">
        <v>11054</v>
      </c>
    </row>
    <row r="235" spans="1:217" ht="15.75" x14ac:dyDescent="0.3">
      <c r="A235" s="1" t="str">
        <f t="shared" si="81"/>
        <v>Steiermarkoffene StellenGesamt</v>
      </c>
      <c r="B235" s="1">
        <v>235</v>
      </c>
      <c r="C235" s="77" t="s">
        <v>6</v>
      </c>
      <c r="D235" s="77" t="s">
        <v>128</v>
      </c>
      <c r="E235" s="77" t="s">
        <v>132</v>
      </c>
      <c r="F235" s="78">
        <v>3235</v>
      </c>
      <c r="G235" s="78">
        <v>3804</v>
      </c>
      <c r="H235" s="78">
        <v>3808</v>
      </c>
      <c r="I235" s="78">
        <v>4029</v>
      </c>
      <c r="J235" s="78">
        <v>3944</v>
      </c>
      <c r="K235" s="78">
        <v>4385</v>
      </c>
      <c r="L235" s="78">
        <v>3913</v>
      </c>
      <c r="M235" s="78">
        <v>4159</v>
      </c>
      <c r="N235" s="78">
        <v>4504</v>
      </c>
      <c r="O235" s="78">
        <v>3985</v>
      </c>
      <c r="P235" s="78">
        <v>2965</v>
      </c>
      <c r="Q235" s="78">
        <v>3237</v>
      </c>
      <c r="R235" s="78">
        <v>3830.666667</v>
      </c>
      <c r="S235" s="78">
        <v>2755</v>
      </c>
      <c r="T235" s="78">
        <v>2603</v>
      </c>
      <c r="U235" s="78">
        <v>2919</v>
      </c>
      <c r="V235" s="78">
        <v>2835</v>
      </c>
      <c r="W235" s="78">
        <v>2985</v>
      </c>
      <c r="X235" s="78">
        <v>2763</v>
      </c>
      <c r="Y235" s="78">
        <v>3101</v>
      </c>
      <c r="Z235" s="78">
        <v>3660</v>
      </c>
      <c r="AA235" s="78">
        <v>3191</v>
      </c>
      <c r="AB235" s="78">
        <v>3010</v>
      </c>
      <c r="AC235" s="78">
        <v>2669</v>
      </c>
      <c r="AD235" s="78">
        <v>3270</v>
      </c>
      <c r="AE235" s="78">
        <v>2980.083333</v>
      </c>
      <c r="AF235" s="78">
        <v>2738</v>
      </c>
      <c r="AG235" s="78">
        <v>3214</v>
      </c>
      <c r="AH235" s="78">
        <v>3564</v>
      </c>
      <c r="AI235" s="78">
        <v>3961</v>
      </c>
      <c r="AJ235" s="78">
        <v>4514</v>
      </c>
      <c r="AK235" s="78">
        <v>4999</v>
      </c>
      <c r="AL235" s="78">
        <v>5067</v>
      </c>
      <c r="AM235" s="78">
        <v>5149</v>
      </c>
      <c r="AN235" s="78">
        <v>5149</v>
      </c>
      <c r="AO235" s="78">
        <v>4882</v>
      </c>
      <c r="AP235" s="78">
        <v>3978</v>
      </c>
      <c r="AQ235" s="78">
        <v>4186</v>
      </c>
      <c r="AR235" s="78">
        <v>4283.4166670000004</v>
      </c>
      <c r="AS235" s="78">
        <v>4599</v>
      </c>
      <c r="AT235" s="78">
        <v>4674</v>
      </c>
      <c r="AU235" s="78">
        <v>4962</v>
      </c>
      <c r="AV235" s="78">
        <v>5107</v>
      </c>
      <c r="AW235" s="78">
        <v>4913</v>
      </c>
      <c r="AX235" s="78">
        <v>5047</v>
      </c>
      <c r="AY235" s="78">
        <v>5051</v>
      </c>
      <c r="AZ235" s="78">
        <v>4431</v>
      </c>
      <c r="BA235" s="78">
        <v>4389</v>
      </c>
      <c r="BB235" s="78">
        <v>4127</v>
      </c>
      <c r="BC235" s="78">
        <v>3417</v>
      </c>
      <c r="BD235" s="78">
        <v>3853</v>
      </c>
      <c r="BE235" s="78">
        <v>4547.5</v>
      </c>
      <c r="BF235" s="78">
        <v>3486</v>
      </c>
      <c r="BG235" s="78">
        <v>3993</v>
      </c>
      <c r="BH235" s="78">
        <v>4062</v>
      </c>
      <c r="BI235" s="78">
        <v>4194</v>
      </c>
      <c r="BJ235" s="78">
        <v>4249</v>
      </c>
      <c r="BK235" s="78">
        <v>3920</v>
      </c>
      <c r="BL235" s="78">
        <v>3790</v>
      </c>
      <c r="BM235" s="78">
        <v>3828</v>
      </c>
      <c r="BN235" s="78">
        <v>4035</v>
      </c>
      <c r="BO235" s="78">
        <v>3676</v>
      </c>
      <c r="BP235" s="78">
        <v>3137</v>
      </c>
      <c r="BQ235" s="78">
        <v>2707</v>
      </c>
      <c r="BR235" s="78">
        <v>3756.416667</v>
      </c>
      <c r="BS235" s="78">
        <v>2690</v>
      </c>
      <c r="BT235" s="78">
        <v>3199</v>
      </c>
      <c r="BU235" s="78">
        <v>3443</v>
      </c>
      <c r="BV235" s="78">
        <v>3294</v>
      </c>
      <c r="BW235" s="78">
        <v>3269</v>
      </c>
      <c r="BX235" s="78">
        <v>3270</v>
      </c>
      <c r="BY235" s="78">
        <v>3487</v>
      </c>
      <c r="BZ235" s="78">
        <v>3428</v>
      </c>
      <c r="CA235" s="78">
        <v>3628</v>
      </c>
      <c r="CB235" s="78">
        <v>2942</v>
      </c>
      <c r="CC235" s="78">
        <v>2821</v>
      </c>
      <c r="CD235" s="78">
        <v>2949</v>
      </c>
      <c r="CE235" s="78">
        <v>3201.666667</v>
      </c>
      <c r="CF235" s="78">
        <v>2630</v>
      </c>
      <c r="CG235" s="78">
        <v>2792</v>
      </c>
      <c r="CH235" s="78">
        <v>3098</v>
      </c>
      <c r="CI235" s="78">
        <v>2918</v>
      </c>
      <c r="CJ235" s="78">
        <v>3177</v>
      </c>
      <c r="CK235" s="78">
        <v>3284</v>
      </c>
      <c r="CL235" s="78">
        <v>2995</v>
      </c>
      <c r="CM235" s="78">
        <v>2847</v>
      </c>
      <c r="CN235" s="78">
        <v>3007</v>
      </c>
      <c r="CO235" s="78">
        <v>2737</v>
      </c>
      <c r="CP235" s="78">
        <v>2336</v>
      </c>
      <c r="CQ235" s="78">
        <v>2240</v>
      </c>
      <c r="CR235" s="78">
        <v>2838.416667</v>
      </c>
      <c r="CS235" s="78">
        <v>2372</v>
      </c>
      <c r="CT235" s="78">
        <v>2716</v>
      </c>
      <c r="CU235" s="78">
        <v>2802</v>
      </c>
      <c r="CV235" s="78">
        <v>3037</v>
      </c>
      <c r="CW235" s="78">
        <v>3209</v>
      </c>
      <c r="CX235" s="78">
        <v>3084</v>
      </c>
      <c r="CY235" s="78">
        <v>4013</v>
      </c>
      <c r="CZ235" s="78">
        <v>4209</v>
      </c>
      <c r="DA235" s="78">
        <v>4206</v>
      </c>
      <c r="DB235" s="78">
        <v>3828</v>
      </c>
      <c r="DC235" s="78">
        <v>3485</v>
      </c>
      <c r="DD235" s="78">
        <v>3426</v>
      </c>
      <c r="DE235" s="78">
        <v>3365.583333</v>
      </c>
      <c r="DF235" s="78">
        <v>4120</v>
      </c>
      <c r="DG235" s="78">
        <v>4270</v>
      </c>
      <c r="DH235" s="78">
        <v>4541</v>
      </c>
      <c r="DI235" s="78">
        <v>4860</v>
      </c>
      <c r="DJ235" s="78">
        <v>4942</v>
      </c>
      <c r="DK235" s="78">
        <v>5436</v>
      </c>
      <c r="DL235" s="78">
        <v>4894</v>
      </c>
      <c r="DM235" s="78">
        <v>4972</v>
      </c>
      <c r="DN235" s="78">
        <v>5011</v>
      </c>
      <c r="DO235" s="78">
        <v>5391</v>
      </c>
      <c r="DP235" s="78">
        <v>5294</v>
      </c>
      <c r="DQ235" s="78">
        <v>4803</v>
      </c>
      <c r="DR235" s="78">
        <v>4877.8333329999996</v>
      </c>
      <c r="DS235" s="78">
        <v>5556</v>
      </c>
      <c r="DT235" s="78">
        <v>6746</v>
      </c>
      <c r="DU235" s="78">
        <v>6763</v>
      </c>
      <c r="DV235" s="78">
        <v>6957</v>
      </c>
      <c r="DW235" s="78">
        <v>7586</v>
      </c>
      <c r="DX235" s="78">
        <v>7935</v>
      </c>
      <c r="DY235" s="78">
        <v>9359</v>
      </c>
      <c r="DZ235" s="78">
        <v>7631</v>
      </c>
      <c r="EA235" s="78">
        <v>8204</v>
      </c>
      <c r="EB235" s="78">
        <v>7921</v>
      </c>
      <c r="EC235" s="78">
        <v>7158</v>
      </c>
      <c r="ED235" s="78">
        <v>7074</v>
      </c>
      <c r="EE235" s="78">
        <v>7407.5</v>
      </c>
      <c r="EF235" s="78">
        <v>7923</v>
      </c>
      <c r="EG235" s="78">
        <v>8505</v>
      </c>
      <c r="EH235" s="78">
        <v>8980</v>
      </c>
      <c r="EI235" s="78">
        <v>10060</v>
      </c>
      <c r="EJ235" s="78">
        <v>11173</v>
      </c>
      <c r="EK235" s="78">
        <v>12260</v>
      </c>
      <c r="EL235" s="78">
        <v>12634</v>
      </c>
      <c r="EM235" s="78">
        <v>12656</v>
      </c>
      <c r="EN235" s="78">
        <v>12148</v>
      </c>
      <c r="EO235" s="78">
        <v>11975</v>
      </c>
      <c r="EP235" s="78">
        <v>10747</v>
      </c>
      <c r="EQ235" s="78">
        <v>9995</v>
      </c>
      <c r="ER235" s="78">
        <v>10754.666670000001</v>
      </c>
      <c r="ES235" s="78">
        <v>10127</v>
      </c>
      <c r="ET235" s="78">
        <v>10701</v>
      </c>
      <c r="EU235" s="78">
        <v>11555</v>
      </c>
      <c r="EV235" s="78">
        <v>11793</v>
      </c>
      <c r="EW235" s="78">
        <v>11675</v>
      </c>
      <c r="EX235" s="78">
        <v>12210</v>
      </c>
      <c r="EY235" s="78">
        <v>11768</v>
      </c>
      <c r="EZ235" s="78">
        <v>11416</v>
      </c>
      <c r="FA235" s="78">
        <v>11452</v>
      </c>
      <c r="FB235" s="78">
        <v>10625</v>
      </c>
      <c r="FC235" s="78">
        <v>9518</v>
      </c>
      <c r="FD235" s="78">
        <v>8303</v>
      </c>
      <c r="FE235" s="78">
        <v>10928.583329999999</v>
      </c>
      <c r="FF235" s="78">
        <v>9664</v>
      </c>
      <c r="FG235" s="78">
        <v>10883</v>
      </c>
      <c r="FH235" s="78">
        <v>10209</v>
      </c>
      <c r="FI235" s="78">
        <v>8720</v>
      </c>
      <c r="FJ235" s="78">
        <v>8525</v>
      </c>
      <c r="FK235" s="78">
        <v>9241</v>
      </c>
      <c r="FL235" s="78">
        <v>9345</v>
      </c>
      <c r="FM235" s="78">
        <v>9593</v>
      </c>
      <c r="FN235" s="78">
        <v>10052</v>
      </c>
      <c r="FO235" s="78">
        <v>9619</v>
      </c>
      <c r="FP235" s="78">
        <v>8429</v>
      </c>
      <c r="FQ235" s="78">
        <v>7301</v>
      </c>
      <c r="FR235" s="78">
        <v>9298.4166669999995</v>
      </c>
      <c r="FS235" s="78">
        <v>8535</v>
      </c>
      <c r="FT235" s="78">
        <v>9841</v>
      </c>
      <c r="FU235" s="78">
        <v>11514</v>
      </c>
      <c r="FV235" s="78">
        <v>12962</v>
      </c>
      <c r="FW235" s="78">
        <v>15372</v>
      </c>
      <c r="FX235" s="78">
        <v>16197</v>
      </c>
      <c r="FY235" s="78">
        <v>16745</v>
      </c>
      <c r="FZ235" s="78">
        <v>17181</v>
      </c>
      <c r="GA235" s="78">
        <v>17465</v>
      </c>
      <c r="GB235" s="78">
        <v>16988</v>
      </c>
      <c r="GC235" s="78">
        <v>14995</v>
      </c>
      <c r="GD235" s="78">
        <v>14505</v>
      </c>
      <c r="GE235" s="78">
        <v>14358.333329999999</v>
      </c>
      <c r="GF235" s="78">
        <v>16464</v>
      </c>
      <c r="GG235" s="78">
        <v>17796</v>
      </c>
      <c r="GH235" s="78">
        <v>18123</v>
      </c>
      <c r="GI235" s="78">
        <v>18877</v>
      </c>
      <c r="GJ235" s="78">
        <v>20230</v>
      </c>
      <c r="GK235" s="78">
        <v>20721</v>
      </c>
      <c r="GL235" s="78">
        <v>20461</v>
      </c>
      <c r="GM235" s="78">
        <v>20034</v>
      </c>
      <c r="GN235" s="78">
        <v>19152</v>
      </c>
      <c r="GO235" s="78">
        <v>18469</v>
      </c>
      <c r="GP235" s="78">
        <v>16376</v>
      </c>
      <c r="GQ235" s="78">
        <v>16785</v>
      </c>
      <c r="GR235" s="78">
        <v>18624</v>
      </c>
      <c r="GS235" s="78">
        <v>15858</v>
      </c>
      <c r="GT235" s="78">
        <v>16329</v>
      </c>
      <c r="GU235" s="78">
        <v>15952</v>
      </c>
      <c r="GV235" s="78">
        <v>16106</v>
      </c>
      <c r="GW235" s="78">
        <v>15984</v>
      </c>
      <c r="GX235" s="78">
        <v>16070</v>
      </c>
      <c r="GY235" s="78">
        <v>15334</v>
      </c>
      <c r="GZ235" s="78">
        <v>15054</v>
      </c>
      <c r="HA235" s="78">
        <v>14306</v>
      </c>
      <c r="HB235" s="78">
        <v>14151</v>
      </c>
      <c r="HC235" s="78">
        <v>12718</v>
      </c>
      <c r="HD235" s="78">
        <v>12016</v>
      </c>
      <c r="HE235" s="78">
        <v>14989.833329999999</v>
      </c>
      <c r="HF235" s="78">
        <v>11770</v>
      </c>
      <c r="HG235" s="78">
        <v>12486</v>
      </c>
      <c r="HH235" s="78">
        <v>12450</v>
      </c>
      <c r="HI235" s="78">
        <v>12995</v>
      </c>
    </row>
    <row r="236" spans="1:217" ht="15.75" x14ac:dyDescent="0.3">
      <c r="A236" s="1" t="str">
        <f t="shared" si="81"/>
        <v>SteiermarkStellenandrangzifferGesamt</v>
      </c>
      <c r="B236" s="1">
        <v>236</v>
      </c>
      <c r="C236" s="77" t="s">
        <v>6</v>
      </c>
      <c r="D236" s="77" t="s">
        <v>129</v>
      </c>
      <c r="E236" s="77" t="s">
        <v>132</v>
      </c>
      <c r="F236" s="78">
        <v>12.971870170015</v>
      </c>
      <c r="G236" s="78">
        <v>10.046004206098001</v>
      </c>
      <c r="H236" s="78">
        <v>8.3127626050419998</v>
      </c>
      <c r="I236" s="78">
        <v>6.951352692975</v>
      </c>
      <c r="J236" s="78">
        <v>6.3790567951310004</v>
      </c>
      <c r="K236" s="78">
        <v>5.4161915621430001</v>
      </c>
      <c r="L236" s="78">
        <v>6.4855609506769998</v>
      </c>
      <c r="M236" s="78">
        <v>6.1836980043269998</v>
      </c>
      <c r="N236" s="78">
        <v>5.6267761989340004</v>
      </c>
      <c r="O236" s="78">
        <v>6.9141781681300003</v>
      </c>
      <c r="P236" s="78">
        <v>10.827655986509001</v>
      </c>
      <c r="Q236" s="78">
        <v>14.181340747605001</v>
      </c>
      <c r="R236" s="78">
        <v>8.0654150710000003</v>
      </c>
      <c r="S236" s="78">
        <v>17.950998185117999</v>
      </c>
      <c r="T236" s="78">
        <v>19.035343834037</v>
      </c>
      <c r="U236" s="78">
        <v>14.683795820486001</v>
      </c>
      <c r="V236" s="78">
        <v>13.561552028217999</v>
      </c>
      <c r="W236" s="78">
        <v>11.862981574539001</v>
      </c>
      <c r="X236" s="78">
        <v>12.213897937024999</v>
      </c>
      <c r="Y236" s="78">
        <v>11.165430506288001</v>
      </c>
      <c r="Z236" s="78">
        <v>9.3928961748630009</v>
      </c>
      <c r="AA236" s="78">
        <v>10.298339078658</v>
      </c>
      <c r="AB236" s="78">
        <v>11.137209302324999</v>
      </c>
      <c r="AC236" s="78">
        <v>13.430872986137</v>
      </c>
      <c r="AD236" s="78">
        <v>15.067278287461001</v>
      </c>
      <c r="AE236" s="78">
        <v>13.14211012</v>
      </c>
      <c r="AF236" s="78">
        <v>18.456902848794002</v>
      </c>
      <c r="AG236" s="78">
        <v>15.205351586807</v>
      </c>
      <c r="AH236" s="78">
        <v>11.151234567901</v>
      </c>
      <c r="AI236" s="78">
        <v>8.4486240848269993</v>
      </c>
      <c r="AJ236" s="78">
        <v>6.6406734603449999</v>
      </c>
      <c r="AK236" s="78">
        <v>5.6069213842760002</v>
      </c>
      <c r="AL236" s="78">
        <v>5.7505427274520002</v>
      </c>
      <c r="AM236" s="78">
        <v>5.5806952806370003</v>
      </c>
      <c r="AN236" s="78">
        <v>5.300640901145</v>
      </c>
      <c r="AO236" s="78">
        <v>5.7355591970499997</v>
      </c>
      <c r="AP236" s="78">
        <v>7.6639014580189997</v>
      </c>
      <c r="AQ236" s="78">
        <v>10.588150979455</v>
      </c>
      <c r="AR236" s="78">
        <v>8.1436937020000002</v>
      </c>
      <c r="AS236" s="78">
        <v>9.7295064144369992</v>
      </c>
      <c r="AT236" s="78">
        <v>8.9133504492930005</v>
      </c>
      <c r="AU236" s="78">
        <v>6.7319629181779996</v>
      </c>
      <c r="AV236" s="78">
        <v>5.6375562952799996</v>
      </c>
      <c r="AW236" s="78">
        <v>5.413800122124</v>
      </c>
      <c r="AX236" s="78">
        <v>5.0873786407760004</v>
      </c>
      <c r="AY236" s="78">
        <v>5.3706196792709999</v>
      </c>
      <c r="AZ236" s="78">
        <v>6.3437147370789999</v>
      </c>
      <c r="BA236" s="78">
        <v>6.3408521303249996</v>
      </c>
      <c r="BB236" s="78">
        <v>7.0130845650589997</v>
      </c>
      <c r="BC236" s="78">
        <v>9.3368451858349992</v>
      </c>
      <c r="BD236" s="78">
        <v>11.466908902154</v>
      </c>
      <c r="BE236" s="78">
        <v>7.127927433</v>
      </c>
      <c r="BF236" s="78">
        <v>13.342512908778</v>
      </c>
      <c r="BG236" s="78">
        <v>11.414475331829999</v>
      </c>
      <c r="BH236" s="78">
        <v>8.9652880354499995</v>
      </c>
      <c r="BI236" s="78">
        <v>7.641869337148</v>
      </c>
      <c r="BJ236" s="78">
        <v>6.903977406448</v>
      </c>
      <c r="BK236" s="78">
        <v>7.27525510204</v>
      </c>
      <c r="BL236" s="78">
        <v>7.861213720316</v>
      </c>
      <c r="BM236" s="78">
        <v>7.8790491118070003</v>
      </c>
      <c r="BN236" s="78">
        <v>7.2773234200739996</v>
      </c>
      <c r="BO236" s="78">
        <v>8.5019042437430006</v>
      </c>
      <c r="BP236" s="78">
        <v>11.008288173414</v>
      </c>
      <c r="BQ236" s="78">
        <v>17.619504987069998</v>
      </c>
      <c r="BR236" s="78">
        <v>9.3442775690000008</v>
      </c>
      <c r="BS236" s="78">
        <v>18.549814126394001</v>
      </c>
      <c r="BT236" s="78">
        <v>14.931228508908999</v>
      </c>
      <c r="BU236" s="78">
        <v>12.080743537611999</v>
      </c>
      <c r="BV236" s="78">
        <v>10.704310868245001</v>
      </c>
      <c r="BW236" s="78">
        <v>9.8923218109509996</v>
      </c>
      <c r="BX236" s="78">
        <v>9.6688073394489997</v>
      </c>
      <c r="BY236" s="78">
        <v>9.6899913966159996</v>
      </c>
      <c r="BZ236" s="78">
        <v>10.023920653442</v>
      </c>
      <c r="CA236" s="78">
        <v>9.0777287761849994</v>
      </c>
      <c r="CB236" s="78">
        <v>11.848062542488</v>
      </c>
      <c r="CC236" s="78">
        <v>13.56114852889</v>
      </c>
      <c r="CD236" s="78">
        <v>17.573075618853</v>
      </c>
      <c r="CE236" s="78">
        <v>12.08990109</v>
      </c>
      <c r="CF236" s="78">
        <v>20.178707224334001</v>
      </c>
      <c r="CG236" s="78">
        <v>18.266117478510001</v>
      </c>
      <c r="CH236" s="78">
        <v>13.831826985151</v>
      </c>
      <c r="CI236" s="78">
        <v>13.298492117888999</v>
      </c>
      <c r="CJ236" s="78">
        <v>11.510859301227001</v>
      </c>
      <c r="CK236" s="78">
        <v>10.741778319123</v>
      </c>
      <c r="CL236" s="78">
        <v>12.215025041736</v>
      </c>
      <c r="CM236" s="78">
        <v>13.068141903758001</v>
      </c>
      <c r="CN236" s="78">
        <v>12.134685733289</v>
      </c>
      <c r="CO236" s="78">
        <v>13.895140664961</v>
      </c>
      <c r="CP236" s="78">
        <v>17.61558219178</v>
      </c>
      <c r="CQ236" s="78">
        <v>24.670535714284998</v>
      </c>
      <c r="CR236" s="78">
        <v>14.74683656</v>
      </c>
      <c r="CS236" s="79"/>
      <c r="CT236" s="79"/>
      <c r="CU236" s="79"/>
      <c r="CV236" s="79"/>
      <c r="CW236" s="79"/>
      <c r="CX236" s="79"/>
      <c r="CY236" s="79"/>
      <c r="CZ236" s="79"/>
      <c r="DA236" s="79"/>
      <c r="DB236" s="79"/>
      <c r="DC236" s="79"/>
      <c r="DD236" s="79"/>
      <c r="DE236" s="79"/>
      <c r="DF236" s="79"/>
      <c r="DG236" s="79"/>
      <c r="DH236" s="79"/>
      <c r="DI236" s="79"/>
      <c r="DJ236" s="79"/>
      <c r="DK236" s="79"/>
      <c r="DL236" s="79"/>
      <c r="DM236" s="79"/>
      <c r="DN236" s="79"/>
      <c r="DO236" s="79"/>
      <c r="DP236" s="79"/>
      <c r="DQ236" s="79"/>
      <c r="DR236" s="79"/>
      <c r="DS236" s="79"/>
      <c r="DT236" s="79"/>
      <c r="DU236" s="79"/>
      <c r="DV236" s="79"/>
      <c r="DW236" s="79"/>
      <c r="DX236" s="79"/>
      <c r="DY236" s="79"/>
      <c r="DZ236" s="79"/>
      <c r="EA236" s="79"/>
      <c r="EB236" s="79"/>
      <c r="EC236" s="79"/>
      <c r="ED236" s="79"/>
      <c r="EE236" s="79"/>
      <c r="EF236" s="79"/>
      <c r="EG236" s="79"/>
      <c r="EH236" s="79"/>
      <c r="EI236" s="79"/>
      <c r="EJ236" s="79"/>
      <c r="EK236" s="79"/>
      <c r="EL236" s="79"/>
      <c r="EM236" s="79"/>
      <c r="EN236" s="79"/>
      <c r="EO236" s="79"/>
      <c r="EP236" s="79"/>
      <c r="EQ236" s="79"/>
      <c r="ER236" s="79"/>
      <c r="ES236" s="79"/>
      <c r="ET236" s="79"/>
      <c r="EU236" s="79"/>
      <c r="EV236" s="79"/>
      <c r="EW236" s="79"/>
      <c r="EX236" s="79"/>
      <c r="EY236" s="79"/>
      <c r="EZ236" s="79"/>
      <c r="FA236" s="79"/>
      <c r="FB236" s="79"/>
      <c r="FC236" s="79"/>
      <c r="FD236" s="79"/>
      <c r="FE236" s="79"/>
      <c r="FF236" s="79"/>
      <c r="FG236" s="79"/>
      <c r="FH236" s="79"/>
      <c r="FI236" s="79"/>
      <c r="FJ236" s="79"/>
      <c r="FK236" s="79"/>
      <c r="FL236" s="79"/>
      <c r="FM236" s="79"/>
      <c r="FN236" s="79"/>
      <c r="FO236" s="79"/>
      <c r="FP236" s="79"/>
      <c r="FQ236" s="79"/>
      <c r="FR236" s="79"/>
      <c r="FS236" s="79"/>
      <c r="FT236" s="79"/>
      <c r="FU236" s="79"/>
      <c r="FV236" s="79"/>
      <c r="FW236" s="79"/>
      <c r="FX236" s="79"/>
      <c r="FY236" s="79"/>
      <c r="FZ236" s="79"/>
      <c r="GA236" s="79"/>
      <c r="GB236" s="79"/>
      <c r="GC236" s="79"/>
      <c r="GD236" s="79"/>
      <c r="GE236" s="79"/>
      <c r="GF236" s="79"/>
      <c r="GG236" s="79"/>
      <c r="GH236" s="79"/>
      <c r="GI236" s="79"/>
      <c r="GJ236" s="79"/>
      <c r="GK236" s="79"/>
      <c r="GL236" s="79"/>
      <c r="GM236" s="79"/>
      <c r="GN236" s="79"/>
      <c r="GO236" s="79"/>
      <c r="GP236" s="79"/>
      <c r="GQ236" s="79"/>
      <c r="GR236" s="79"/>
      <c r="GS236" s="79"/>
      <c r="GT236" s="79"/>
      <c r="GU236" s="79"/>
      <c r="GV236" s="79"/>
      <c r="GW236" s="79"/>
      <c r="GX236" s="79"/>
      <c r="GY236" s="79"/>
      <c r="GZ236" s="79"/>
      <c r="HA236" s="79"/>
      <c r="HB236" s="79"/>
      <c r="HC236" s="79"/>
      <c r="HD236" s="79"/>
      <c r="HE236" s="79"/>
      <c r="HF236" s="79"/>
      <c r="HG236" s="79"/>
      <c r="HH236" s="79"/>
      <c r="HI236" s="79"/>
    </row>
    <row r="237" spans="1:217" ht="15.75" x14ac:dyDescent="0.3">
      <c r="A237" s="1" t="str">
        <f t="shared" si="81"/>
        <v>SteiermarkLehrstellensuchendeGesamt</v>
      </c>
      <c r="B237" s="1">
        <v>237</v>
      </c>
      <c r="C237" s="77" t="s">
        <v>6</v>
      </c>
      <c r="D237" s="77" t="s">
        <v>130</v>
      </c>
      <c r="E237" s="77" t="s">
        <v>132</v>
      </c>
      <c r="F237" s="78">
        <v>534</v>
      </c>
      <c r="G237" s="78">
        <v>541</v>
      </c>
      <c r="H237" s="78">
        <v>519</v>
      </c>
      <c r="I237" s="78">
        <v>359</v>
      </c>
      <c r="J237" s="78">
        <v>479</v>
      </c>
      <c r="K237" s="78">
        <v>512</v>
      </c>
      <c r="L237" s="78">
        <v>1644</v>
      </c>
      <c r="M237" s="78">
        <v>1299</v>
      </c>
      <c r="N237" s="78">
        <v>1064</v>
      </c>
      <c r="O237" s="78">
        <v>823</v>
      </c>
      <c r="P237" s="78">
        <v>719</v>
      </c>
      <c r="Q237" s="78">
        <v>668</v>
      </c>
      <c r="R237" s="78">
        <v>763.41666669999995</v>
      </c>
      <c r="S237" s="78">
        <v>719</v>
      </c>
      <c r="T237" s="78">
        <v>737</v>
      </c>
      <c r="U237" s="78">
        <v>621</v>
      </c>
      <c r="V237" s="78">
        <v>628</v>
      </c>
      <c r="W237" s="78">
        <v>631</v>
      </c>
      <c r="X237" s="78">
        <v>654</v>
      </c>
      <c r="Y237" s="78">
        <v>1632</v>
      </c>
      <c r="Z237" s="78">
        <v>1375</v>
      </c>
      <c r="AA237" s="78">
        <v>1203</v>
      </c>
      <c r="AB237" s="78">
        <v>873</v>
      </c>
      <c r="AC237" s="78">
        <v>804</v>
      </c>
      <c r="AD237" s="78">
        <v>836</v>
      </c>
      <c r="AE237" s="78">
        <v>892.75</v>
      </c>
      <c r="AF237" s="78">
        <v>815</v>
      </c>
      <c r="AG237" s="78">
        <v>833</v>
      </c>
      <c r="AH237" s="78">
        <v>591</v>
      </c>
      <c r="AI237" s="78">
        <v>599</v>
      </c>
      <c r="AJ237" s="78">
        <v>583</v>
      </c>
      <c r="AK237" s="78">
        <v>519</v>
      </c>
      <c r="AL237" s="78">
        <v>1320</v>
      </c>
      <c r="AM237" s="78">
        <v>1200</v>
      </c>
      <c r="AN237" s="78">
        <v>1015</v>
      </c>
      <c r="AO237" s="78">
        <v>772</v>
      </c>
      <c r="AP237" s="78">
        <v>789</v>
      </c>
      <c r="AQ237" s="78">
        <v>793</v>
      </c>
      <c r="AR237" s="78">
        <v>819.08333330000005</v>
      </c>
      <c r="AS237" s="78">
        <v>664</v>
      </c>
      <c r="AT237" s="78">
        <v>600</v>
      </c>
      <c r="AU237" s="78">
        <v>564</v>
      </c>
      <c r="AV237" s="78">
        <v>597</v>
      </c>
      <c r="AW237" s="78">
        <v>519</v>
      </c>
      <c r="AX237" s="78">
        <v>470</v>
      </c>
      <c r="AY237" s="78">
        <v>1101</v>
      </c>
      <c r="AZ237" s="78">
        <v>982</v>
      </c>
      <c r="BA237" s="78">
        <v>902</v>
      </c>
      <c r="BB237" s="78">
        <v>879</v>
      </c>
      <c r="BC237" s="78">
        <v>789</v>
      </c>
      <c r="BD237" s="78">
        <v>831</v>
      </c>
      <c r="BE237" s="78">
        <v>741.5</v>
      </c>
      <c r="BF237" s="78">
        <v>732</v>
      </c>
      <c r="BG237" s="78">
        <v>824</v>
      </c>
      <c r="BH237" s="78">
        <v>731</v>
      </c>
      <c r="BI237" s="78">
        <v>706</v>
      </c>
      <c r="BJ237" s="78">
        <v>665</v>
      </c>
      <c r="BK237" s="78">
        <v>637</v>
      </c>
      <c r="BL237" s="78">
        <v>1282</v>
      </c>
      <c r="BM237" s="78">
        <v>1080</v>
      </c>
      <c r="BN237" s="78">
        <v>1067</v>
      </c>
      <c r="BO237" s="78">
        <v>981</v>
      </c>
      <c r="BP237" s="78">
        <v>908</v>
      </c>
      <c r="BQ237" s="78">
        <v>808</v>
      </c>
      <c r="BR237" s="78">
        <v>868.41666669999995</v>
      </c>
      <c r="BS237" s="78">
        <v>873</v>
      </c>
      <c r="BT237" s="78">
        <v>848</v>
      </c>
      <c r="BU237" s="78">
        <v>829</v>
      </c>
      <c r="BV237" s="78">
        <v>710</v>
      </c>
      <c r="BW237" s="78">
        <v>642</v>
      </c>
      <c r="BX237" s="78">
        <v>571</v>
      </c>
      <c r="BY237" s="78">
        <v>1122</v>
      </c>
      <c r="BZ237" s="78">
        <v>979</v>
      </c>
      <c r="CA237" s="78">
        <v>931</v>
      </c>
      <c r="CB237" s="78">
        <v>895</v>
      </c>
      <c r="CC237" s="78">
        <v>871</v>
      </c>
      <c r="CD237" s="78">
        <v>836</v>
      </c>
      <c r="CE237" s="78">
        <v>842.25</v>
      </c>
      <c r="CF237" s="78">
        <v>769</v>
      </c>
      <c r="CG237" s="78">
        <v>770</v>
      </c>
      <c r="CH237" s="78">
        <v>724</v>
      </c>
      <c r="CI237" s="78">
        <v>687</v>
      </c>
      <c r="CJ237" s="78">
        <v>609</v>
      </c>
      <c r="CK237" s="78">
        <v>692</v>
      </c>
      <c r="CL237" s="78">
        <v>1313</v>
      </c>
      <c r="CM237" s="78">
        <v>1179</v>
      </c>
      <c r="CN237" s="78">
        <v>1008</v>
      </c>
      <c r="CO237" s="78">
        <v>974</v>
      </c>
      <c r="CP237" s="78">
        <v>942</v>
      </c>
      <c r="CQ237" s="78">
        <v>962</v>
      </c>
      <c r="CR237" s="78">
        <v>885.75</v>
      </c>
      <c r="CS237" s="78">
        <v>901</v>
      </c>
      <c r="CT237" s="78">
        <v>853</v>
      </c>
      <c r="CU237" s="78">
        <v>775</v>
      </c>
      <c r="CV237" s="78">
        <v>705</v>
      </c>
      <c r="CW237" s="78">
        <v>747</v>
      </c>
      <c r="CX237" s="78">
        <v>778</v>
      </c>
      <c r="CY237" s="78">
        <v>1457</v>
      </c>
      <c r="CZ237" s="78">
        <v>1218</v>
      </c>
      <c r="DA237" s="78">
        <v>1146</v>
      </c>
      <c r="DB237" s="78">
        <v>1112</v>
      </c>
      <c r="DC237" s="78">
        <v>976</v>
      </c>
      <c r="DD237" s="78">
        <v>1070</v>
      </c>
      <c r="DE237" s="78">
        <v>978.16666669999995</v>
      </c>
      <c r="DF237" s="78">
        <v>907</v>
      </c>
      <c r="DG237" s="78">
        <v>944</v>
      </c>
      <c r="DH237" s="78">
        <v>906</v>
      </c>
      <c r="DI237" s="78">
        <v>842</v>
      </c>
      <c r="DJ237" s="78">
        <v>775</v>
      </c>
      <c r="DK237" s="78">
        <v>811</v>
      </c>
      <c r="DL237" s="78">
        <v>1318</v>
      </c>
      <c r="DM237" s="78">
        <v>1158</v>
      </c>
      <c r="DN237" s="78">
        <v>1092</v>
      </c>
      <c r="DO237" s="78">
        <v>1115</v>
      </c>
      <c r="DP237" s="78">
        <v>1002</v>
      </c>
      <c r="DQ237" s="78">
        <v>1112</v>
      </c>
      <c r="DR237" s="78">
        <v>998.5</v>
      </c>
      <c r="DS237" s="78">
        <v>883</v>
      </c>
      <c r="DT237" s="78">
        <v>693</v>
      </c>
      <c r="DU237" s="78">
        <v>805</v>
      </c>
      <c r="DV237" s="78">
        <v>744</v>
      </c>
      <c r="DW237" s="78">
        <v>711</v>
      </c>
      <c r="DX237" s="78">
        <v>755</v>
      </c>
      <c r="DY237" s="78">
        <v>1189</v>
      </c>
      <c r="DZ237" s="78">
        <v>1037</v>
      </c>
      <c r="EA237" s="78">
        <v>1102</v>
      </c>
      <c r="EB237" s="78">
        <v>945</v>
      </c>
      <c r="EC237" s="78">
        <v>672</v>
      </c>
      <c r="ED237" s="78">
        <v>808</v>
      </c>
      <c r="EE237" s="78">
        <v>862</v>
      </c>
      <c r="EF237" s="78">
        <v>680</v>
      </c>
      <c r="EG237" s="78">
        <v>676</v>
      </c>
      <c r="EH237" s="78">
        <v>688</v>
      </c>
      <c r="EI237" s="78">
        <v>576</v>
      </c>
      <c r="EJ237" s="78">
        <v>533</v>
      </c>
      <c r="EK237" s="78">
        <v>586</v>
      </c>
      <c r="EL237" s="78">
        <v>1025</v>
      </c>
      <c r="EM237" s="78">
        <v>951</v>
      </c>
      <c r="EN237" s="78">
        <v>905</v>
      </c>
      <c r="EO237" s="78">
        <v>830</v>
      </c>
      <c r="EP237" s="78">
        <v>762</v>
      </c>
      <c r="EQ237" s="78">
        <v>785</v>
      </c>
      <c r="ER237" s="78">
        <v>749.75</v>
      </c>
      <c r="ES237" s="78">
        <v>688</v>
      </c>
      <c r="ET237" s="78">
        <v>704</v>
      </c>
      <c r="EU237" s="78">
        <v>628</v>
      </c>
      <c r="EV237" s="78">
        <v>658</v>
      </c>
      <c r="EW237" s="78">
        <v>572</v>
      </c>
      <c r="EX237" s="78">
        <v>672</v>
      </c>
      <c r="EY237" s="78">
        <v>1070</v>
      </c>
      <c r="EZ237" s="78">
        <v>1120</v>
      </c>
      <c r="FA237" s="78">
        <v>897</v>
      </c>
      <c r="FB237" s="78">
        <v>757</v>
      </c>
      <c r="FC237" s="78">
        <v>739</v>
      </c>
      <c r="FD237" s="78">
        <v>792</v>
      </c>
      <c r="FE237" s="78">
        <v>774.75</v>
      </c>
      <c r="FF237" s="78">
        <v>625</v>
      </c>
      <c r="FG237" s="78">
        <v>627</v>
      </c>
      <c r="FH237" s="78">
        <v>693</v>
      </c>
      <c r="FI237" s="78">
        <v>750</v>
      </c>
      <c r="FJ237" s="78">
        <v>773</v>
      </c>
      <c r="FK237" s="78">
        <v>654</v>
      </c>
      <c r="FL237" s="78">
        <v>1235</v>
      </c>
      <c r="FM237" s="78">
        <v>1181</v>
      </c>
      <c r="FN237" s="78">
        <v>1058</v>
      </c>
      <c r="FO237" s="78">
        <v>821</v>
      </c>
      <c r="FP237" s="78">
        <v>776</v>
      </c>
      <c r="FQ237" s="78">
        <v>802</v>
      </c>
      <c r="FR237" s="78">
        <v>832.91666669999995</v>
      </c>
      <c r="FS237" s="78">
        <v>608</v>
      </c>
      <c r="FT237" s="78">
        <v>526</v>
      </c>
      <c r="FU237" s="78">
        <v>550</v>
      </c>
      <c r="FV237" s="78">
        <v>518</v>
      </c>
      <c r="FW237" s="78">
        <v>495</v>
      </c>
      <c r="FX237" s="78">
        <v>555</v>
      </c>
      <c r="FY237" s="78">
        <v>1371</v>
      </c>
      <c r="FZ237" s="78">
        <v>1072</v>
      </c>
      <c r="GA237" s="78">
        <v>951</v>
      </c>
      <c r="GB237" s="78">
        <v>808</v>
      </c>
      <c r="GC237" s="78">
        <v>676</v>
      </c>
      <c r="GD237" s="78">
        <v>680</v>
      </c>
      <c r="GE237" s="78">
        <v>734.16666669999995</v>
      </c>
      <c r="GF237" s="78">
        <v>579</v>
      </c>
      <c r="GG237" s="78">
        <v>598</v>
      </c>
      <c r="GH237" s="78">
        <v>570</v>
      </c>
      <c r="GI237" s="78">
        <v>500</v>
      </c>
      <c r="GJ237" s="78">
        <v>427</v>
      </c>
      <c r="GK237" s="78">
        <v>468</v>
      </c>
      <c r="GL237" s="78">
        <v>1061</v>
      </c>
      <c r="GM237" s="78">
        <v>934</v>
      </c>
      <c r="GN237" s="78">
        <v>827</v>
      </c>
      <c r="GO237" s="78">
        <v>731</v>
      </c>
      <c r="GP237" s="78">
        <v>681</v>
      </c>
      <c r="GQ237" s="78">
        <v>721</v>
      </c>
      <c r="GR237" s="78">
        <v>674.75</v>
      </c>
      <c r="GS237" s="78">
        <v>687</v>
      </c>
      <c r="GT237" s="78">
        <v>597</v>
      </c>
      <c r="GU237" s="78">
        <v>551</v>
      </c>
      <c r="GV237" s="78">
        <v>535</v>
      </c>
      <c r="GW237" s="78">
        <v>463</v>
      </c>
      <c r="GX237" s="78">
        <v>572</v>
      </c>
      <c r="GY237" s="78">
        <v>1143</v>
      </c>
      <c r="GZ237" s="78">
        <v>979</v>
      </c>
      <c r="HA237" s="78">
        <v>945</v>
      </c>
      <c r="HB237" s="78">
        <v>848</v>
      </c>
      <c r="HC237" s="78">
        <v>771</v>
      </c>
      <c r="HD237" s="78">
        <v>851</v>
      </c>
      <c r="HE237" s="78">
        <v>745.16666669999995</v>
      </c>
      <c r="HF237" s="78">
        <v>600</v>
      </c>
      <c r="HG237" s="78">
        <v>595</v>
      </c>
      <c r="HH237" s="78">
        <v>640</v>
      </c>
      <c r="HI237" s="78">
        <v>512</v>
      </c>
    </row>
    <row r="238" spans="1:217" ht="15.75" x14ac:dyDescent="0.3">
      <c r="A238" s="1" t="str">
        <f t="shared" si="81"/>
        <v>Steiermarkoffene LehrstellenGesamt</v>
      </c>
      <c r="B238" s="1">
        <v>238</v>
      </c>
      <c r="C238" s="77" t="s">
        <v>6</v>
      </c>
      <c r="D238" s="77" t="s">
        <v>131</v>
      </c>
      <c r="E238" s="77" t="s">
        <v>132</v>
      </c>
      <c r="F238" s="78">
        <v>220</v>
      </c>
      <c r="G238" s="78">
        <v>259</v>
      </c>
      <c r="H238" s="78">
        <v>304</v>
      </c>
      <c r="I238" s="78">
        <v>288</v>
      </c>
      <c r="J238" s="78">
        <v>273</v>
      </c>
      <c r="K238" s="78">
        <v>248</v>
      </c>
      <c r="L238" s="78">
        <v>343</v>
      </c>
      <c r="M238" s="78">
        <v>471</v>
      </c>
      <c r="N238" s="78">
        <v>599</v>
      </c>
      <c r="O238" s="78">
        <v>375</v>
      </c>
      <c r="P238" s="78">
        <v>226</v>
      </c>
      <c r="Q238" s="78">
        <v>180</v>
      </c>
      <c r="R238" s="78">
        <v>315.5</v>
      </c>
      <c r="S238" s="78">
        <v>197</v>
      </c>
      <c r="T238" s="78">
        <v>258</v>
      </c>
      <c r="U238" s="78">
        <v>273</v>
      </c>
      <c r="V238" s="78">
        <v>257</v>
      </c>
      <c r="W238" s="78">
        <v>270</v>
      </c>
      <c r="X238" s="78">
        <v>247</v>
      </c>
      <c r="Y238" s="78">
        <v>332</v>
      </c>
      <c r="Z238" s="78">
        <v>413</v>
      </c>
      <c r="AA238" s="78">
        <v>451</v>
      </c>
      <c r="AB238" s="78">
        <v>340</v>
      </c>
      <c r="AC238" s="78">
        <v>289</v>
      </c>
      <c r="AD238" s="78">
        <v>268</v>
      </c>
      <c r="AE238" s="78">
        <v>299.58333329999999</v>
      </c>
      <c r="AF238" s="78">
        <v>256</v>
      </c>
      <c r="AG238" s="78">
        <v>381</v>
      </c>
      <c r="AH238" s="78">
        <v>396</v>
      </c>
      <c r="AI238" s="78">
        <v>352</v>
      </c>
      <c r="AJ238" s="78">
        <v>297</v>
      </c>
      <c r="AK238" s="78">
        <v>270</v>
      </c>
      <c r="AL238" s="78">
        <v>420</v>
      </c>
      <c r="AM238" s="78">
        <v>502</v>
      </c>
      <c r="AN238" s="78">
        <v>532</v>
      </c>
      <c r="AO238" s="78">
        <v>499</v>
      </c>
      <c r="AP238" s="78">
        <v>340</v>
      </c>
      <c r="AQ238" s="78">
        <v>262</v>
      </c>
      <c r="AR238" s="78">
        <v>375.58333329999999</v>
      </c>
      <c r="AS238" s="78">
        <v>269</v>
      </c>
      <c r="AT238" s="78">
        <v>366</v>
      </c>
      <c r="AU238" s="78">
        <v>407</v>
      </c>
      <c r="AV238" s="78">
        <v>356</v>
      </c>
      <c r="AW238" s="78">
        <v>318</v>
      </c>
      <c r="AX238" s="78">
        <v>316</v>
      </c>
      <c r="AY238" s="78">
        <v>410</v>
      </c>
      <c r="AZ238" s="78">
        <v>647</v>
      </c>
      <c r="BA238" s="78">
        <v>528</v>
      </c>
      <c r="BB238" s="78">
        <v>426</v>
      </c>
      <c r="BC238" s="78">
        <v>313</v>
      </c>
      <c r="BD238" s="78">
        <v>265</v>
      </c>
      <c r="BE238" s="78">
        <v>385.08333329999999</v>
      </c>
      <c r="BF238" s="78">
        <v>311</v>
      </c>
      <c r="BG238" s="78">
        <v>439</v>
      </c>
      <c r="BH238" s="78">
        <v>482</v>
      </c>
      <c r="BI238" s="78">
        <v>441</v>
      </c>
      <c r="BJ238" s="78">
        <v>402</v>
      </c>
      <c r="BK238" s="78">
        <v>332</v>
      </c>
      <c r="BL238" s="78">
        <v>408</v>
      </c>
      <c r="BM238" s="78">
        <v>548</v>
      </c>
      <c r="BN238" s="78">
        <v>533</v>
      </c>
      <c r="BO238" s="78">
        <v>406</v>
      </c>
      <c r="BP238" s="78">
        <v>332</v>
      </c>
      <c r="BQ238" s="78">
        <v>274</v>
      </c>
      <c r="BR238" s="78">
        <v>409</v>
      </c>
      <c r="BS238" s="78">
        <v>278</v>
      </c>
      <c r="BT238" s="78">
        <v>374</v>
      </c>
      <c r="BU238" s="78">
        <v>418</v>
      </c>
      <c r="BV238" s="78">
        <v>369</v>
      </c>
      <c r="BW238" s="78">
        <v>316</v>
      </c>
      <c r="BX238" s="78">
        <v>272</v>
      </c>
      <c r="BY238" s="78">
        <v>340</v>
      </c>
      <c r="BZ238" s="78">
        <v>473</v>
      </c>
      <c r="CA238" s="78">
        <v>504</v>
      </c>
      <c r="CB238" s="78">
        <v>395</v>
      </c>
      <c r="CC238" s="78">
        <v>299</v>
      </c>
      <c r="CD238" s="78">
        <v>236</v>
      </c>
      <c r="CE238" s="78">
        <v>356.16666670000001</v>
      </c>
      <c r="CF238" s="78">
        <v>186</v>
      </c>
      <c r="CG238" s="78">
        <v>281</v>
      </c>
      <c r="CH238" s="78">
        <v>364</v>
      </c>
      <c r="CI238" s="78">
        <v>337</v>
      </c>
      <c r="CJ238" s="78">
        <v>269</v>
      </c>
      <c r="CK238" s="78">
        <v>227</v>
      </c>
      <c r="CL238" s="78">
        <v>316</v>
      </c>
      <c r="CM238" s="78">
        <v>476</v>
      </c>
      <c r="CN238" s="78">
        <v>495</v>
      </c>
      <c r="CO238" s="78">
        <v>331</v>
      </c>
      <c r="CP238" s="78">
        <v>258</v>
      </c>
      <c r="CQ238" s="78">
        <v>247</v>
      </c>
      <c r="CR238" s="78">
        <v>315.58333329999999</v>
      </c>
      <c r="CS238" s="78">
        <v>235</v>
      </c>
      <c r="CT238" s="78">
        <v>286</v>
      </c>
      <c r="CU238" s="78">
        <v>347</v>
      </c>
      <c r="CV238" s="78">
        <v>336</v>
      </c>
      <c r="CW238" s="78">
        <v>300</v>
      </c>
      <c r="CX238" s="78">
        <v>231</v>
      </c>
      <c r="CY238" s="78">
        <v>292</v>
      </c>
      <c r="CZ238" s="78">
        <v>411</v>
      </c>
      <c r="DA238" s="78">
        <v>529</v>
      </c>
      <c r="DB238" s="78">
        <v>386</v>
      </c>
      <c r="DC238" s="78">
        <v>331</v>
      </c>
      <c r="DD238" s="78">
        <v>316</v>
      </c>
      <c r="DE238" s="78">
        <v>333.33333329999999</v>
      </c>
      <c r="DF238" s="78">
        <v>372</v>
      </c>
      <c r="DG238" s="78">
        <v>454</v>
      </c>
      <c r="DH238" s="78">
        <v>399</v>
      </c>
      <c r="DI238" s="78">
        <v>391</v>
      </c>
      <c r="DJ238" s="78">
        <v>334</v>
      </c>
      <c r="DK238" s="78">
        <v>284</v>
      </c>
      <c r="DL238" s="78">
        <v>362</v>
      </c>
      <c r="DM238" s="78">
        <v>577</v>
      </c>
      <c r="DN238" s="78">
        <v>575</v>
      </c>
      <c r="DO238" s="78">
        <v>555</v>
      </c>
      <c r="DP238" s="78">
        <v>496</v>
      </c>
      <c r="DQ238" s="78">
        <v>437</v>
      </c>
      <c r="DR238" s="78">
        <v>436.33333329999999</v>
      </c>
      <c r="DS238" s="78">
        <v>523</v>
      </c>
      <c r="DT238" s="78">
        <v>550</v>
      </c>
      <c r="DU238" s="78">
        <v>588</v>
      </c>
      <c r="DV238" s="78">
        <v>531</v>
      </c>
      <c r="DW238" s="78">
        <v>579</v>
      </c>
      <c r="DX238" s="78">
        <v>557</v>
      </c>
      <c r="DY238" s="78">
        <v>559</v>
      </c>
      <c r="DZ238" s="78">
        <v>739</v>
      </c>
      <c r="EA238" s="78">
        <v>783</v>
      </c>
      <c r="EB238" s="78">
        <v>653</v>
      </c>
      <c r="EC238" s="78">
        <v>597</v>
      </c>
      <c r="ED238" s="78">
        <v>538</v>
      </c>
      <c r="EE238" s="78">
        <v>599.75</v>
      </c>
      <c r="EF238" s="78">
        <v>623</v>
      </c>
      <c r="EG238" s="78">
        <v>668</v>
      </c>
      <c r="EH238" s="78">
        <v>637</v>
      </c>
      <c r="EI238" s="78">
        <v>705</v>
      </c>
      <c r="EJ238" s="78">
        <v>711</v>
      </c>
      <c r="EK238" s="78">
        <v>662</v>
      </c>
      <c r="EL238" s="78">
        <v>735</v>
      </c>
      <c r="EM238" s="78">
        <v>858</v>
      </c>
      <c r="EN238" s="78">
        <v>1007</v>
      </c>
      <c r="EO238" s="78">
        <v>870</v>
      </c>
      <c r="EP238" s="78">
        <v>883</v>
      </c>
      <c r="EQ238" s="78">
        <v>784</v>
      </c>
      <c r="ER238" s="78">
        <v>761.91666669999995</v>
      </c>
      <c r="ES238" s="78">
        <v>812</v>
      </c>
      <c r="ET238" s="78">
        <v>884</v>
      </c>
      <c r="EU238" s="78">
        <v>934</v>
      </c>
      <c r="EV238" s="78">
        <v>898</v>
      </c>
      <c r="EW238" s="78">
        <v>860</v>
      </c>
      <c r="EX238" s="78">
        <v>840</v>
      </c>
      <c r="EY238" s="78">
        <v>772</v>
      </c>
      <c r="EZ238" s="78">
        <v>999</v>
      </c>
      <c r="FA238" s="78">
        <v>1136</v>
      </c>
      <c r="FB238" s="78">
        <v>901</v>
      </c>
      <c r="FC238" s="78">
        <v>745</v>
      </c>
      <c r="FD238" s="78">
        <v>664</v>
      </c>
      <c r="FE238" s="78">
        <v>870.41666669999995</v>
      </c>
      <c r="FF238" s="78">
        <v>851</v>
      </c>
      <c r="FG238" s="78">
        <v>902</v>
      </c>
      <c r="FH238" s="78">
        <v>808</v>
      </c>
      <c r="FI238" s="78">
        <v>715</v>
      </c>
      <c r="FJ238" s="78">
        <v>680</v>
      </c>
      <c r="FK238" s="78">
        <v>771</v>
      </c>
      <c r="FL238" s="78">
        <v>1037</v>
      </c>
      <c r="FM238" s="78">
        <v>1141</v>
      </c>
      <c r="FN238" s="78">
        <v>1136</v>
      </c>
      <c r="FO238" s="78">
        <v>977</v>
      </c>
      <c r="FP238" s="78">
        <v>787</v>
      </c>
      <c r="FQ238" s="78">
        <v>617</v>
      </c>
      <c r="FR238" s="78">
        <v>868.5</v>
      </c>
      <c r="FS238" s="78">
        <v>704</v>
      </c>
      <c r="FT238" s="78">
        <v>761</v>
      </c>
      <c r="FU238" s="78">
        <v>800</v>
      </c>
      <c r="FV238" s="78">
        <v>808</v>
      </c>
      <c r="FW238" s="78">
        <v>899</v>
      </c>
      <c r="FX238" s="78">
        <v>944</v>
      </c>
      <c r="FY238" s="78">
        <v>1056</v>
      </c>
      <c r="FZ238" s="78">
        <v>1305</v>
      </c>
      <c r="GA238" s="78">
        <v>1457</v>
      </c>
      <c r="GB238" s="78">
        <v>1374</v>
      </c>
      <c r="GC238" s="78">
        <v>1146</v>
      </c>
      <c r="GD238" s="78">
        <v>987</v>
      </c>
      <c r="GE238" s="78">
        <v>1020.083333</v>
      </c>
      <c r="GF238" s="78">
        <v>1164</v>
      </c>
      <c r="GG238" s="78">
        <v>1267</v>
      </c>
      <c r="GH238" s="78">
        <v>1220</v>
      </c>
      <c r="GI238" s="78">
        <v>1264</v>
      </c>
      <c r="GJ238" s="78">
        <v>1238</v>
      </c>
      <c r="GK238" s="78">
        <v>1214</v>
      </c>
      <c r="GL238" s="78">
        <v>1209</v>
      </c>
      <c r="GM238" s="78">
        <v>1425</v>
      </c>
      <c r="GN238" s="78">
        <v>1648</v>
      </c>
      <c r="GO238" s="78">
        <v>1510</v>
      </c>
      <c r="GP238" s="78">
        <v>1314</v>
      </c>
      <c r="GQ238" s="78">
        <v>1225</v>
      </c>
      <c r="GR238" s="78">
        <v>1308.166667</v>
      </c>
      <c r="GS238" s="78">
        <v>1281</v>
      </c>
      <c r="GT238" s="78">
        <v>1288</v>
      </c>
      <c r="GU238" s="78">
        <v>1261</v>
      </c>
      <c r="GV238" s="78">
        <v>1197</v>
      </c>
      <c r="GW238" s="78">
        <v>1149</v>
      </c>
      <c r="GX238" s="78">
        <v>1064</v>
      </c>
      <c r="GY238" s="78">
        <v>1035</v>
      </c>
      <c r="GZ238" s="78">
        <v>1166</v>
      </c>
      <c r="HA238" s="78">
        <v>1330</v>
      </c>
      <c r="HB238" s="78">
        <v>1224</v>
      </c>
      <c r="HC238" s="78">
        <v>1142</v>
      </c>
      <c r="HD238" s="78">
        <v>1066</v>
      </c>
      <c r="HE238" s="78">
        <v>1183.583333</v>
      </c>
      <c r="HF238" s="78">
        <v>1058</v>
      </c>
      <c r="HG238" s="78">
        <v>1139</v>
      </c>
      <c r="HH238" s="78">
        <v>1081</v>
      </c>
      <c r="HI238" s="78">
        <v>1044</v>
      </c>
    </row>
    <row r="239" spans="1:217" ht="15.75" x14ac:dyDescent="0.3">
      <c r="A239" s="1" t="str">
        <f t="shared" si="81"/>
        <v>TirolArbeitskräftepotentialFrauen</v>
      </c>
      <c r="B239" s="1">
        <v>239</v>
      </c>
      <c r="C239" s="77" t="s">
        <v>7</v>
      </c>
      <c r="D239" s="77" t="s">
        <v>118</v>
      </c>
      <c r="E239" s="77" t="s">
        <v>119</v>
      </c>
      <c r="F239" s="78">
        <v>146579</v>
      </c>
      <c r="G239" s="78">
        <v>146824</v>
      </c>
      <c r="H239" s="78">
        <v>144431</v>
      </c>
      <c r="I239" s="78">
        <v>140560</v>
      </c>
      <c r="J239" s="78">
        <v>140753</v>
      </c>
      <c r="K239" s="78">
        <v>142765</v>
      </c>
      <c r="L239" s="78">
        <v>146330</v>
      </c>
      <c r="M239" s="78">
        <v>145020</v>
      </c>
      <c r="N239" s="78">
        <v>143850</v>
      </c>
      <c r="O239" s="78">
        <v>142519</v>
      </c>
      <c r="P239" s="78">
        <v>143224</v>
      </c>
      <c r="Q239" s="78">
        <v>150047</v>
      </c>
      <c r="R239" s="78">
        <v>144408.5</v>
      </c>
      <c r="S239" s="78">
        <v>149531</v>
      </c>
      <c r="T239" s="78">
        <v>149709</v>
      </c>
      <c r="U239" s="78">
        <v>146946</v>
      </c>
      <c r="V239" s="78">
        <v>141180</v>
      </c>
      <c r="W239" s="78">
        <v>142206</v>
      </c>
      <c r="X239" s="78">
        <v>144239</v>
      </c>
      <c r="Y239" s="78">
        <v>147353</v>
      </c>
      <c r="Z239" s="78">
        <v>146545</v>
      </c>
      <c r="AA239" s="78">
        <v>144416</v>
      </c>
      <c r="AB239" s="78">
        <v>142783</v>
      </c>
      <c r="AC239" s="78">
        <v>144285</v>
      </c>
      <c r="AD239" s="78">
        <v>151778</v>
      </c>
      <c r="AE239" s="78">
        <v>145914.25</v>
      </c>
      <c r="AF239" s="78">
        <v>150338</v>
      </c>
      <c r="AG239" s="78">
        <v>150506</v>
      </c>
      <c r="AH239" s="78">
        <v>149318</v>
      </c>
      <c r="AI239" s="78">
        <v>143688</v>
      </c>
      <c r="AJ239" s="78">
        <v>144018</v>
      </c>
      <c r="AK239" s="78">
        <v>145859</v>
      </c>
      <c r="AL239" s="78">
        <v>148905</v>
      </c>
      <c r="AM239" s="78">
        <v>148470</v>
      </c>
      <c r="AN239" s="78">
        <v>146540</v>
      </c>
      <c r="AO239" s="78">
        <v>144617</v>
      </c>
      <c r="AP239" s="78">
        <v>146482</v>
      </c>
      <c r="AQ239" s="78">
        <v>153674</v>
      </c>
      <c r="AR239" s="78">
        <v>147701.25</v>
      </c>
      <c r="AS239" s="78">
        <v>152554</v>
      </c>
      <c r="AT239" s="78">
        <v>152771</v>
      </c>
      <c r="AU239" s="78">
        <v>149436</v>
      </c>
      <c r="AV239" s="78">
        <v>146171</v>
      </c>
      <c r="AW239" s="78">
        <v>145923</v>
      </c>
      <c r="AX239" s="78">
        <v>148334</v>
      </c>
      <c r="AY239" s="78">
        <v>151170</v>
      </c>
      <c r="AZ239" s="78">
        <v>150757</v>
      </c>
      <c r="BA239" s="78">
        <v>148794</v>
      </c>
      <c r="BB239" s="78">
        <v>147385</v>
      </c>
      <c r="BC239" s="78">
        <v>149014</v>
      </c>
      <c r="BD239" s="78">
        <v>156300</v>
      </c>
      <c r="BE239" s="78">
        <v>149884.0833</v>
      </c>
      <c r="BF239" s="78">
        <v>155473</v>
      </c>
      <c r="BG239" s="78">
        <v>155982</v>
      </c>
      <c r="BH239" s="78">
        <v>153130</v>
      </c>
      <c r="BI239" s="78">
        <v>148120</v>
      </c>
      <c r="BJ239" s="78">
        <v>148468</v>
      </c>
      <c r="BK239" s="78">
        <v>150484</v>
      </c>
      <c r="BL239" s="78">
        <v>154626</v>
      </c>
      <c r="BM239" s="78">
        <v>153799</v>
      </c>
      <c r="BN239" s="78">
        <v>151018</v>
      </c>
      <c r="BO239" s="78">
        <v>150293</v>
      </c>
      <c r="BP239" s="78">
        <v>151837</v>
      </c>
      <c r="BQ239" s="78">
        <v>158413</v>
      </c>
      <c r="BR239" s="78">
        <v>152636.9167</v>
      </c>
      <c r="BS239" s="78">
        <v>158580</v>
      </c>
      <c r="BT239" s="78">
        <v>159011</v>
      </c>
      <c r="BU239" s="78">
        <v>158787</v>
      </c>
      <c r="BV239" s="78">
        <v>152479</v>
      </c>
      <c r="BW239" s="78">
        <v>153105</v>
      </c>
      <c r="BX239" s="78">
        <v>154757</v>
      </c>
      <c r="BY239" s="78">
        <v>159213</v>
      </c>
      <c r="BZ239" s="78">
        <v>157657</v>
      </c>
      <c r="CA239" s="78">
        <v>155980</v>
      </c>
      <c r="CB239" s="78">
        <v>154740</v>
      </c>
      <c r="CC239" s="78">
        <v>156271</v>
      </c>
      <c r="CD239" s="78">
        <v>164930</v>
      </c>
      <c r="CE239" s="78">
        <v>157125.8333</v>
      </c>
      <c r="CF239" s="78">
        <v>163493</v>
      </c>
      <c r="CG239" s="78">
        <v>164026</v>
      </c>
      <c r="CH239" s="78">
        <v>159173</v>
      </c>
      <c r="CI239" s="78">
        <v>155631</v>
      </c>
      <c r="CJ239" s="78">
        <v>155563</v>
      </c>
      <c r="CK239" s="78">
        <v>157593</v>
      </c>
      <c r="CL239" s="78">
        <v>161603</v>
      </c>
      <c r="CM239" s="78">
        <v>159785</v>
      </c>
      <c r="CN239" s="78">
        <v>158333</v>
      </c>
      <c r="CO239" s="78">
        <v>156991</v>
      </c>
      <c r="CP239" s="78">
        <v>158209</v>
      </c>
      <c r="CQ239" s="78">
        <v>166757</v>
      </c>
      <c r="CR239" s="78">
        <v>159763.0833</v>
      </c>
      <c r="CS239" s="78">
        <v>165377</v>
      </c>
      <c r="CT239" s="78">
        <v>165387</v>
      </c>
      <c r="CU239" s="78">
        <v>163494</v>
      </c>
      <c r="CV239" s="78">
        <v>156061</v>
      </c>
      <c r="CW239" s="78">
        <v>155954</v>
      </c>
      <c r="CX239" s="78">
        <v>158341</v>
      </c>
      <c r="CY239" s="78">
        <v>162320</v>
      </c>
      <c r="CZ239" s="78">
        <v>161147</v>
      </c>
      <c r="DA239" s="78">
        <v>158940</v>
      </c>
      <c r="DB239" s="78">
        <v>157089</v>
      </c>
      <c r="DC239" s="78">
        <v>158857</v>
      </c>
      <c r="DD239" s="78">
        <v>167410</v>
      </c>
      <c r="DE239" s="78">
        <v>160864.75</v>
      </c>
      <c r="DF239" s="78">
        <v>166196</v>
      </c>
      <c r="DG239" s="78">
        <v>166673</v>
      </c>
      <c r="DH239" s="78">
        <v>164165</v>
      </c>
      <c r="DI239" s="78">
        <v>157483</v>
      </c>
      <c r="DJ239" s="78">
        <v>158113</v>
      </c>
      <c r="DK239" s="78">
        <v>160720</v>
      </c>
      <c r="DL239" s="78">
        <v>163964</v>
      </c>
      <c r="DM239" s="78">
        <v>163627</v>
      </c>
      <c r="DN239" s="78">
        <v>161623</v>
      </c>
      <c r="DO239" s="78">
        <v>159591</v>
      </c>
      <c r="DP239" s="78">
        <v>161492</v>
      </c>
      <c r="DQ239" s="78">
        <v>170076</v>
      </c>
      <c r="DR239" s="78">
        <v>162810.25</v>
      </c>
      <c r="DS239" s="78">
        <v>169379</v>
      </c>
      <c r="DT239" s="78">
        <v>170027</v>
      </c>
      <c r="DU239" s="78">
        <v>166047</v>
      </c>
      <c r="DV239" s="78">
        <v>159783</v>
      </c>
      <c r="DW239" s="78">
        <v>160887</v>
      </c>
      <c r="DX239" s="78">
        <v>163866</v>
      </c>
      <c r="DY239" s="78">
        <v>167371</v>
      </c>
      <c r="DZ239" s="78">
        <v>166544</v>
      </c>
      <c r="EA239" s="78">
        <v>163901</v>
      </c>
      <c r="EB239" s="78">
        <v>162256</v>
      </c>
      <c r="EC239" s="78">
        <v>164096</v>
      </c>
      <c r="ED239" s="78">
        <v>172449</v>
      </c>
      <c r="EE239" s="78">
        <v>165550.5</v>
      </c>
      <c r="EF239" s="78">
        <v>172192</v>
      </c>
      <c r="EG239" s="78">
        <v>172750</v>
      </c>
      <c r="EH239" s="78">
        <v>170469</v>
      </c>
      <c r="EI239" s="78">
        <v>162699</v>
      </c>
      <c r="EJ239" s="78">
        <v>163751</v>
      </c>
      <c r="EK239" s="78">
        <v>166295</v>
      </c>
      <c r="EL239" s="78">
        <v>170277</v>
      </c>
      <c r="EM239" s="78">
        <v>169426</v>
      </c>
      <c r="EN239" s="78">
        <v>166530</v>
      </c>
      <c r="EO239" s="78">
        <v>164612</v>
      </c>
      <c r="EP239" s="78">
        <v>166401</v>
      </c>
      <c r="EQ239" s="78">
        <v>174975</v>
      </c>
      <c r="ER239" s="78">
        <v>168364.75</v>
      </c>
      <c r="ES239" s="78">
        <v>174670</v>
      </c>
      <c r="ET239" s="78">
        <v>175459</v>
      </c>
      <c r="EU239" s="78">
        <v>171208</v>
      </c>
      <c r="EV239" s="78">
        <v>165159</v>
      </c>
      <c r="EW239" s="78">
        <v>165362</v>
      </c>
      <c r="EX239" s="78">
        <v>168460</v>
      </c>
      <c r="EY239" s="78">
        <v>172120</v>
      </c>
      <c r="EZ239" s="78">
        <v>170336</v>
      </c>
      <c r="FA239" s="78">
        <v>168212</v>
      </c>
      <c r="FB239" s="78">
        <v>165802</v>
      </c>
      <c r="FC239" s="78">
        <v>167453</v>
      </c>
      <c r="FD239" s="78">
        <v>176227</v>
      </c>
      <c r="FE239" s="78">
        <v>170039</v>
      </c>
      <c r="FF239" s="78">
        <v>175863</v>
      </c>
      <c r="FG239" s="78">
        <v>176007</v>
      </c>
      <c r="FH239" s="78">
        <v>166511</v>
      </c>
      <c r="FI239" s="78">
        <v>165316</v>
      </c>
      <c r="FJ239" s="78">
        <v>165046</v>
      </c>
      <c r="FK239" s="78">
        <v>167105</v>
      </c>
      <c r="FL239" s="78">
        <v>172105</v>
      </c>
      <c r="FM239" s="78">
        <v>171377</v>
      </c>
      <c r="FN239" s="78">
        <v>168974</v>
      </c>
      <c r="FO239" s="78">
        <v>166476</v>
      </c>
      <c r="FP239" s="78">
        <v>166469</v>
      </c>
      <c r="FQ239" s="78">
        <v>166527</v>
      </c>
      <c r="FR239" s="78">
        <v>168981.3333</v>
      </c>
      <c r="FS239" s="78">
        <v>166059</v>
      </c>
      <c r="FT239" s="78">
        <v>165933</v>
      </c>
      <c r="FU239" s="78">
        <v>165830</v>
      </c>
      <c r="FV239" s="78">
        <v>165221</v>
      </c>
      <c r="FW239" s="78">
        <v>166665</v>
      </c>
      <c r="FX239" s="78">
        <v>169849</v>
      </c>
      <c r="FY239" s="78">
        <v>172986</v>
      </c>
      <c r="FZ239" s="78">
        <v>172406</v>
      </c>
      <c r="GA239" s="78">
        <v>170090</v>
      </c>
      <c r="GB239" s="78">
        <v>167666</v>
      </c>
      <c r="GC239" s="78">
        <v>167920</v>
      </c>
      <c r="GD239" s="78">
        <v>175307</v>
      </c>
      <c r="GE239" s="78">
        <v>168827.6667</v>
      </c>
      <c r="GF239" s="78">
        <v>174986</v>
      </c>
      <c r="GG239" s="78">
        <v>175768</v>
      </c>
      <c r="GH239" s="78">
        <v>172915</v>
      </c>
      <c r="GI239" s="78">
        <v>166824</v>
      </c>
      <c r="GJ239" s="78">
        <v>168508</v>
      </c>
      <c r="GK239" s="78">
        <v>172088</v>
      </c>
      <c r="GL239" s="78">
        <v>175709</v>
      </c>
      <c r="GM239" s="78">
        <v>174877</v>
      </c>
      <c r="GN239" s="78">
        <v>172142</v>
      </c>
      <c r="GO239" s="78">
        <v>169819</v>
      </c>
      <c r="GP239" s="78">
        <v>171111</v>
      </c>
      <c r="GQ239" s="78">
        <v>179919</v>
      </c>
      <c r="GR239" s="78">
        <v>172888.8333</v>
      </c>
      <c r="GS239" s="78">
        <v>180124</v>
      </c>
      <c r="GT239" s="78">
        <v>180833</v>
      </c>
      <c r="GU239" s="78">
        <v>177222</v>
      </c>
      <c r="GV239" s="78">
        <v>169490</v>
      </c>
      <c r="GW239" s="78">
        <v>171463</v>
      </c>
      <c r="GX239" s="78">
        <v>174978</v>
      </c>
      <c r="GY239" s="78">
        <v>178512</v>
      </c>
      <c r="GZ239" s="78">
        <v>177204</v>
      </c>
      <c r="HA239" s="78">
        <v>174535</v>
      </c>
      <c r="HB239" s="78">
        <v>171992</v>
      </c>
      <c r="HC239" s="78">
        <v>173545</v>
      </c>
      <c r="HD239" s="78">
        <v>183076</v>
      </c>
      <c r="HE239" s="78">
        <v>176081.1667</v>
      </c>
      <c r="HF239" s="78">
        <v>182993</v>
      </c>
      <c r="HG239" s="78">
        <v>183368</v>
      </c>
      <c r="HH239" s="78">
        <v>180176</v>
      </c>
      <c r="HI239" s="78">
        <v>10375</v>
      </c>
    </row>
    <row r="240" spans="1:217" ht="30.75" x14ac:dyDescent="0.3">
      <c r="A240" s="1" t="str">
        <f t="shared" si="81"/>
        <v>TirolUnselbständig BeschäftigteFrauen</v>
      </c>
      <c r="B240" s="1">
        <v>240</v>
      </c>
      <c r="C240" s="77" t="s">
        <v>7</v>
      </c>
      <c r="D240" s="77" t="s">
        <v>120</v>
      </c>
      <c r="E240" s="77" t="s">
        <v>119</v>
      </c>
      <c r="F240" s="78">
        <v>141855</v>
      </c>
      <c r="G240" s="78">
        <v>142360</v>
      </c>
      <c r="H240" s="78">
        <v>138440</v>
      </c>
      <c r="I240" s="78">
        <v>128379</v>
      </c>
      <c r="J240" s="78">
        <v>130577</v>
      </c>
      <c r="K240" s="78">
        <v>135757</v>
      </c>
      <c r="L240" s="78">
        <v>140767</v>
      </c>
      <c r="M240" s="78">
        <v>139229</v>
      </c>
      <c r="N240" s="78">
        <v>136353</v>
      </c>
      <c r="O240" s="78">
        <v>130177</v>
      </c>
      <c r="P240" s="78">
        <v>129953</v>
      </c>
      <c r="Q240" s="78">
        <v>144706</v>
      </c>
      <c r="R240" s="78">
        <v>136546.0833</v>
      </c>
      <c r="S240" s="78">
        <v>144060</v>
      </c>
      <c r="T240" s="78">
        <v>144374</v>
      </c>
      <c r="U240" s="78">
        <v>139219</v>
      </c>
      <c r="V240" s="78">
        <v>128008</v>
      </c>
      <c r="W240" s="78">
        <v>130484</v>
      </c>
      <c r="X240" s="78">
        <v>135578</v>
      </c>
      <c r="Y240" s="78">
        <v>140334</v>
      </c>
      <c r="Z240" s="78">
        <v>139012</v>
      </c>
      <c r="AA240" s="78">
        <v>135476</v>
      </c>
      <c r="AB240" s="78">
        <v>129443</v>
      </c>
      <c r="AC240" s="78">
        <v>129976</v>
      </c>
      <c r="AD240" s="78">
        <v>145975</v>
      </c>
      <c r="AE240" s="78">
        <v>136828.25</v>
      </c>
      <c r="AF240" s="78">
        <v>144374</v>
      </c>
      <c r="AG240" s="78">
        <v>144893</v>
      </c>
      <c r="AH240" s="78">
        <v>142416</v>
      </c>
      <c r="AI240" s="78">
        <v>130186</v>
      </c>
      <c r="AJ240" s="78">
        <v>132502</v>
      </c>
      <c r="AK240" s="78">
        <v>137502</v>
      </c>
      <c r="AL240" s="78">
        <v>142502</v>
      </c>
      <c r="AM240" s="78">
        <v>141496</v>
      </c>
      <c r="AN240" s="78">
        <v>138067</v>
      </c>
      <c r="AO240" s="78">
        <v>131721</v>
      </c>
      <c r="AP240" s="78">
        <v>132537</v>
      </c>
      <c r="AQ240" s="78">
        <v>148102</v>
      </c>
      <c r="AR240" s="78">
        <v>138858.1667</v>
      </c>
      <c r="AS240" s="78">
        <v>146900</v>
      </c>
      <c r="AT240" s="78">
        <v>147336</v>
      </c>
      <c r="AU240" s="78">
        <v>141072</v>
      </c>
      <c r="AV240" s="78">
        <v>133921</v>
      </c>
      <c r="AW240" s="78">
        <v>133711</v>
      </c>
      <c r="AX240" s="78">
        <v>140198</v>
      </c>
      <c r="AY240" s="78">
        <v>144707</v>
      </c>
      <c r="AZ240" s="78">
        <v>143764</v>
      </c>
      <c r="BA240" s="78">
        <v>140303</v>
      </c>
      <c r="BB240" s="78">
        <v>134173</v>
      </c>
      <c r="BC240" s="78">
        <v>134893</v>
      </c>
      <c r="BD240" s="78">
        <v>150533</v>
      </c>
      <c r="BE240" s="78">
        <v>140959.25</v>
      </c>
      <c r="BF240" s="78">
        <v>149727</v>
      </c>
      <c r="BG240" s="78">
        <v>150311</v>
      </c>
      <c r="BH240" s="78">
        <v>145609</v>
      </c>
      <c r="BI240" s="78">
        <v>134541</v>
      </c>
      <c r="BJ240" s="78">
        <v>136990</v>
      </c>
      <c r="BK240" s="78">
        <v>142260</v>
      </c>
      <c r="BL240" s="78">
        <v>147822</v>
      </c>
      <c r="BM240" s="78">
        <v>146586</v>
      </c>
      <c r="BN240" s="78">
        <v>142695</v>
      </c>
      <c r="BO240" s="78">
        <v>136913</v>
      </c>
      <c r="BP240" s="78">
        <v>137398</v>
      </c>
      <c r="BQ240" s="78">
        <v>152438</v>
      </c>
      <c r="BR240" s="78">
        <v>143607.5</v>
      </c>
      <c r="BS240" s="78">
        <v>152585</v>
      </c>
      <c r="BT240" s="78">
        <v>153116</v>
      </c>
      <c r="BU240" s="78">
        <v>151787</v>
      </c>
      <c r="BV240" s="78">
        <v>138095</v>
      </c>
      <c r="BW240" s="78">
        <v>140834</v>
      </c>
      <c r="BX240" s="78">
        <v>145563</v>
      </c>
      <c r="BY240" s="78">
        <v>151233</v>
      </c>
      <c r="BZ240" s="78">
        <v>149376</v>
      </c>
      <c r="CA240" s="78">
        <v>146159</v>
      </c>
      <c r="CB240" s="78">
        <v>140095</v>
      </c>
      <c r="CC240" s="78">
        <v>140739</v>
      </c>
      <c r="CD240" s="78">
        <v>157811</v>
      </c>
      <c r="CE240" s="78">
        <v>147282.75</v>
      </c>
      <c r="CF240" s="78">
        <v>156201</v>
      </c>
      <c r="CG240" s="78">
        <v>156958</v>
      </c>
      <c r="CH240" s="78">
        <v>149225</v>
      </c>
      <c r="CI240" s="78">
        <v>140920</v>
      </c>
      <c r="CJ240" s="78">
        <v>142066</v>
      </c>
      <c r="CK240" s="78">
        <v>147750</v>
      </c>
      <c r="CL240" s="78">
        <v>152952</v>
      </c>
      <c r="CM240" s="78">
        <v>150867</v>
      </c>
      <c r="CN240" s="78">
        <v>147853</v>
      </c>
      <c r="CO240" s="78">
        <v>141844</v>
      </c>
      <c r="CP240" s="78">
        <v>142183</v>
      </c>
      <c r="CQ240" s="78">
        <v>159026</v>
      </c>
      <c r="CR240" s="78">
        <v>148987.0833</v>
      </c>
      <c r="CS240" s="78">
        <v>157661</v>
      </c>
      <c r="CT240" s="78">
        <v>157883</v>
      </c>
      <c r="CU240" s="78">
        <v>154264</v>
      </c>
      <c r="CV240" s="78">
        <v>139978</v>
      </c>
      <c r="CW240" s="78">
        <v>142542</v>
      </c>
      <c r="CX240" s="78">
        <v>148017</v>
      </c>
      <c r="CY240" s="78">
        <v>153503</v>
      </c>
      <c r="CZ240" s="78">
        <v>151840</v>
      </c>
      <c r="DA240" s="78">
        <v>148348</v>
      </c>
      <c r="DB240" s="78">
        <v>141809</v>
      </c>
      <c r="DC240" s="78">
        <v>143038</v>
      </c>
      <c r="DD240" s="78">
        <v>159641</v>
      </c>
      <c r="DE240" s="78">
        <v>149877</v>
      </c>
      <c r="DF240" s="78">
        <v>158614</v>
      </c>
      <c r="DG240" s="78">
        <v>159168</v>
      </c>
      <c r="DH240" s="78">
        <v>155256</v>
      </c>
      <c r="DI240" s="78">
        <v>142293</v>
      </c>
      <c r="DJ240" s="78">
        <v>145257</v>
      </c>
      <c r="DK240" s="78">
        <v>150996</v>
      </c>
      <c r="DL240" s="78">
        <v>155678</v>
      </c>
      <c r="DM240" s="78">
        <v>154811</v>
      </c>
      <c r="DN240" s="78">
        <v>151696</v>
      </c>
      <c r="DO240" s="78">
        <v>145423</v>
      </c>
      <c r="DP240" s="78">
        <v>146628</v>
      </c>
      <c r="DQ240" s="78">
        <v>162938</v>
      </c>
      <c r="DR240" s="78">
        <v>152396.5</v>
      </c>
      <c r="DS240" s="78">
        <v>162286</v>
      </c>
      <c r="DT240" s="78">
        <v>163116</v>
      </c>
      <c r="DU240" s="78">
        <v>156822</v>
      </c>
      <c r="DV240" s="78">
        <v>146123</v>
      </c>
      <c r="DW240" s="78">
        <v>148647</v>
      </c>
      <c r="DX240" s="78">
        <v>154995</v>
      </c>
      <c r="DY240" s="78">
        <v>159929</v>
      </c>
      <c r="DZ240" s="78">
        <v>158684</v>
      </c>
      <c r="EA240" s="78">
        <v>155002</v>
      </c>
      <c r="EB240" s="78">
        <v>149105</v>
      </c>
      <c r="EC240" s="78">
        <v>150315</v>
      </c>
      <c r="ED240" s="78">
        <v>166164</v>
      </c>
      <c r="EE240" s="78">
        <v>155932.3333</v>
      </c>
      <c r="EF240" s="78">
        <v>166147</v>
      </c>
      <c r="EG240" s="78">
        <v>166992</v>
      </c>
      <c r="EH240" s="78">
        <v>163831</v>
      </c>
      <c r="EI240" s="78">
        <v>149918</v>
      </c>
      <c r="EJ240" s="78">
        <v>153301</v>
      </c>
      <c r="EK240" s="78">
        <v>158908</v>
      </c>
      <c r="EL240" s="78">
        <v>164006</v>
      </c>
      <c r="EM240" s="78">
        <v>162779</v>
      </c>
      <c r="EN240" s="78">
        <v>159134</v>
      </c>
      <c r="EO240" s="78">
        <v>152453</v>
      </c>
      <c r="EP240" s="78">
        <v>153649</v>
      </c>
      <c r="EQ240" s="78">
        <v>169436</v>
      </c>
      <c r="ER240" s="78">
        <v>160046.1667</v>
      </c>
      <c r="ES240" s="78">
        <v>169125</v>
      </c>
      <c r="ET240" s="78">
        <v>170242</v>
      </c>
      <c r="EU240" s="78">
        <v>164676</v>
      </c>
      <c r="EV240" s="78">
        <v>153913</v>
      </c>
      <c r="EW240" s="78">
        <v>155202</v>
      </c>
      <c r="EX240" s="78">
        <v>161807</v>
      </c>
      <c r="EY240" s="78">
        <v>166405</v>
      </c>
      <c r="EZ240" s="78">
        <v>164265</v>
      </c>
      <c r="FA240" s="78">
        <v>161205</v>
      </c>
      <c r="FB240" s="78">
        <v>154402</v>
      </c>
      <c r="FC240" s="78">
        <v>155486</v>
      </c>
      <c r="FD240" s="78">
        <v>171029</v>
      </c>
      <c r="FE240" s="78">
        <v>162313.0833</v>
      </c>
      <c r="FF240" s="78">
        <v>170660</v>
      </c>
      <c r="FG240" s="78">
        <v>171158</v>
      </c>
      <c r="FH240" s="78">
        <v>145872</v>
      </c>
      <c r="FI240" s="78">
        <v>141731</v>
      </c>
      <c r="FJ240" s="78">
        <v>143803</v>
      </c>
      <c r="FK240" s="78">
        <v>152001</v>
      </c>
      <c r="FL240" s="78">
        <v>161530</v>
      </c>
      <c r="FM240" s="78">
        <v>161649</v>
      </c>
      <c r="FN240" s="78">
        <v>158705</v>
      </c>
      <c r="FO240" s="78">
        <v>150674</v>
      </c>
      <c r="FP240" s="78">
        <v>148650</v>
      </c>
      <c r="FQ240" s="78">
        <v>148486</v>
      </c>
      <c r="FR240" s="78">
        <v>154576.5833</v>
      </c>
      <c r="FS240" s="78">
        <v>147831</v>
      </c>
      <c r="FT240" s="78">
        <v>148139</v>
      </c>
      <c r="FU240" s="78">
        <v>148935</v>
      </c>
      <c r="FV240" s="78">
        <v>148800</v>
      </c>
      <c r="FW240" s="78">
        <v>154165</v>
      </c>
      <c r="FX240" s="78">
        <v>161620</v>
      </c>
      <c r="FY240" s="78">
        <v>166192</v>
      </c>
      <c r="FZ240" s="78">
        <v>165534</v>
      </c>
      <c r="GA240" s="78">
        <v>163017</v>
      </c>
      <c r="GB240" s="78">
        <v>157993</v>
      </c>
      <c r="GC240" s="78">
        <v>155737</v>
      </c>
      <c r="GD240" s="78">
        <v>169481</v>
      </c>
      <c r="GE240" s="78">
        <v>157287</v>
      </c>
      <c r="GF240" s="78">
        <v>169278</v>
      </c>
      <c r="GG240" s="78">
        <v>170596</v>
      </c>
      <c r="GH240" s="78">
        <v>166879</v>
      </c>
      <c r="GI240" s="78">
        <v>157323</v>
      </c>
      <c r="GJ240" s="78">
        <v>160183</v>
      </c>
      <c r="GK240" s="78">
        <v>166604</v>
      </c>
      <c r="GL240" s="78">
        <v>170773</v>
      </c>
      <c r="GM240" s="78">
        <v>169277</v>
      </c>
      <c r="GN240" s="78">
        <v>165952</v>
      </c>
      <c r="GO240" s="78">
        <v>160318</v>
      </c>
      <c r="GP240" s="78">
        <v>160759</v>
      </c>
      <c r="GQ240" s="78">
        <v>175119</v>
      </c>
      <c r="GR240" s="78">
        <v>166088.4167</v>
      </c>
      <c r="GS240" s="78">
        <v>175260</v>
      </c>
      <c r="GT240" s="78">
        <v>176197</v>
      </c>
      <c r="GU240" s="78">
        <v>171541</v>
      </c>
      <c r="GV240" s="78">
        <v>159877</v>
      </c>
      <c r="GW240" s="78">
        <v>163356</v>
      </c>
      <c r="GX240" s="78">
        <v>169665</v>
      </c>
      <c r="GY240" s="78">
        <v>173810</v>
      </c>
      <c r="GZ240" s="78">
        <v>172070</v>
      </c>
      <c r="HA240" s="78">
        <v>168527</v>
      </c>
      <c r="HB240" s="78">
        <v>162552</v>
      </c>
      <c r="HC240" s="78">
        <v>163252</v>
      </c>
      <c r="HD240" s="78">
        <v>178194</v>
      </c>
      <c r="HE240" s="78">
        <v>169525.0833</v>
      </c>
      <c r="HF240" s="78">
        <v>178143</v>
      </c>
      <c r="HG240" s="78">
        <v>178533</v>
      </c>
      <c r="HH240" s="78">
        <v>174411</v>
      </c>
      <c r="HI240" s="78">
        <v>0</v>
      </c>
    </row>
    <row r="241" spans="1:217" ht="30.75" x14ac:dyDescent="0.3">
      <c r="A241" s="1" t="str">
        <f t="shared" si="81"/>
        <v>Tiroldarunter UB AusländerInnenFrauen</v>
      </c>
      <c r="B241" s="1">
        <v>241</v>
      </c>
      <c r="C241" s="77" t="s">
        <v>7</v>
      </c>
      <c r="D241" s="77" t="s">
        <v>121</v>
      </c>
      <c r="E241" s="77" t="s">
        <v>119</v>
      </c>
      <c r="F241" s="78">
        <v>22588</v>
      </c>
      <c r="G241" s="78">
        <v>22897</v>
      </c>
      <c r="H241" s="78">
        <v>21181</v>
      </c>
      <c r="I241" s="78">
        <v>16811</v>
      </c>
      <c r="J241" s="78">
        <v>17659</v>
      </c>
      <c r="K241" s="78">
        <v>19316</v>
      </c>
      <c r="L241" s="78">
        <v>19913</v>
      </c>
      <c r="M241" s="78">
        <v>19939</v>
      </c>
      <c r="N241" s="78">
        <v>19274</v>
      </c>
      <c r="O241" s="78">
        <v>16979</v>
      </c>
      <c r="P241" s="78">
        <v>17078</v>
      </c>
      <c r="Q241" s="78">
        <v>23225</v>
      </c>
      <c r="R241" s="78">
        <v>19738.333330000001</v>
      </c>
      <c r="S241" s="78">
        <v>23499</v>
      </c>
      <c r="T241" s="78">
        <v>23682</v>
      </c>
      <c r="U241" s="78">
        <v>21238</v>
      </c>
      <c r="V241" s="78">
        <v>16176</v>
      </c>
      <c r="W241" s="78">
        <v>17458</v>
      </c>
      <c r="X241" s="78">
        <v>19143</v>
      </c>
      <c r="Y241" s="78">
        <v>19916</v>
      </c>
      <c r="Z241" s="78">
        <v>19727</v>
      </c>
      <c r="AA241" s="78">
        <v>18878</v>
      </c>
      <c r="AB241" s="78">
        <v>16745</v>
      </c>
      <c r="AC241" s="78">
        <v>17091</v>
      </c>
      <c r="AD241" s="78">
        <v>24037</v>
      </c>
      <c r="AE241" s="78">
        <v>19799.166669999999</v>
      </c>
      <c r="AF241" s="78">
        <v>23783</v>
      </c>
      <c r="AG241" s="78">
        <v>24009</v>
      </c>
      <c r="AH241" s="78">
        <v>22439</v>
      </c>
      <c r="AI241" s="78">
        <v>17167</v>
      </c>
      <c r="AJ241" s="78">
        <v>18287</v>
      </c>
      <c r="AK241" s="78">
        <v>20012</v>
      </c>
      <c r="AL241" s="78">
        <v>20814</v>
      </c>
      <c r="AM241" s="78">
        <v>20820</v>
      </c>
      <c r="AN241" s="78">
        <v>19987</v>
      </c>
      <c r="AO241" s="78">
        <v>17574</v>
      </c>
      <c r="AP241" s="78">
        <v>18046</v>
      </c>
      <c r="AQ241" s="78">
        <v>25054</v>
      </c>
      <c r="AR241" s="78">
        <v>20666</v>
      </c>
      <c r="AS241" s="78">
        <v>24886</v>
      </c>
      <c r="AT241" s="78">
        <v>25111</v>
      </c>
      <c r="AU241" s="78">
        <v>21832</v>
      </c>
      <c r="AV241" s="78">
        <v>18831</v>
      </c>
      <c r="AW241" s="78">
        <v>18779</v>
      </c>
      <c r="AX241" s="78">
        <v>21112</v>
      </c>
      <c r="AY241" s="78">
        <v>21900</v>
      </c>
      <c r="AZ241" s="78">
        <v>21921</v>
      </c>
      <c r="BA241" s="78">
        <v>21123</v>
      </c>
      <c r="BB241" s="78">
        <v>18786</v>
      </c>
      <c r="BC241" s="78">
        <v>19221</v>
      </c>
      <c r="BD241" s="78">
        <v>26694</v>
      </c>
      <c r="BE241" s="78">
        <v>21683</v>
      </c>
      <c r="BF241" s="78">
        <v>26888</v>
      </c>
      <c r="BG241" s="78">
        <v>27254</v>
      </c>
      <c r="BH241" s="78">
        <v>24601</v>
      </c>
      <c r="BI241" s="78">
        <v>19207</v>
      </c>
      <c r="BJ241" s="78">
        <v>20462</v>
      </c>
      <c r="BK241" s="78">
        <v>22495</v>
      </c>
      <c r="BL241" s="78">
        <v>23604</v>
      </c>
      <c r="BM241" s="78">
        <v>23436</v>
      </c>
      <c r="BN241" s="78">
        <v>22475</v>
      </c>
      <c r="BO241" s="78">
        <v>20077</v>
      </c>
      <c r="BP241" s="78">
        <v>20468</v>
      </c>
      <c r="BQ241" s="78">
        <v>27444</v>
      </c>
      <c r="BR241" s="78">
        <v>23200.916669999999</v>
      </c>
      <c r="BS241" s="78">
        <v>28408</v>
      </c>
      <c r="BT241" s="78">
        <v>28729</v>
      </c>
      <c r="BU241" s="78">
        <v>27180</v>
      </c>
      <c r="BV241" s="78">
        <v>20324</v>
      </c>
      <c r="BW241" s="78">
        <v>21800</v>
      </c>
      <c r="BX241" s="78">
        <v>23862</v>
      </c>
      <c r="BY241" s="78">
        <v>25078</v>
      </c>
      <c r="BZ241" s="78">
        <v>24856</v>
      </c>
      <c r="CA241" s="78">
        <v>23885</v>
      </c>
      <c r="CB241" s="78">
        <v>21251</v>
      </c>
      <c r="CC241" s="78">
        <v>21739</v>
      </c>
      <c r="CD241" s="78">
        <v>30334</v>
      </c>
      <c r="CE241" s="78">
        <v>24787.166669999999</v>
      </c>
      <c r="CF241" s="78">
        <v>30035</v>
      </c>
      <c r="CG241" s="78">
        <v>30577</v>
      </c>
      <c r="CH241" s="78">
        <v>26121</v>
      </c>
      <c r="CI241" s="78">
        <v>21981</v>
      </c>
      <c r="CJ241" s="78">
        <v>22823</v>
      </c>
      <c r="CK241" s="78">
        <v>25347</v>
      </c>
      <c r="CL241" s="78">
        <v>26455</v>
      </c>
      <c r="CM241" s="78">
        <v>26178</v>
      </c>
      <c r="CN241" s="78">
        <v>25125</v>
      </c>
      <c r="CO241" s="78">
        <v>22363</v>
      </c>
      <c r="CP241" s="78">
        <v>22871</v>
      </c>
      <c r="CQ241" s="78">
        <v>31576</v>
      </c>
      <c r="CR241" s="78">
        <v>25954.333330000001</v>
      </c>
      <c r="CS241" s="78">
        <v>31262</v>
      </c>
      <c r="CT241" s="78">
        <v>31451</v>
      </c>
      <c r="CU241" s="78">
        <v>28962</v>
      </c>
      <c r="CV241" s="78">
        <v>22203</v>
      </c>
      <c r="CW241" s="78">
        <v>23895</v>
      </c>
      <c r="CX241" s="78">
        <v>26224</v>
      </c>
      <c r="CY241" s="78">
        <v>27460</v>
      </c>
      <c r="CZ241" s="78">
        <v>27237</v>
      </c>
      <c r="DA241" s="78">
        <v>0</v>
      </c>
      <c r="DB241" s="78">
        <v>22974</v>
      </c>
      <c r="DC241" s="78">
        <v>23820</v>
      </c>
      <c r="DD241" s="78">
        <v>32672</v>
      </c>
      <c r="DE241" s="78">
        <v>27009.833330000001</v>
      </c>
      <c r="DF241" s="78">
        <v>32364</v>
      </c>
      <c r="DG241" s="78">
        <v>32755</v>
      </c>
      <c r="DH241" s="78">
        <v>30170</v>
      </c>
      <c r="DI241" s="78">
        <v>23072</v>
      </c>
      <c r="DJ241" s="78">
        <v>24815</v>
      </c>
      <c r="DK241" s="78">
        <v>27580</v>
      </c>
      <c r="DL241" s="78">
        <v>28762</v>
      </c>
      <c r="DM241" s="78">
        <v>28645</v>
      </c>
      <c r="DN241" s="78">
        <v>27391</v>
      </c>
      <c r="DO241" s="78">
        <v>24413</v>
      </c>
      <c r="DP241" s="78">
        <v>25281</v>
      </c>
      <c r="DQ241" s="78">
        <v>34313</v>
      </c>
      <c r="DR241" s="78">
        <v>28296.75</v>
      </c>
      <c r="DS241" s="78">
        <v>34325</v>
      </c>
      <c r="DT241" s="78">
        <v>34907</v>
      </c>
      <c r="DU241" s="78">
        <v>30896</v>
      </c>
      <c r="DV241" s="78">
        <v>25013</v>
      </c>
      <c r="DW241" s="78">
        <v>26503</v>
      </c>
      <c r="DX241" s="78">
        <v>29599</v>
      </c>
      <c r="DY241" s="78">
        <v>30940</v>
      </c>
      <c r="DZ241" s="78">
        <v>30608</v>
      </c>
      <c r="EA241" s="78">
        <v>29209</v>
      </c>
      <c r="EB241" s="78">
        <v>26237</v>
      </c>
      <c r="EC241" s="78">
        <v>27170</v>
      </c>
      <c r="ED241" s="78">
        <v>36114</v>
      </c>
      <c r="EE241" s="78">
        <v>30126.75</v>
      </c>
      <c r="EF241" s="78">
        <v>36307</v>
      </c>
      <c r="EG241" s="78">
        <v>36920</v>
      </c>
      <c r="EH241" s="78">
        <v>34770</v>
      </c>
      <c r="EI241" s="78">
        <v>26857</v>
      </c>
      <c r="EJ241" s="78">
        <v>28920</v>
      </c>
      <c r="EK241" s="78">
        <v>31763</v>
      </c>
      <c r="EL241" s="78">
        <v>33070</v>
      </c>
      <c r="EM241" s="78">
        <v>32872</v>
      </c>
      <c r="EN241" s="78">
        <v>31388</v>
      </c>
      <c r="EO241" s="78">
        <v>28028</v>
      </c>
      <c r="EP241" s="78">
        <v>29023</v>
      </c>
      <c r="EQ241" s="78">
        <v>38294</v>
      </c>
      <c r="ER241" s="78">
        <v>32351</v>
      </c>
      <c r="ES241" s="78">
        <v>38342</v>
      </c>
      <c r="ET241" s="78">
        <v>39052</v>
      </c>
      <c r="EU241" s="78">
        <v>35405</v>
      </c>
      <c r="EV241" s="78">
        <v>29208</v>
      </c>
      <c r="EW241" s="78">
        <v>30157</v>
      </c>
      <c r="EX241" s="78">
        <v>33574</v>
      </c>
      <c r="EY241" s="78">
        <v>34787</v>
      </c>
      <c r="EZ241" s="78">
        <v>34427</v>
      </c>
      <c r="FA241" s="78">
        <v>33141</v>
      </c>
      <c r="FB241" s="78">
        <v>29808</v>
      </c>
      <c r="FC241" s="78">
        <v>30812</v>
      </c>
      <c r="FD241" s="78">
        <v>40121</v>
      </c>
      <c r="FE241" s="78">
        <v>34069.5</v>
      </c>
      <c r="FF241" s="78">
        <v>40190</v>
      </c>
      <c r="FG241" s="78">
        <v>40548</v>
      </c>
      <c r="FH241" s="78">
        <v>25854</v>
      </c>
      <c r="FI241" s="78">
        <v>24057</v>
      </c>
      <c r="FJ241" s="78">
        <v>25015</v>
      </c>
      <c r="FK241" s="78">
        <v>29147</v>
      </c>
      <c r="FL241" s="78">
        <v>33063</v>
      </c>
      <c r="FM241" s="78">
        <v>33548</v>
      </c>
      <c r="FN241" s="78">
        <v>32281</v>
      </c>
      <c r="FO241" s="78">
        <v>27987</v>
      </c>
      <c r="FP241" s="78">
        <v>27073</v>
      </c>
      <c r="FQ241" s="78">
        <v>26981</v>
      </c>
      <c r="FR241" s="78">
        <v>30478.666669999999</v>
      </c>
      <c r="FS241" s="78">
        <v>26913</v>
      </c>
      <c r="FT241" s="78">
        <v>27002</v>
      </c>
      <c r="FU241" s="78">
        <v>27266</v>
      </c>
      <c r="FV241" s="78">
        <v>27283</v>
      </c>
      <c r="FW241" s="78">
        <v>30317</v>
      </c>
      <c r="FX241" s="78">
        <v>34318</v>
      </c>
      <c r="FY241" s="78">
        <v>35988</v>
      </c>
      <c r="FZ241" s="78">
        <v>36159</v>
      </c>
      <c r="GA241" s="78">
        <v>35199</v>
      </c>
      <c r="GB241" s="78">
        <v>32614</v>
      </c>
      <c r="GC241" s="78">
        <v>31544</v>
      </c>
      <c r="GD241" s="78">
        <v>40222</v>
      </c>
      <c r="GE241" s="78">
        <v>32068.75</v>
      </c>
      <c r="GF241" s="78">
        <v>40481</v>
      </c>
      <c r="GG241" s="78">
        <v>41547</v>
      </c>
      <c r="GH241" s="78">
        <v>38892</v>
      </c>
      <c r="GI241" s="78">
        <v>33014</v>
      </c>
      <c r="GJ241" s="78">
        <v>35150</v>
      </c>
      <c r="GK241" s="78">
        <v>39100</v>
      </c>
      <c r="GL241" s="78">
        <v>40488</v>
      </c>
      <c r="GM241" s="78">
        <v>40173</v>
      </c>
      <c r="GN241" s="78">
        <v>38793</v>
      </c>
      <c r="GO241" s="78">
        <v>35527</v>
      </c>
      <c r="GP241" s="78">
        <v>36091</v>
      </c>
      <c r="GQ241" s="78">
        <v>46008</v>
      </c>
      <c r="GR241" s="78">
        <v>38772</v>
      </c>
      <c r="GS241" s="78">
        <v>46475</v>
      </c>
      <c r="GT241" s="78">
        <v>47254</v>
      </c>
      <c r="GU241" s="78">
        <v>43614</v>
      </c>
      <c r="GV241" s="78">
        <v>35603</v>
      </c>
      <c r="GW241" s="78">
        <v>38294</v>
      </c>
      <c r="GX241" s="78">
        <v>42231</v>
      </c>
      <c r="GY241" s="78">
        <v>43438</v>
      </c>
      <c r="GZ241" s="78">
        <v>42890</v>
      </c>
      <c r="HA241" s="78">
        <v>41441</v>
      </c>
      <c r="HB241" s="78">
        <v>37726</v>
      </c>
      <c r="HC241" s="78">
        <v>38517</v>
      </c>
      <c r="HD241" s="78">
        <v>49119</v>
      </c>
      <c r="HE241" s="78">
        <v>42216.833330000001</v>
      </c>
      <c r="HF241" s="78">
        <v>49239</v>
      </c>
      <c r="HG241" s="78">
        <v>49476</v>
      </c>
      <c r="HH241" s="78">
        <v>46335</v>
      </c>
      <c r="HI241" s="78">
        <v>0</v>
      </c>
    </row>
    <row r="242" spans="1:217" ht="15.75" x14ac:dyDescent="0.3">
      <c r="A242" s="1" t="str">
        <f t="shared" si="81"/>
        <v>TirolGeringfügig BeschäftigteFrauen</v>
      </c>
      <c r="B242" s="1">
        <v>242</v>
      </c>
      <c r="C242" s="77" t="s">
        <v>7</v>
      </c>
      <c r="D242" s="77" t="s">
        <v>122</v>
      </c>
      <c r="E242" s="77" t="s">
        <v>119</v>
      </c>
      <c r="F242" s="78">
        <v>21495</v>
      </c>
      <c r="G242" s="78">
        <v>21631</v>
      </c>
      <c r="H242" s="78">
        <v>21573</v>
      </c>
      <c r="I242" s="78">
        <v>20844</v>
      </c>
      <c r="J242" s="78">
        <v>21010</v>
      </c>
      <c r="K242" s="78">
        <v>21434</v>
      </c>
      <c r="L242" s="78">
        <v>20702</v>
      </c>
      <c r="M242" s="78">
        <v>20327</v>
      </c>
      <c r="N242" s="78">
        <v>20559</v>
      </c>
      <c r="O242" s="78">
        <v>20884</v>
      </c>
      <c r="P242" s="78">
        <v>21007</v>
      </c>
      <c r="Q242" s="78">
        <v>22106</v>
      </c>
      <c r="R242" s="78">
        <v>21131</v>
      </c>
      <c r="S242" s="78">
        <v>22207</v>
      </c>
      <c r="T242" s="78">
        <v>22217</v>
      </c>
      <c r="U242" s="78">
        <v>21879</v>
      </c>
      <c r="V242" s="78">
        <v>20653</v>
      </c>
      <c r="W242" s="78">
        <v>21119</v>
      </c>
      <c r="X242" s="78">
        <v>21270</v>
      </c>
      <c r="Y242" s="78">
        <v>21034</v>
      </c>
      <c r="Z242" s="78">
        <v>20874</v>
      </c>
      <c r="AA242" s="78">
        <v>20865</v>
      </c>
      <c r="AB242" s="78">
        <v>20662</v>
      </c>
      <c r="AC242" s="78">
        <v>20892</v>
      </c>
      <c r="AD242" s="78">
        <v>22021</v>
      </c>
      <c r="AE242" s="78">
        <v>21307.75</v>
      </c>
      <c r="AF242" s="78">
        <v>22335</v>
      </c>
      <c r="AG242" s="78">
        <v>22366</v>
      </c>
      <c r="AH242" s="78">
        <v>22436</v>
      </c>
      <c r="AI242" s="78">
        <v>21192</v>
      </c>
      <c r="AJ242" s="78">
        <v>21412</v>
      </c>
      <c r="AK242" s="78">
        <v>21675</v>
      </c>
      <c r="AL242" s="78">
        <v>21286</v>
      </c>
      <c r="AM242" s="78">
        <v>20910</v>
      </c>
      <c r="AN242" s="78">
        <v>20955</v>
      </c>
      <c r="AO242" s="78">
        <v>21142</v>
      </c>
      <c r="AP242" s="78">
        <v>21311</v>
      </c>
      <c r="AQ242" s="78">
        <v>22420</v>
      </c>
      <c r="AR242" s="78">
        <v>21620</v>
      </c>
      <c r="AS242" s="78">
        <v>22613</v>
      </c>
      <c r="AT242" s="78">
        <v>22881</v>
      </c>
      <c r="AU242" s="78">
        <v>22558</v>
      </c>
      <c r="AV242" s="78">
        <v>21920</v>
      </c>
      <c r="AW242" s="78">
        <v>21788</v>
      </c>
      <c r="AX242" s="78">
        <v>21879</v>
      </c>
      <c r="AY242" s="78">
        <v>21398</v>
      </c>
      <c r="AZ242" s="78">
        <v>21099</v>
      </c>
      <c r="BA242" s="78">
        <v>21306</v>
      </c>
      <c r="BB242" s="78">
        <v>21410</v>
      </c>
      <c r="BC242" s="78">
        <v>21449</v>
      </c>
      <c r="BD242" s="78">
        <v>22738</v>
      </c>
      <c r="BE242" s="78">
        <v>21919.916669999999</v>
      </c>
      <c r="BF242" s="78">
        <v>23007</v>
      </c>
      <c r="BG242" s="78">
        <v>23038</v>
      </c>
      <c r="BH242" s="78">
        <v>22839</v>
      </c>
      <c r="BI242" s="78">
        <v>21686</v>
      </c>
      <c r="BJ242" s="78">
        <v>21773</v>
      </c>
      <c r="BK242" s="78">
        <v>22029</v>
      </c>
      <c r="BL242" s="78">
        <v>21635</v>
      </c>
      <c r="BM242" s="78">
        <v>21165</v>
      </c>
      <c r="BN242" s="78">
        <v>21117</v>
      </c>
      <c r="BO242" s="78">
        <v>21395</v>
      </c>
      <c r="BP242" s="78">
        <v>21592</v>
      </c>
      <c r="BQ242" s="78">
        <v>22785</v>
      </c>
      <c r="BR242" s="78">
        <v>22005.083330000001</v>
      </c>
      <c r="BS242" s="78">
        <v>23083</v>
      </c>
      <c r="BT242" s="78">
        <v>23128</v>
      </c>
      <c r="BU242" s="78">
        <v>23079</v>
      </c>
      <c r="BV242" s="78">
        <v>21724</v>
      </c>
      <c r="BW242" s="78">
        <v>21662</v>
      </c>
      <c r="BX242" s="78">
        <v>21796</v>
      </c>
      <c r="BY242" s="78">
        <v>21406</v>
      </c>
      <c r="BZ242" s="78">
        <v>20954</v>
      </c>
      <c r="CA242" s="78">
        <v>21183</v>
      </c>
      <c r="CB242" s="78">
        <v>21356</v>
      </c>
      <c r="CC242" s="78">
        <v>21605</v>
      </c>
      <c r="CD242" s="78">
        <v>22902</v>
      </c>
      <c r="CE242" s="78">
        <v>21989.833330000001</v>
      </c>
      <c r="CF242" s="78">
        <v>22943</v>
      </c>
      <c r="CG242" s="78">
        <v>23086</v>
      </c>
      <c r="CH242" s="78">
        <v>22638</v>
      </c>
      <c r="CI242" s="78">
        <v>21657</v>
      </c>
      <c r="CJ242" s="78">
        <v>21617</v>
      </c>
      <c r="CK242" s="78">
        <v>21772</v>
      </c>
      <c r="CL242" s="78">
        <v>21304</v>
      </c>
      <c r="CM242" s="78">
        <v>20935</v>
      </c>
      <c r="CN242" s="78">
        <v>21138</v>
      </c>
      <c r="CO242" s="78">
        <v>21243</v>
      </c>
      <c r="CP242" s="78">
        <v>21380</v>
      </c>
      <c r="CQ242" s="78">
        <v>23180</v>
      </c>
      <c r="CR242" s="78">
        <v>21907.75</v>
      </c>
      <c r="CS242" s="78">
        <v>23300</v>
      </c>
      <c r="CT242" s="78">
        <v>23468</v>
      </c>
      <c r="CU242" s="78">
        <v>23225</v>
      </c>
      <c r="CV242" s="78">
        <v>21604</v>
      </c>
      <c r="CW242" s="78">
        <v>21709</v>
      </c>
      <c r="CX242" s="78">
        <v>22068</v>
      </c>
      <c r="CY242" s="78">
        <v>21712</v>
      </c>
      <c r="CZ242" s="78">
        <v>21133</v>
      </c>
      <c r="DA242" s="78">
        <v>21072</v>
      </c>
      <c r="DB242" s="78">
        <v>21304</v>
      </c>
      <c r="DC242" s="78">
        <v>21646</v>
      </c>
      <c r="DD242" s="78">
        <v>23192</v>
      </c>
      <c r="DE242" s="78">
        <v>22119.416669999999</v>
      </c>
      <c r="DF242" s="78">
        <v>23579</v>
      </c>
      <c r="DG242" s="78">
        <v>23715</v>
      </c>
      <c r="DH242" s="78">
        <v>23443</v>
      </c>
      <c r="DI242" s="78">
        <v>21603</v>
      </c>
      <c r="DJ242" s="78">
        <v>21779</v>
      </c>
      <c r="DK242" s="78">
        <v>22016</v>
      </c>
      <c r="DL242" s="78">
        <v>21612</v>
      </c>
      <c r="DM242" s="78">
        <v>21157</v>
      </c>
      <c r="DN242" s="78">
        <v>21144</v>
      </c>
      <c r="DO242" s="78">
        <v>21482</v>
      </c>
      <c r="DP242" s="78">
        <v>21583</v>
      </c>
      <c r="DQ242" s="78">
        <v>23176</v>
      </c>
      <c r="DR242" s="78">
        <v>22190.75</v>
      </c>
      <c r="DS242" s="78">
        <v>23656</v>
      </c>
      <c r="DT242" s="78">
        <v>24140</v>
      </c>
      <c r="DU242" s="78">
        <v>23468</v>
      </c>
      <c r="DV242" s="78">
        <v>21855</v>
      </c>
      <c r="DW242" s="78">
        <v>21703</v>
      </c>
      <c r="DX242" s="78">
        <v>21960</v>
      </c>
      <c r="DY242" s="78">
        <v>21716</v>
      </c>
      <c r="DZ242" s="78">
        <v>21074</v>
      </c>
      <c r="EA242" s="78">
        <v>21211</v>
      </c>
      <c r="EB242" s="78">
        <v>21248</v>
      </c>
      <c r="EC242" s="78">
        <v>21522</v>
      </c>
      <c r="ED242" s="78">
        <v>23766</v>
      </c>
      <c r="EE242" s="78">
        <v>22276.583330000001</v>
      </c>
      <c r="EF242" s="78">
        <v>23528</v>
      </c>
      <c r="EG242" s="78">
        <v>23910</v>
      </c>
      <c r="EH242" s="78">
        <v>23760</v>
      </c>
      <c r="EI242" s="78">
        <v>21618</v>
      </c>
      <c r="EJ242" s="78">
        <v>21706</v>
      </c>
      <c r="EK242" s="78">
        <v>21821</v>
      </c>
      <c r="EL242" s="78">
        <v>21609</v>
      </c>
      <c r="EM242" s="78">
        <v>21163</v>
      </c>
      <c r="EN242" s="78">
        <v>20905</v>
      </c>
      <c r="EO242" s="78">
        <v>21040</v>
      </c>
      <c r="EP242" s="78">
        <v>21183</v>
      </c>
      <c r="EQ242" s="78">
        <v>23561</v>
      </c>
      <c r="ER242" s="78">
        <v>22150.333330000001</v>
      </c>
      <c r="ES242" s="78">
        <v>23303</v>
      </c>
      <c r="ET242" s="78">
        <v>23670</v>
      </c>
      <c r="EU242" s="78">
        <v>22998</v>
      </c>
      <c r="EV242" s="78">
        <v>21653</v>
      </c>
      <c r="EW242" s="78">
        <v>21480</v>
      </c>
      <c r="EX242" s="78">
        <v>21632</v>
      </c>
      <c r="EY242" s="78">
        <v>21462</v>
      </c>
      <c r="EZ242" s="78">
        <v>20762</v>
      </c>
      <c r="FA242" s="78">
        <v>20752</v>
      </c>
      <c r="FB242" s="78">
        <v>21014</v>
      </c>
      <c r="FC242" s="78">
        <v>21247</v>
      </c>
      <c r="FD242" s="78">
        <v>23630</v>
      </c>
      <c r="FE242" s="78">
        <v>21966.916669999999</v>
      </c>
      <c r="FF242" s="78">
        <v>23165</v>
      </c>
      <c r="FG242" s="78">
        <v>23156</v>
      </c>
      <c r="FH242" s="78">
        <v>18158</v>
      </c>
      <c r="FI242" s="78">
        <v>16535</v>
      </c>
      <c r="FJ242" s="78">
        <v>17961</v>
      </c>
      <c r="FK242" s="78">
        <v>19321</v>
      </c>
      <c r="FL242" s="78">
        <v>19960</v>
      </c>
      <c r="FM242" s="78">
        <v>19770</v>
      </c>
      <c r="FN242" s="78">
        <v>19410</v>
      </c>
      <c r="FO242" s="78">
        <v>19288</v>
      </c>
      <c r="FP242" s="78">
        <v>18497</v>
      </c>
      <c r="FQ242" s="78">
        <v>18440</v>
      </c>
      <c r="FR242" s="78">
        <v>19471.75</v>
      </c>
      <c r="FS242" s="78">
        <v>18024</v>
      </c>
      <c r="FT242" s="78">
        <v>17999</v>
      </c>
      <c r="FU242" s="78">
        <v>18675</v>
      </c>
      <c r="FV242" s="78">
        <v>18585</v>
      </c>
      <c r="FW242" s="78">
        <v>19552</v>
      </c>
      <c r="FX242" s="78">
        <v>20210</v>
      </c>
      <c r="FY242" s="78">
        <v>20240</v>
      </c>
      <c r="FZ242" s="78">
        <v>19879</v>
      </c>
      <c r="GA242" s="78">
        <v>19767</v>
      </c>
      <c r="GB242" s="78">
        <v>20167</v>
      </c>
      <c r="GC242" s="78">
        <v>19378</v>
      </c>
      <c r="GD242" s="78">
        <v>21291</v>
      </c>
      <c r="GE242" s="78">
        <v>19480.583330000001</v>
      </c>
      <c r="GF242" s="78">
        <v>21219</v>
      </c>
      <c r="GG242" s="78">
        <v>21925</v>
      </c>
      <c r="GH242" s="78">
        <v>21784</v>
      </c>
      <c r="GI242" s="78">
        <v>20715</v>
      </c>
      <c r="GJ242" s="78">
        <v>20865</v>
      </c>
      <c r="GK242" s="78">
        <v>21266</v>
      </c>
      <c r="GL242" s="78">
        <v>20855</v>
      </c>
      <c r="GM242" s="78">
        <v>20345</v>
      </c>
      <c r="GN242" s="78">
        <v>20068</v>
      </c>
      <c r="GO242" s="78">
        <v>20180</v>
      </c>
      <c r="GP242" s="78">
        <v>20502</v>
      </c>
      <c r="GQ242" s="78">
        <v>22508</v>
      </c>
      <c r="GR242" s="78">
        <v>21019.333330000001</v>
      </c>
      <c r="GS242" s="78">
        <v>22149</v>
      </c>
      <c r="GT242" s="78">
        <v>22615</v>
      </c>
      <c r="GU242" s="78">
        <v>22140</v>
      </c>
      <c r="GV242" s="78">
        <v>20537</v>
      </c>
      <c r="GW242" s="78">
        <v>20714</v>
      </c>
      <c r="GX242" s="78">
        <v>21163</v>
      </c>
      <c r="GY242" s="78">
        <v>20904</v>
      </c>
      <c r="GZ242" s="78">
        <v>20162</v>
      </c>
      <c r="HA242" s="78">
        <v>19921</v>
      </c>
      <c r="HB242" s="78">
        <v>20373</v>
      </c>
      <c r="HC242" s="78">
        <v>20604</v>
      </c>
      <c r="HD242" s="78">
        <v>22695</v>
      </c>
      <c r="HE242" s="78">
        <v>21164.75</v>
      </c>
      <c r="HF242" s="78">
        <v>22158</v>
      </c>
      <c r="HG242" s="78">
        <v>21964</v>
      </c>
      <c r="HH242" s="78">
        <v>21806</v>
      </c>
      <c r="HI242" s="78">
        <v>0</v>
      </c>
    </row>
    <row r="243" spans="1:217" ht="15.75" x14ac:dyDescent="0.3">
      <c r="A243" s="1" t="str">
        <f t="shared" si="81"/>
        <v>TirolArbeitslosenquote in %Frauen</v>
      </c>
      <c r="B243" s="1">
        <v>243</v>
      </c>
      <c r="C243" s="77" t="s">
        <v>7</v>
      </c>
      <c r="D243" s="77" t="s">
        <v>123</v>
      </c>
      <c r="E243" s="77" t="s">
        <v>119</v>
      </c>
      <c r="F243" s="78">
        <v>3.2228354675000001E-2</v>
      </c>
      <c r="G243" s="78">
        <v>3.0403748705000001E-2</v>
      </c>
      <c r="H243" s="78">
        <v>4.1480014677999999E-2</v>
      </c>
      <c r="I243" s="78">
        <v>8.6660500853000005E-2</v>
      </c>
      <c r="J243" s="78">
        <v>7.2296860456999998E-2</v>
      </c>
      <c r="K243" s="78">
        <v>4.9087661540999999E-2</v>
      </c>
      <c r="L243" s="78">
        <v>3.8016811316000002E-2</v>
      </c>
      <c r="M243" s="78">
        <v>3.9932423113999999E-2</v>
      </c>
      <c r="N243" s="78">
        <v>5.2116788321000002E-2</v>
      </c>
      <c r="O243" s="78">
        <v>8.6598979785000002E-2</v>
      </c>
      <c r="P243" s="78">
        <v>9.2659051554999997E-2</v>
      </c>
      <c r="Q243" s="78">
        <v>3.5595513405000001E-2</v>
      </c>
      <c r="R243" s="78">
        <v>5.4445663999999998E-2</v>
      </c>
      <c r="S243" s="78">
        <v>3.6587730972E-2</v>
      </c>
      <c r="T243" s="78">
        <v>3.5635800118000001E-2</v>
      </c>
      <c r="U243" s="78">
        <v>5.25839424E-2</v>
      </c>
      <c r="V243" s="78">
        <v>9.3299334183000002E-2</v>
      </c>
      <c r="W243" s="78">
        <v>8.2429714639000007E-2</v>
      </c>
      <c r="X243" s="78">
        <v>6.0046173364999997E-2</v>
      </c>
      <c r="Y243" s="78">
        <v>4.7633913120000003E-2</v>
      </c>
      <c r="Z243" s="78">
        <v>5.1404005595000003E-2</v>
      </c>
      <c r="AA243" s="78">
        <v>6.1904498115999997E-2</v>
      </c>
      <c r="AB243" s="78">
        <v>9.3428489384999994E-2</v>
      </c>
      <c r="AC243" s="78">
        <v>9.9171778077999997E-2</v>
      </c>
      <c r="AD243" s="78">
        <v>3.8233472571000002E-2</v>
      </c>
      <c r="AE243" s="78">
        <v>6.2269448999999998E-2</v>
      </c>
      <c r="AF243" s="78">
        <v>3.9670608894000002E-2</v>
      </c>
      <c r="AG243" s="78">
        <v>3.7294194251000001E-2</v>
      </c>
      <c r="AH243" s="78">
        <v>4.6223496162E-2</v>
      </c>
      <c r="AI243" s="78">
        <v>9.3967485106000004E-2</v>
      </c>
      <c r="AJ243" s="78">
        <v>7.9962226942999995E-2</v>
      </c>
      <c r="AK243" s="78">
        <v>5.7295058926000002E-2</v>
      </c>
      <c r="AL243" s="78">
        <v>4.3000570832999997E-2</v>
      </c>
      <c r="AM243" s="78">
        <v>4.6972452347000003E-2</v>
      </c>
      <c r="AN243" s="78">
        <v>5.7820390336999997E-2</v>
      </c>
      <c r="AO243" s="78">
        <v>8.9173471998000006E-2</v>
      </c>
      <c r="AP243" s="78">
        <v>9.5199410166000004E-2</v>
      </c>
      <c r="AQ243" s="78">
        <v>3.6258573342999999E-2</v>
      </c>
      <c r="AR243" s="78">
        <v>5.9871418000000003E-2</v>
      </c>
      <c r="AS243" s="78">
        <v>3.7062286141000003E-2</v>
      </c>
      <c r="AT243" s="78">
        <v>3.557612374E-2</v>
      </c>
      <c r="AU243" s="78">
        <v>5.5970448887E-2</v>
      </c>
      <c r="AV243" s="78">
        <v>8.3805953301000005E-2</v>
      </c>
      <c r="AW243" s="78">
        <v>8.3687972422999996E-2</v>
      </c>
      <c r="AX243" s="78">
        <v>5.4849191689000001E-2</v>
      </c>
      <c r="AY243" s="78">
        <v>4.2753191769999997E-2</v>
      </c>
      <c r="AZ243" s="78">
        <v>4.6385905795000001E-2</v>
      </c>
      <c r="BA243" s="78">
        <v>5.7065473069999997E-2</v>
      </c>
      <c r="BB243" s="78">
        <v>8.9642772329999995E-2</v>
      </c>
      <c r="BC243" s="78">
        <v>9.4762908182999997E-2</v>
      </c>
      <c r="BD243" s="78">
        <v>3.6896992961999997E-2</v>
      </c>
      <c r="BE243" s="78">
        <v>5.9544904000000003E-2</v>
      </c>
      <c r="BF243" s="78">
        <v>3.6958185664999997E-2</v>
      </c>
      <c r="BG243" s="78">
        <v>3.6356759113000001E-2</v>
      </c>
      <c r="BH243" s="78">
        <v>4.9115130934000002E-2</v>
      </c>
      <c r="BI243" s="78">
        <v>9.1675668375999997E-2</v>
      </c>
      <c r="BJ243" s="78">
        <v>7.7309588597999995E-2</v>
      </c>
      <c r="BK243" s="78">
        <v>5.4650328274000001E-2</v>
      </c>
      <c r="BL243" s="78">
        <v>4.4002949051000002E-2</v>
      </c>
      <c r="BM243" s="78">
        <v>4.6898874505E-2</v>
      </c>
      <c r="BN243" s="78">
        <v>5.5112635579000001E-2</v>
      </c>
      <c r="BO243" s="78">
        <v>8.9026102346000002E-2</v>
      </c>
      <c r="BP243" s="78">
        <v>9.5095398353999994E-2</v>
      </c>
      <c r="BQ243" s="78">
        <v>3.7717864064000003E-2</v>
      </c>
      <c r="BR243" s="78">
        <v>5.9156177999999997E-2</v>
      </c>
      <c r="BS243" s="78">
        <v>3.7804262832000002E-2</v>
      </c>
      <c r="BT243" s="78">
        <v>3.7072906905000001E-2</v>
      </c>
      <c r="BU243" s="78">
        <v>4.4084213443000002E-2</v>
      </c>
      <c r="BV243" s="78">
        <v>9.4334301772000001E-2</v>
      </c>
      <c r="BW243" s="78">
        <v>8.0147611115999995E-2</v>
      </c>
      <c r="BX243" s="78">
        <v>5.9409267432E-2</v>
      </c>
      <c r="BY243" s="78">
        <v>5.0121535300999998E-2</v>
      </c>
      <c r="BZ243" s="78">
        <v>5.2525419105999997E-2</v>
      </c>
      <c r="CA243" s="78">
        <v>6.2963200410000003E-2</v>
      </c>
      <c r="CB243" s="78">
        <v>9.4642626339999994E-2</v>
      </c>
      <c r="CC243" s="78">
        <v>9.9391441790000007E-2</v>
      </c>
      <c r="CD243" s="78">
        <v>4.3163766446E-2</v>
      </c>
      <c r="CE243" s="78">
        <v>6.264459E-2</v>
      </c>
      <c r="CF243" s="78">
        <v>4.4601297913999999E-2</v>
      </c>
      <c r="CG243" s="78">
        <v>4.3090729517999998E-2</v>
      </c>
      <c r="CH243" s="78">
        <v>6.2498036727000002E-2</v>
      </c>
      <c r="CI243" s="78">
        <v>9.4524869723000005E-2</v>
      </c>
      <c r="CJ243" s="78">
        <v>8.6762276375999994E-2</v>
      </c>
      <c r="CK243" s="78">
        <v>6.2458357920999998E-2</v>
      </c>
      <c r="CL243" s="78">
        <v>5.3532422045999999E-2</v>
      </c>
      <c r="CM243" s="78">
        <v>5.5812498044E-2</v>
      </c>
      <c r="CN243" s="78">
        <v>6.6189613029999997E-2</v>
      </c>
      <c r="CO243" s="78">
        <v>9.6483237892000001E-2</v>
      </c>
      <c r="CP243" s="78">
        <v>0.101296386425</v>
      </c>
      <c r="CQ243" s="78">
        <v>4.6360872407000001E-2</v>
      </c>
      <c r="CR243" s="78">
        <v>6.7449875000000006E-2</v>
      </c>
      <c r="CS243" s="78">
        <v>4.6657032000000001E-2</v>
      </c>
      <c r="CT243" s="78">
        <v>4.5372369000000003E-2</v>
      </c>
      <c r="CU243" s="78">
        <v>5.6454670999999998E-2</v>
      </c>
      <c r="CV243" s="78">
        <v>0.103055856</v>
      </c>
      <c r="CW243" s="78">
        <v>8.5999718000000003E-2</v>
      </c>
      <c r="CX243" s="78">
        <v>6.5201052999999995E-2</v>
      </c>
      <c r="CY243" s="78">
        <v>5.431863E-2</v>
      </c>
      <c r="CZ243" s="78">
        <v>5.7754721000000002E-2</v>
      </c>
      <c r="DA243" s="78">
        <v>6.6641500000000006E-2</v>
      </c>
      <c r="DB243" s="78">
        <v>9.7269701E-2</v>
      </c>
      <c r="DC243" s="78">
        <v>9.9580126000000005E-2</v>
      </c>
      <c r="DD243" s="78">
        <v>4.6407024999999998E-2</v>
      </c>
      <c r="DE243" s="78">
        <v>6.8304273999999998E-2</v>
      </c>
      <c r="DF243" s="78">
        <v>4.5620833E-2</v>
      </c>
      <c r="DG243" s="78">
        <v>4.5028288999999999E-2</v>
      </c>
      <c r="DH243" s="78">
        <v>5.4268571000000002E-2</v>
      </c>
      <c r="DI243" s="78">
        <v>9.6454855000000006E-2</v>
      </c>
      <c r="DJ243" s="78">
        <v>8.1308936999999998E-2</v>
      </c>
      <c r="DK243" s="78">
        <v>6.0502738E-2</v>
      </c>
      <c r="DL243" s="78">
        <v>5.0535482999999999E-2</v>
      </c>
      <c r="DM243" s="78">
        <v>5.3878638999999999E-2</v>
      </c>
      <c r="DN243" s="78">
        <v>6.1420714000000001E-2</v>
      </c>
      <c r="DO243" s="78">
        <v>8.8776936000000001E-2</v>
      </c>
      <c r="DP243" s="78">
        <v>9.2041710999999998E-2</v>
      </c>
      <c r="DQ243" s="78">
        <v>4.1969472000000001E-2</v>
      </c>
      <c r="DR243" s="78">
        <v>6.3962495999999994E-2</v>
      </c>
      <c r="DS243" s="78">
        <v>4.1876502000000003E-2</v>
      </c>
      <c r="DT243" s="78">
        <v>4.0646486000000003E-2</v>
      </c>
      <c r="DU243" s="78">
        <v>5.5556558999999998E-2</v>
      </c>
      <c r="DV243" s="78">
        <v>8.5490946999999998E-2</v>
      </c>
      <c r="DW243" s="78">
        <v>7.6078241000000005E-2</v>
      </c>
      <c r="DX243" s="78">
        <v>5.4135695999999997E-2</v>
      </c>
      <c r="DY243" s="78">
        <v>4.4464095000000002E-2</v>
      </c>
      <c r="DZ243" s="78">
        <v>4.7194735000000002E-2</v>
      </c>
      <c r="EA243" s="78">
        <v>5.4294970999999997E-2</v>
      </c>
      <c r="EB243" s="78">
        <v>8.1050932000000006E-2</v>
      </c>
      <c r="EC243" s="78">
        <v>8.3981327999999994E-2</v>
      </c>
      <c r="ED243" s="78">
        <v>3.6445558000000003E-2</v>
      </c>
      <c r="EE243" s="78">
        <v>5.8098083000000002E-2</v>
      </c>
      <c r="EF243" s="78">
        <v>3.5106160999999997E-2</v>
      </c>
      <c r="EG243" s="78">
        <v>3.3331404000000002E-2</v>
      </c>
      <c r="EH243" s="78">
        <v>3.8939631000000002E-2</v>
      </c>
      <c r="EI243" s="78">
        <v>7.8556107E-2</v>
      </c>
      <c r="EJ243" s="78">
        <v>6.3816403999999993E-2</v>
      </c>
      <c r="EK243" s="78">
        <v>4.4421058999999999E-2</v>
      </c>
      <c r="EL243" s="78">
        <v>3.6828226999999998E-2</v>
      </c>
      <c r="EM243" s="78">
        <v>3.9232467E-2</v>
      </c>
      <c r="EN243" s="78">
        <v>4.4412418000000002E-2</v>
      </c>
      <c r="EO243" s="78">
        <v>7.3864603000000001E-2</v>
      </c>
      <c r="EP243" s="78">
        <v>7.6634154999999995E-2</v>
      </c>
      <c r="EQ243" s="78">
        <v>3.1655951000000002E-2</v>
      </c>
      <c r="ER243" s="78">
        <v>4.9408106E-2</v>
      </c>
      <c r="ES243" s="78">
        <v>3.1745576999999997E-2</v>
      </c>
      <c r="ET243" s="78">
        <v>2.9733441999999999E-2</v>
      </c>
      <c r="EU243" s="78">
        <v>3.8152419999999999E-2</v>
      </c>
      <c r="EV243" s="78">
        <v>6.8091960000000007E-2</v>
      </c>
      <c r="EW243" s="78">
        <v>6.1440960000000003E-2</v>
      </c>
      <c r="EX243" s="78">
        <v>3.9493050000000002E-2</v>
      </c>
      <c r="EY243" s="78">
        <v>3.3203580000000003E-2</v>
      </c>
      <c r="EZ243" s="78">
        <v>3.5641319999999997E-2</v>
      </c>
      <c r="FA243" s="78">
        <v>4.1655770000000002E-2</v>
      </c>
      <c r="FB243" s="78">
        <v>6.8756709999999999E-2</v>
      </c>
      <c r="FC243" s="78">
        <v>7.1464829999999993E-2</v>
      </c>
      <c r="FD243" s="78">
        <v>2.9496049999999999E-2</v>
      </c>
      <c r="FE243" s="78">
        <v>4.5436150000000002E-2</v>
      </c>
      <c r="FF243" s="78">
        <v>2.9585529999999999E-2</v>
      </c>
      <c r="FG243" s="78">
        <v>2.7550040000000001E-2</v>
      </c>
      <c r="FH243" s="78">
        <v>0.12394977</v>
      </c>
      <c r="FI243" s="78">
        <v>0.14266617000000001</v>
      </c>
      <c r="FJ243" s="78">
        <v>0.12870957</v>
      </c>
      <c r="FK243" s="78">
        <v>9.0386279999999999E-2</v>
      </c>
      <c r="FL243" s="78">
        <v>6.1445050000000001E-2</v>
      </c>
      <c r="FM243" s="78">
        <v>5.676374E-2</v>
      </c>
      <c r="FN243" s="78">
        <v>6.0772659999999999E-2</v>
      </c>
      <c r="FO243" s="78">
        <v>9.4920589999999999E-2</v>
      </c>
      <c r="FP243" s="78">
        <v>0.10704095</v>
      </c>
      <c r="FQ243" s="78">
        <v>0.10833679</v>
      </c>
      <c r="FR243" s="78">
        <v>8.5244619999999993E-2</v>
      </c>
      <c r="FS243" s="78">
        <v>0.10976821</v>
      </c>
      <c r="FT243" s="78">
        <v>0.10723605</v>
      </c>
      <c r="FU243" s="78">
        <v>0.10188144</v>
      </c>
      <c r="FV243" s="78">
        <v>9.9388089999999998E-2</v>
      </c>
      <c r="FW243" s="78">
        <v>7.5000750000000005E-2</v>
      </c>
      <c r="FX243" s="78">
        <v>4.8448919999999999E-2</v>
      </c>
      <c r="FY243" s="78">
        <v>3.927485E-2</v>
      </c>
      <c r="FZ243" s="78">
        <v>3.9859400000000003E-2</v>
      </c>
      <c r="GA243" s="78">
        <v>4.1583870000000002E-2</v>
      </c>
      <c r="GB243" s="78">
        <v>5.769208E-2</v>
      </c>
      <c r="GC243" s="78">
        <v>7.2552409999999998E-2</v>
      </c>
      <c r="GD243" s="78">
        <v>3.323313E-2</v>
      </c>
      <c r="GE243" s="78">
        <v>6.8357669999999995E-2</v>
      </c>
      <c r="GF243" s="78">
        <v>3.2619750000000003E-2</v>
      </c>
      <c r="GG243" s="78">
        <v>2.9425150000000001E-2</v>
      </c>
      <c r="GH243" s="78">
        <v>3.4907319999999999E-2</v>
      </c>
      <c r="GI243" s="78">
        <v>5.6952240000000001E-2</v>
      </c>
      <c r="GJ243" s="78">
        <v>4.9404179999999999E-2</v>
      </c>
      <c r="GK243" s="78">
        <v>3.1867416670540702E-2</v>
      </c>
      <c r="GL243" s="78">
        <v>2.80919E-2</v>
      </c>
      <c r="GM243" s="78">
        <v>3.2022509999999997E-2</v>
      </c>
      <c r="GN243" s="78">
        <v>3.5958690000000001E-2</v>
      </c>
      <c r="GO243" s="78">
        <v>5.5947799999999999E-2</v>
      </c>
      <c r="GP243" s="78">
        <v>6.0498740000000002E-2</v>
      </c>
      <c r="GQ243" s="78">
        <v>2.6678670000000002E-2</v>
      </c>
      <c r="GR243" s="78">
        <v>3.9334040000000001E-2</v>
      </c>
      <c r="GS243" s="78">
        <v>2.7003619999999999E-2</v>
      </c>
      <c r="GT243" s="78">
        <v>2.5636909999999999E-2</v>
      </c>
      <c r="GU243" s="78">
        <v>3.2055840000000002E-2</v>
      </c>
      <c r="GV243" s="78">
        <v>5.6717209999999997E-2</v>
      </c>
      <c r="GW243" s="78">
        <v>4.7E-2</v>
      </c>
      <c r="GX243" s="78">
        <v>3.036382E-2</v>
      </c>
      <c r="GY243" s="78">
        <v>2.5999999999999999E-2</v>
      </c>
      <c r="GZ243" s="78">
        <v>2.897226E-2</v>
      </c>
      <c r="HA243" s="78">
        <v>3.4422899999999999E-2</v>
      </c>
      <c r="HB243" s="78">
        <v>5.4886270000000001E-2</v>
      </c>
      <c r="HC243" s="78">
        <v>5.9310269999999998E-2</v>
      </c>
      <c r="HD243" s="78">
        <v>2.6666519999999999E-2</v>
      </c>
      <c r="HE243" s="78">
        <v>3.7233299999999997E-2</v>
      </c>
      <c r="HF243" s="78">
        <v>2.650375E-2</v>
      </c>
      <c r="HG243" s="78">
        <v>2.6367740000000001E-2</v>
      </c>
      <c r="HH243" s="78">
        <v>3.1996492318621797E-2</v>
      </c>
      <c r="HI243" s="78">
        <v>1</v>
      </c>
    </row>
    <row r="244" spans="1:217" ht="15.75" x14ac:dyDescent="0.3">
      <c r="A244" s="1" t="str">
        <f t="shared" si="81"/>
        <v>TirolArbeitsloseFrauen</v>
      </c>
      <c r="B244" s="1">
        <v>244</v>
      </c>
      <c r="C244" s="77" t="s">
        <v>7</v>
      </c>
      <c r="D244" s="77" t="s">
        <v>124</v>
      </c>
      <c r="E244" s="77" t="s">
        <v>119</v>
      </c>
      <c r="F244" s="78">
        <v>4724</v>
      </c>
      <c r="G244" s="78">
        <v>4464</v>
      </c>
      <c r="H244" s="78">
        <v>5991</v>
      </c>
      <c r="I244" s="78">
        <v>12181</v>
      </c>
      <c r="J244" s="78">
        <v>10176</v>
      </c>
      <c r="K244" s="78">
        <v>7008</v>
      </c>
      <c r="L244" s="78">
        <v>5563</v>
      </c>
      <c r="M244" s="78">
        <v>5791</v>
      </c>
      <c r="N244" s="78">
        <v>7497</v>
      </c>
      <c r="O244" s="78">
        <v>12342</v>
      </c>
      <c r="P244" s="78">
        <v>13271</v>
      </c>
      <c r="Q244" s="78">
        <v>5341</v>
      </c>
      <c r="R244" s="78">
        <v>7862.4166670000004</v>
      </c>
      <c r="S244" s="78">
        <v>5471</v>
      </c>
      <c r="T244" s="78">
        <v>5335</v>
      </c>
      <c r="U244" s="78">
        <v>7727</v>
      </c>
      <c r="V244" s="78">
        <v>13172</v>
      </c>
      <c r="W244" s="78">
        <v>11722</v>
      </c>
      <c r="X244" s="78">
        <v>8661</v>
      </c>
      <c r="Y244" s="78">
        <v>7019</v>
      </c>
      <c r="Z244" s="78">
        <v>7533</v>
      </c>
      <c r="AA244" s="78">
        <v>8940</v>
      </c>
      <c r="AB244" s="78">
        <v>13340</v>
      </c>
      <c r="AC244" s="78">
        <v>14309</v>
      </c>
      <c r="AD244" s="78">
        <v>5803</v>
      </c>
      <c r="AE244" s="78">
        <v>9086</v>
      </c>
      <c r="AF244" s="78">
        <v>5964</v>
      </c>
      <c r="AG244" s="78">
        <v>5613</v>
      </c>
      <c r="AH244" s="78">
        <v>6902</v>
      </c>
      <c r="AI244" s="78">
        <v>13502</v>
      </c>
      <c r="AJ244" s="78">
        <v>11516</v>
      </c>
      <c r="AK244" s="78">
        <v>8357</v>
      </c>
      <c r="AL244" s="78">
        <v>6403</v>
      </c>
      <c r="AM244" s="78">
        <v>6974</v>
      </c>
      <c r="AN244" s="78">
        <v>8473</v>
      </c>
      <c r="AO244" s="78">
        <v>12896</v>
      </c>
      <c r="AP244" s="78">
        <v>13945</v>
      </c>
      <c r="AQ244" s="78">
        <v>5572</v>
      </c>
      <c r="AR244" s="78">
        <v>8843.0833330000005</v>
      </c>
      <c r="AS244" s="78">
        <v>5654</v>
      </c>
      <c r="AT244" s="78">
        <v>5435</v>
      </c>
      <c r="AU244" s="78">
        <v>8364</v>
      </c>
      <c r="AV244" s="78">
        <v>12250</v>
      </c>
      <c r="AW244" s="78">
        <v>12212</v>
      </c>
      <c r="AX244" s="78">
        <v>8136</v>
      </c>
      <c r="AY244" s="78">
        <v>6463</v>
      </c>
      <c r="AZ244" s="78">
        <v>6993</v>
      </c>
      <c r="BA244" s="78">
        <v>8491</v>
      </c>
      <c r="BB244" s="78">
        <v>13212</v>
      </c>
      <c r="BC244" s="78">
        <v>14121</v>
      </c>
      <c r="BD244" s="78">
        <v>5767</v>
      </c>
      <c r="BE244" s="78">
        <v>8924.8333330000005</v>
      </c>
      <c r="BF244" s="78">
        <v>5746</v>
      </c>
      <c r="BG244" s="78">
        <v>5671</v>
      </c>
      <c r="BH244" s="78">
        <v>7521</v>
      </c>
      <c r="BI244" s="78">
        <v>13579</v>
      </c>
      <c r="BJ244" s="78">
        <v>11478</v>
      </c>
      <c r="BK244" s="78">
        <v>8224</v>
      </c>
      <c r="BL244" s="78">
        <v>6804</v>
      </c>
      <c r="BM244" s="78">
        <v>7213</v>
      </c>
      <c r="BN244" s="78">
        <v>8323</v>
      </c>
      <c r="BO244" s="78">
        <v>13380</v>
      </c>
      <c r="BP244" s="78">
        <v>14439</v>
      </c>
      <c r="BQ244" s="78">
        <v>5975</v>
      </c>
      <c r="BR244" s="78">
        <v>9029.4166669999995</v>
      </c>
      <c r="BS244" s="78">
        <v>5995</v>
      </c>
      <c r="BT244" s="78">
        <v>5895</v>
      </c>
      <c r="BU244" s="78">
        <v>7000</v>
      </c>
      <c r="BV244" s="78">
        <v>14384</v>
      </c>
      <c r="BW244" s="78">
        <v>12271</v>
      </c>
      <c r="BX244" s="78">
        <v>9194</v>
      </c>
      <c r="BY244" s="78">
        <v>7980</v>
      </c>
      <c r="BZ244" s="78">
        <v>8281</v>
      </c>
      <c r="CA244" s="78">
        <v>9821</v>
      </c>
      <c r="CB244" s="78">
        <v>14645</v>
      </c>
      <c r="CC244" s="78">
        <v>15532</v>
      </c>
      <c r="CD244" s="78">
        <v>7119</v>
      </c>
      <c r="CE244" s="78">
        <v>9843.0833330000005</v>
      </c>
      <c r="CF244" s="78">
        <v>7292</v>
      </c>
      <c r="CG244" s="78">
        <v>7068</v>
      </c>
      <c r="CH244" s="78">
        <v>9948</v>
      </c>
      <c r="CI244" s="78">
        <v>14711</v>
      </c>
      <c r="CJ244" s="78">
        <v>13497</v>
      </c>
      <c r="CK244" s="78">
        <v>9843</v>
      </c>
      <c r="CL244" s="78">
        <v>8651</v>
      </c>
      <c r="CM244" s="78">
        <v>8918</v>
      </c>
      <c r="CN244" s="78">
        <v>10480</v>
      </c>
      <c r="CO244" s="78">
        <v>15147</v>
      </c>
      <c r="CP244" s="78">
        <v>16026</v>
      </c>
      <c r="CQ244" s="78">
        <v>7731</v>
      </c>
      <c r="CR244" s="78">
        <v>10776</v>
      </c>
      <c r="CS244" s="78">
        <v>7716</v>
      </c>
      <c r="CT244" s="78">
        <v>7504</v>
      </c>
      <c r="CU244" s="78">
        <v>9230</v>
      </c>
      <c r="CV244" s="78">
        <v>16083</v>
      </c>
      <c r="CW244" s="78">
        <v>13412</v>
      </c>
      <c r="CX244" s="78">
        <v>10324</v>
      </c>
      <c r="CY244" s="78">
        <v>8817</v>
      </c>
      <c r="CZ244" s="78">
        <v>9307</v>
      </c>
      <c r="DA244" s="78">
        <v>10592</v>
      </c>
      <c r="DB244" s="78">
        <v>15280</v>
      </c>
      <c r="DC244" s="78">
        <v>15819</v>
      </c>
      <c r="DD244" s="78">
        <v>7769</v>
      </c>
      <c r="DE244" s="78">
        <v>10987.75</v>
      </c>
      <c r="DF244" s="78">
        <v>7582</v>
      </c>
      <c r="DG244" s="78">
        <v>7505</v>
      </c>
      <c r="DH244" s="78">
        <v>8909</v>
      </c>
      <c r="DI244" s="78">
        <v>15190</v>
      </c>
      <c r="DJ244" s="78">
        <v>12856</v>
      </c>
      <c r="DK244" s="78">
        <v>9724</v>
      </c>
      <c r="DL244" s="78">
        <v>8286</v>
      </c>
      <c r="DM244" s="78">
        <v>8816</v>
      </c>
      <c r="DN244" s="78">
        <v>9927</v>
      </c>
      <c r="DO244" s="78">
        <v>14168</v>
      </c>
      <c r="DP244" s="78">
        <v>14864</v>
      </c>
      <c r="DQ244" s="78">
        <v>7138</v>
      </c>
      <c r="DR244" s="78">
        <v>10413.75</v>
      </c>
      <c r="DS244" s="78">
        <v>7093</v>
      </c>
      <c r="DT244" s="78">
        <v>6911</v>
      </c>
      <c r="DU244" s="78">
        <v>9225</v>
      </c>
      <c r="DV244" s="78">
        <v>13660</v>
      </c>
      <c r="DW244" s="78">
        <v>12240</v>
      </c>
      <c r="DX244" s="78">
        <v>8871</v>
      </c>
      <c r="DY244" s="78">
        <v>7442</v>
      </c>
      <c r="DZ244" s="78">
        <v>7860</v>
      </c>
      <c r="EA244" s="78">
        <v>8899</v>
      </c>
      <c r="EB244" s="78">
        <v>13151</v>
      </c>
      <c r="EC244" s="78">
        <v>13781</v>
      </c>
      <c r="ED244" s="78">
        <v>6285</v>
      </c>
      <c r="EE244" s="78">
        <v>9618.1666669999995</v>
      </c>
      <c r="EF244" s="78">
        <v>6045</v>
      </c>
      <c r="EG244" s="78">
        <v>5758</v>
      </c>
      <c r="EH244" s="78">
        <v>6638</v>
      </c>
      <c r="EI244" s="78">
        <v>12781</v>
      </c>
      <c r="EJ244" s="78">
        <v>10450</v>
      </c>
      <c r="EK244" s="78">
        <v>7387</v>
      </c>
      <c r="EL244" s="78">
        <v>6271</v>
      </c>
      <c r="EM244" s="78">
        <v>6647</v>
      </c>
      <c r="EN244" s="78">
        <v>7396</v>
      </c>
      <c r="EO244" s="78">
        <v>12159</v>
      </c>
      <c r="EP244" s="78">
        <v>12752</v>
      </c>
      <c r="EQ244" s="78">
        <v>5539</v>
      </c>
      <c r="ER244" s="78">
        <v>8318.5833330000005</v>
      </c>
      <c r="ES244" s="78">
        <v>5545</v>
      </c>
      <c r="ET244" s="78">
        <v>5217</v>
      </c>
      <c r="EU244" s="78">
        <v>6532</v>
      </c>
      <c r="EV244" s="78">
        <v>11246</v>
      </c>
      <c r="EW244" s="78">
        <v>10160</v>
      </c>
      <c r="EX244" s="78">
        <v>6653</v>
      </c>
      <c r="EY244" s="78">
        <v>5715</v>
      </c>
      <c r="EZ244" s="78">
        <v>6071</v>
      </c>
      <c r="FA244" s="78">
        <v>7007</v>
      </c>
      <c r="FB244" s="78">
        <v>11400</v>
      </c>
      <c r="FC244" s="78">
        <v>11967</v>
      </c>
      <c r="FD244" s="78">
        <v>5198</v>
      </c>
      <c r="FE244" s="78">
        <v>7725.9166670000004</v>
      </c>
      <c r="FF244" s="78">
        <v>5203</v>
      </c>
      <c r="FG244" s="78">
        <v>4849</v>
      </c>
      <c r="FH244" s="78">
        <v>20639</v>
      </c>
      <c r="FI244" s="78">
        <v>23585</v>
      </c>
      <c r="FJ244" s="78">
        <v>21243</v>
      </c>
      <c r="FK244" s="78">
        <v>15104</v>
      </c>
      <c r="FL244" s="78">
        <v>10575</v>
      </c>
      <c r="FM244" s="78">
        <v>9728</v>
      </c>
      <c r="FN244" s="78">
        <v>10269</v>
      </c>
      <c r="FO244" s="78">
        <v>15802</v>
      </c>
      <c r="FP244" s="78">
        <v>17819</v>
      </c>
      <c r="FQ244" s="78">
        <v>18041</v>
      </c>
      <c r="FR244" s="78">
        <v>14404.75</v>
      </c>
      <c r="FS244" s="78">
        <v>18228</v>
      </c>
      <c r="FT244" s="78">
        <v>17794</v>
      </c>
      <c r="FU244" s="78">
        <v>16895</v>
      </c>
      <c r="FV244" s="78">
        <v>16421</v>
      </c>
      <c r="FW244" s="78">
        <v>12500</v>
      </c>
      <c r="FX244" s="78">
        <v>8229</v>
      </c>
      <c r="FY244" s="78">
        <v>6794</v>
      </c>
      <c r="FZ244" s="78">
        <v>6872</v>
      </c>
      <c r="GA244" s="78">
        <v>7073</v>
      </c>
      <c r="GB244" s="78">
        <v>9673</v>
      </c>
      <c r="GC244" s="78">
        <v>12183</v>
      </c>
      <c r="GD244" s="78">
        <v>5826</v>
      </c>
      <c r="GE244" s="78">
        <v>11540.666670000001</v>
      </c>
      <c r="GF244" s="78">
        <v>5708</v>
      </c>
      <c r="GG244" s="78">
        <v>5172</v>
      </c>
      <c r="GH244" s="78">
        <v>6036</v>
      </c>
      <c r="GI244" s="78">
        <v>9501</v>
      </c>
      <c r="GJ244" s="78">
        <v>8325</v>
      </c>
      <c r="GK244" s="78">
        <v>5484</v>
      </c>
      <c r="GL244" s="78">
        <v>4936</v>
      </c>
      <c r="GM244" s="78">
        <v>5600</v>
      </c>
      <c r="GN244" s="78">
        <v>6190</v>
      </c>
      <c r="GO244" s="78">
        <v>9501</v>
      </c>
      <c r="GP244" s="78">
        <v>10352</v>
      </c>
      <c r="GQ244" s="78">
        <v>4800</v>
      </c>
      <c r="GR244" s="78">
        <v>6800.4166670000004</v>
      </c>
      <c r="GS244" s="78">
        <v>4864</v>
      </c>
      <c r="GT244" s="78">
        <v>4636</v>
      </c>
      <c r="GU244" s="78">
        <v>5681</v>
      </c>
      <c r="GV244" s="78">
        <v>9613</v>
      </c>
      <c r="GW244" s="78">
        <v>8107</v>
      </c>
      <c r="GX244" s="78">
        <v>5313</v>
      </c>
      <c r="GY244" s="78">
        <v>4702</v>
      </c>
      <c r="GZ244" s="78">
        <v>5134</v>
      </c>
      <c r="HA244" s="78">
        <v>6008</v>
      </c>
      <c r="HB244" s="78">
        <v>9440</v>
      </c>
      <c r="HC244" s="78">
        <v>10293</v>
      </c>
      <c r="HD244" s="78">
        <v>4882</v>
      </c>
      <c r="HE244" s="78">
        <v>6556.0833329999996</v>
      </c>
      <c r="HF244" s="78">
        <v>4850</v>
      </c>
      <c r="HG244" s="78">
        <v>4835</v>
      </c>
      <c r="HH244" s="78">
        <v>5765</v>
      </c>
      <c r="HI244" s="78">
        <v>10375</v>
      </c>
    </row>
    <row r="245" spans="1:217" ht="15.75" x14ac:dyDescent="0.3">
      <c r="A245" s="1" t="str">
        <f t="shared" si="81"/>
        <v>Tiroldarunter bis 24 JahreFrauen</v>
      </c>
      <c r="B245" s="1">
        <v>245</v>
      </c>
      <c r="C245" s="77" t="s">
        <v>7</v>
      </c>
      <c r="D245" s="77" t="s">
        <v>125</v>
      </c>
      <c r="E245" s="77" t="s">
        <v>119</v>
      </c>
      <c r="F245" s="78">
        <v>769</v>
      </c>
      <c r="G245" s="78">
        <v>737</v>
      </c>
      <c r="H245" s="78">
        <v>1045</v>
      </c>
      <c r="I245" s="78">
        <v>2110</v>
      </c>
      <c r="J245" s="78">
        <v>1758</v>
      </c>
      <c r="K245" s="78">
        <v>1206</v>
      </c>
      <c r="L245" s="78">
        <v>1085</v>
      </c>
      <c r="M245" s="78">
        <v>1140</v>
      </c>
      <c r="N245" s="78">
        <v>1461</v>
      </c>
      <c r="O245" s="78">
        <v>2093</v>
      </c>
      <c r="P245" s="78">
        <v>2219</v>
      </c>
      <c r="Q245" s="78">
        <v>929</v>
      </c>
      <c r="R245" s="78">
        <v>1379.333333</v>
      </c>
      <c r="S245" s="78">
        <v>994</v>
      </c>
      <c r="T245" s="78">
        <v>989</v>
      </c>
      <c r="U245" s="78">
        <v>1389</v>
      </c>
      <c r="V245" s="78">
        <v>2272</v>
      </c>
      <c r="W245" s="78">
        <v>2015</v>
      </c>
      <c r="X245" s="78">
        <v>1510</v>
      </c>
      <c r="Y245" s="78">
        <v>1335</v>
      </c>
      <c r="Z245" s="78">
        <v>1495</v>
      </c>
      <c r="AA245" s="78">
        <v>1735</v>
      </c>
      <c r="AB245" s="78">
        <v>2279</v>
      </c>
      <c r="AC245" s="78">
        <v>2325</v>
      </c>
      <c r="AD245" s="78">
        <v>962</v>
      </c>
      <c r="AE245" s="78">
        <v>1608.333333</v>
      </c>
      <c r="AF245" s="78">
        <v>1031</v>
      </c>
      <c r="AG245" s="78">
        <v>920</v>
      </c>
      <c r="AH245" s="78">
        <v>1130</v>
      </c>
      <c r="AI245" s="78">
        <v>2340</v>
      </c>
      <c r="AJ245" s="78">
        <v>1886</v>
      </c>
      <c r="AK245" s="78">
        <v>1342</v>
      </c>
      <c r="AL245" s="78">
        <v>1151</v>
      </c>
      <c r="AM245" s="78">
        <v>1371</v>
      </c>
      <c r="AN245" s="78">
        <v>1635</v>
      </c>
      <c r="AO245" s="78">
        <v>2114</v>
      </c>
      <c r="AP245" s="78">
        <v>2171</v>
      </c>
      <c r="AQ245" s="78">
        <v>915</v>
      </c>
      <c r="AR245" s="78">
        <v>1500.5</v>
      </c>
      <c r="AS245" s="78">
        <v>936</v>
      </c>
      <c r="AT245" s="78">
        <v>933</v>
      </c>
      <c r="AU245" s="78">
        <v>1435</v>
      </c>
      <c r="AV245" s="78">
        <v>1987</v>
      </c>
      <c r="AW245" s="78">
        <v>1950</v>
      </c>
      <c r="AX245" s="78">
        <v>1318</v>
      </c>
      <c r="AY245" s="78">
        <v>1186</v>
      </c>
      <c r="AZ245" s="78">
        <v>1322</v>
      </c>
      <c r="BA245" s="78">
        <v>1660</v>
      </c>
      <c r="BB245" s="78">
        <v>2180</v>
      </c>
      <c r="BC245" s="78">
        <v>2171</v>
      </c>
      <c r="BD245" s="78">
        <v>995</v>
      </c>
      <c r="BE245" s="78">
        <v>1506.083333</v>
      </c>
      <c r="BF245" s="78">
        <v>960</v>
      </c>
      <c r="BG245" s="78">
        <v>990</v>
      </c>
      <c r="BH245" s="78">
        <v>1252</v>
      </c>
      <c r="BI245" s="78">
        <v>2149</v>
      </c>
      <c r="BJ245" s="78">
        <v>1822</v>
      </c>
      <c r="BK245" s="78">
        <v>1313</v>
      </c>
      <c r="BL245" s="78">
        <v>1161</v>
      </c>
      <c r="BM245" s="78">
        <v>1327</v>
      </c>
      <c r="BN245" s="78">
        <v>1519</v>
      </c>
      <c r="BO245" s="78">
        <v>2110</v>
      </c>
      <c r="BP245" s="78">
        <v>2198</v>
      </c>
      <c r="BQ245" s="78">
        <v>985</v>
      </c>
      <c r="BR245" s="78">
        <v>1482.166667</v>
      </c>
      <c r="BS245" s="78">
        <v>998</v>
      </c>
      <c r="BT245" s="78">
        <v>941</v>
      </c>
      <c r="BU245" s="78">
        <v>1074</v>
      </c>
      <c r="BV245" s="78">
        <v>2176</v>
      </c>
      <c r="BW245" s="78">
        <v>1872</v>
      </c>
      <c r="BX245" s="78">
        <v>1460</v>
      </c>
      <c r="BY245" s="78">
        <v>1318</v>
      </c>
      <c r="BZ245" s="78">
        <v>1427</v>
      </c>
      <c r="CA245" s="78">
        <v>1680</v>
      </c>
      <c r="CB245" s="78">
        <v>2103</v>
      </c>
      <c r="CC245" s="78">
        <v>2165</v>
      </c>
      <c r="CD245" s="78">
        <v>1049</v>
      </c>
      <c r="CE245" s="78">
        <v>1521.916667</v>
      </c>
      <c r="CF245" s="78">
        <v>1076</v>
      </c>
      <c r="CG245" s="78">
        <v>1042</v>
      </c>
      <c r="CH245" s="78">
        <v>1433</v>
      </c>
      <c r="CI245" s="78">
        <v>2068</v>
      </c>
      <c r="CJ245" s="78">
        <v>1924</v>
      </c>
      <c r="CK245" s="78">
        <v>1447</v>
      </c>
      <c r="CL245" s="78">
        <v>1357</v>
      </c>
      <c r="CM245" s="78">
        <v>1473</v>
      </c>
      <c r="CN245" s="78">
        <v>1758</v>
      </c>
      <c r="CO245" s="78">
        <v>2141</v>
      </c>
      <c r="CP245" s="78">
        <v>2134</v>
      </c>
      <c r="CQ245" s="78">
        <v>1113</v>
      </c>
      <c r="CR245" s="78">
        <v>1580.5</v>
      </c>
      <c r="CS245" s="78">
        <v>1108</v>
      </c>
      <c r="CT245" s="78">
        <v>1098</v>
      </c>
      <c r="CU245" s="78">
        <v>1290</v>
      </c>
      <c r="CV245" s="78">
        <v>2228</v>
      </c>
      <c r="CW245" s="78">
        <v>1786</v>
      </c>
      <c r="CX245" s="78">
        <v>1438</v>
      </c>
      <c r="CY245" s="78">
        <v>1275</v>
      </c>
      <c r="CZ245" s="78">
        <v>1403</v>
      </c>
      <c r="DA245" s="78">
        <v>1504</v>
      </c>
      <c r="DB245" s="78">
        <v>1974</v>
      </c>
      <c r="DC245" s="78">
        <v>1959</v>
      </c>
      <c r="DD245" s="78">
        <v>967</v>
      </c>
      <c r="DE245" s="78">
        <v>1502.5</v>
      </c>
      <c r="DF245" s="78">
        <v>944</v>
      </c>
      <c r="DG245" s="78">
        <v>921</v>
      </c>
      <c r="DH245" s="78">
        <v>1054</v>
      </c>
      <c r="DI245" s="78">
        <v>1840</v>
      </c>
      <c r="DJ245" s="78">
        <v>1526</v>
      </c>
      <c r="DK245" s="78">
        <v>1141</v>
      </c>
      <c r="DL245" s="78">
        <v>1015</v>
      </c>
      <c r="DM245" s="78">
        <v>1170</v>
      </c>
      <c r="DN245" s="78">
        <v>1380</v>
      </c>
      <c r="DO245" s="78">
        <v>1776</v>
      </c>
      <c r="DP245" s="78">
        <v>1746</v>
      </c>
      <c r="DQ245" s="78">
        <v>814</v>
      </c>
      <c r="DR245" s="78">
        <v>1277.25</v>
      </c>
      <c r="DS245" s="78">
        <v>773</v>
      </c>
      <c r="DT245" s="78">
        <v>751</v>
      </c>
      <c r="DU245" s="78">
        <v>1002</v>
      </c>
      <c r="DV245" s="78">
        <v>1556</v>
      </c>
      <c r="DW245" s="78">
        <v>1417</v>
      </c>
      <c r="DX245" s="78">
        <v>939</v>
      </c>
      <c r="DY245" s="78">
        <v>860</v>
      </c>
      <c r="DZ245" s="78">
        <v>936</v>
      </c>
      <c r="EA245" s="78">
        <v>1076</v>
      </c>
      <c r="EB245" s="78">
        <v>1498</v>
      </c>
      <c r="EC245" s="78">
        <v>1558</v>
      </c>
      <c r="ED245" s="78">
        <v>725</v>
      </c>
      <c r="EE245" s="78">
        <v>1090.916667</v>
      </c>
      <c r="EF245" s="78">
        <v>687</v>
      </c>
      <c r="EG245" s="78">
        <v>645</v>
      </c>
      <c r="EH245" s="78">
        <v>696</v>
      </c>
      <c r="EI245" s="78">
        <v>1503</v>
      </c>
      <c r="EJ245" s="78">
        <v>1170</v>
      </c>
      <c r="EK245" s="78">
        <v>810</v>
      </c>
      <c r="EL245" s="78">
        <v>728</v>
      </c>
      <c r="EM245" s="78">
        <v>844</v>
      </c>
      <c r="EN245" s="78">
        <v>925</v>
      </c>
      <c r="EO245" s="78">
        <v>1372</v>
      </c>
      <c r="EP245" s="78">
        <v>1297</v>
      </c>
      <c r="EQ245" s="78">
        <v>632</v>
      </c>
      <c r="ER245" s="78">
        <v>942.41666669999995</v>
      </c>
      <c r="ES245" s="78">
        <v>639</v>
      </c>
      <c r="ET245" s="78">
        <v>579</v>
      </c>
      <c r="EU245" s="78">
        <v>652</v>
      </c>
      <c r="EV245" s="78">
        <v>1217</v>
      </c>
      <c r="EW245" s="78">
        <v>1092</v>
      </c>
      <c r="EX245" s="78">
        <v>746</v>
      </c>
      <c r="EY245" s="78">
        <v>640</v>
      </c>
      <c r="EZ245" s="78">
        <v>729</v>
      </c>
      <c r="FA245" s="78">
        <v>877</v>
      </c>
      <c r="FB245" s="78">
        <v>1236</v>
      </c>
      <c r="FC245" s="78">
        <v>1235</v>
      </c>
      <c r="FD245" s="78">
        <v>579</v>
      </c>
      <c r="FE245" s="78">
        <v>851.75</v>
      </c>
      <c r="FF245" s="78">
        <v>540</v>
      </c>
      <c r="FG245" s="78">
        <v>508</v>
      </c>
      <c r="FH245" s="78">
        <v>2560</v>
      </c>
      <c r="FI245" s="78">
        <v>2973</v>
      </c>
      <c r="FJ245" s="78">
        <v>2591</v>
      </c>
      <c r="FK245" s="78">
        <v>1811</v>
      </c>
      <c r="FL245" s="78">
        <v>1273</v>
      </c>
      <c r="FM245" s="78">
        <v>1191</v>
      </c>
      <c r="FN245" s="78">
        <v>1206</v>
      </c>
      <c r="FO245" s="78">
        <v>1669</v>
      </c>
      <c r="FP245" s="78">
        <v>1891</v>
      </c>
      <c r="FQ245" s="78">
        <v>1836</v>
      </c>
      <c r="FR245" s="78">
        <v>1670.75</v>
      </c>
      <c r="FS245" s="78">
        <v>1835</v>
      </c>
      <c r="FT245" s="78">
        <v>1738</v>
      </c>
      <c r="FU245" s="78">
        <v>1555</v>
      </c>
      <c r="FV245" s="78">
        <v>1476</v>
      </c>
      <c r="FW245" s="78">
        <v>1131</v>
      </c>
      <c r="FX245" s="78">
        <v>744</v>
      </c>
      <c r="FY245" s="78">
        <v>682</v>
      </c>
      <c r="FZ245" s="78">
        <v>793</v>
      </c>
      <c r="GA245" s="78">
        <v>797</v>
      </c>
      <c r="GB245" s="78">
        <v>926</v>
      </c>
      <c r="GC245" s="78">
        <v>1159</v>
      </c>
      <c r="GD245" s="78">
        <v>574</v>
      </c>
      <c r="GE245" s="78">
        <v>1117.5</v>
      </c>
      <c r="GF245" s="78">
        <v>595</v>
      </c>
      <c r="GG245" s="78">
        <v>544</v>
      </c>
      <c r="GH245" s="78">
        <v>560</v>
      </c>
      <c r="GI245" s="78">
        <v>906</v>
      </c>
      <c r="GJ245" s="78">
        <v>763</v>
      </c>
      <c r="GK245" s="78">
        <v>535</v>
      </c>
      <c r="GL245" s="78">
        <v>546</v>
      </c>
      <c r="GM245" s="78">
        <v>691</v>
      </c>
      <c r="GN245" s="78">
        <v>746</v>
      </c>
      <c r="GO245" s="78">
        <v>920</v>
      </c>
      <c r="GP245" s="78">
        <v>947</v>
      </c>
      <c r="GQ245" s="78">
        <v>530</v>
      </c>
      <c r="GR245" s="78">
        <v>690.25</v>
      </c>
      <c r="GS245" s="78">
        <v>520</v>
      </c>
      <c r="GT245" s="78">
        <v>513</v>
      </c>
      <c r="GU245" s="78">
        <v>568</v>
      </c>
      <c r="GV245" s="78">
        <v>862</v>
      </c>
      <c r="GW245" s="78">
        <v>778</v>
      </c>
      <c r="GX245" s="78">
        <v>559</v>
      </c>
      <c r="GY245" s="78">
        <v>547</v>
      </c>
      <c r="GZ245" s="78">
        <v>647</v>
      </c>
      <c r="HA245" s="78">
        <v>797</v>
      </c>
      <c r="HB245" s="78">
        <v>977</v>
      </c>
      <c r="HC245" s="78">
        <v>1003</v>
      </c>
      <c r="HD245" s="78">
        <v>601</v>
      </c>
      <c r="HE245" s="78">
        <v>697.66666669999995</v>
      </c>
      <c r="HF245" s="78">
        <v>577</v>
      </c>
      <c r="HG245" s="78">
        <v>580</v>
      </c>
      <c r="HH245" s="78">
        <v>635</v>
      </c>
      <c r="HI245" s="78">
        <v>1028</v>
      </c>
    </row>
    <row r="246" spans="1:217" ht="15.75" x14ac:dyDescent="0.3">
      <c r="A246" s="1" t="str">
        <f t="shared" si="81"/>
        <v>Tirol50 Jahre und älterFrauen</v>
      </c>
      <c r="B246" s="1">
        <v>246</v>
      </c>
      <c r="C246" s="77" t="s">
        <v>7</v>
      </c>
      <c r="D246" s="77" t="s">
        <v>126</v>
      </c>
      <c r="E246" s="77" t="s">
        <v>119</v>
      </c>
      <c r="F246" s="78">
        <v>779</v>
      </c>
      <c r="G246" s="78">
        <v>738</v>
      </c>
      <c r="H246" s="78">
        <v>1032</v>
      </c>
      <c r="I246" s="78">
        <v>2051</v>
      </c>
      <c r="J246" s="78">
        <v>1663</v>
      </c>
      <c r="K246" s="78">
        <v>1185</v>
      </c>
      <c r="L246" s="78">
        <v>881</v>
      </c>
      <c r="M246" s="78">
        <v>859</v>
      </c>
      <c r="N246" s="78">
        <v>1131</v>
      </c>
      <c r="O246" s="78">
        <v>2150</v>
      </c>
      <c r="P246" s="78">
        <v>2361</v>
      </c>
      <c r="Q246" s="78">
        <v>885</v>
      </c>
      <c r="R246" s="78">
        <v>1309.583333</v>
      </c>
      <c r="S246" s="78">
        <v>897</v>
      </c>
      <c r="T246" s="78">
        <v>896</v>
      </c>
      <c r="U246" s="78">
        <v>1360</v>
      </c>
      <c r="V246" s="78">
        <v>2237</v>
      </c>
      <c r="W246" s="78">
        <v>1911</v>
      </c>
      <c r="X246" s="78">
        <v>1353</v>
      </c>
      <c r="Y246" s="78">
        <v>1038</v>
      </c>
      <c r="Z246" s="78">
        <v>1034</v>
      </c>
      <c r="AA246" s="78">
        <v>1309</v>
      </c>
      <c r="AB246" s="78">
        <v>2280</v>
      </c>
      <c r="AC246" s="78">
        <v>2515</v>
      </c>
      <c r="AD246" s="78">
        <v>911</v>
      </c>
      <c r="AE246" s="78">
        <v>1478.416667</v>
      </c>
      <c r="AF246" s="78">
        <v>921</v>
      </c>
      <c r="AG246" s="78">
        <v>912</v>
      </c>
      <c r="AH246" s="78">
        <v>1205</v>
      </c>
      <c r="AI246" s="78">
        <v>2371</v>
      </c>
      <c r="AJ246" s="78">
        <v>1996</v>
      </c>
      <c r="AK246" s="78">
        <v>1450</v>
      </c>
      <c r="AL246" s="78">
        <v>1010</v>
      </c>
      <c r="AM246" s="78">
        <v>1062</v>
      </c>
      <c r="AN246" s="78">
        <v>1363</v>
      </c>
      <c r="AO246" s="78">
        <v>2367</v>
      </c>
      <c r="AP246" s="78">
        <v>2657</v>
      </c>
      <c r="AQ246" s="78">
        <v>962</v>
      </c>
      <c r="AR246" s="78">
        <v>1523</v>
      </c>
      <c r="AS246" s="78">
        <v>1015</v>
      </c>
      <c r="AT246" s="78">
        <v>938</v>
      </c>
      <c r="AU246" s="78">
        <v>1501</v>
      </c>
      <c r="AV246" s="78">
        <v>2256</v>
      </c>
      <c r="AW246" s="78">
        <v>2174</v>
      </c>
      <c r="AX246" s="78">
        <v>1470</v>
      </c>
      <c r="AY246" s="78">
        <v>1098</v>
      </c>
      <c r="AZ246" s="78">
        <v>1103</v>
      </c>
      <c r="BA246" s="78">
        <v>1386</v>
      </c>
      <c r="BB246" s="78">
        <v>2462</v>
      </c>
      <c r="BC246" s="78">
        <v>2758</v>
      </c>
      <c r="BD246" s="78">
        <v>994</v>
      </c>
      <c r="BE246" s="78">
        <v>1596.25</v>
      </c>
      <c r="BF246" s="78">
        <v>1032</v>
      </c>
      <c r="BG246" s="78">
        <v>986</v>
      </c>
      <c r="BH246" s="78">
        <v>1416</v>
      </c>
      <c r="BI246" s="78">
        <v>2658</v>
      </c>
      <c r="BJ246" s="78">
        <v>2205</v>
      </c>
      <c r="BK246" s="78">
        <v>1544</v>
      </c>
      <c r="BL246" s="78">
        <v>1196</v>
      </c>
      <c r="BM246" s="78">
        <v>1227</v>
      </c>
      <c r="BN246" s="78">
        <v>1536</v>
      </c>
      <c r="BO246" s="78">
        <v>2720</v>
      </c>
      <c r="BP246" s="78">
        <v>3012</v>
      </c>
      <c r="BQ246" s="78">
        <v>1194</v>
      </c>
      <c r="BR246" s="78">
        <v>1727.166667</v>
      </c>
      <c r="BS246" s="78">
        <v>1170</v>
      </c>
      <c r="BT246" s="78">
        <v>1151</v>
      </c>
      <c r="BU246" s="78">
        <v>1438</v>
      </c>
      <c r="BV246" s="78">
        <v>3042</v>
      </c>
      <c r="BW246" s="78">
        <v>2558</v>
      </c>
      <c r="BX246" s="78">
        <v>1894</v>
      </c>
      <c r="BY246" s="78">
        <v>1614</v>
      </c>
      <c r="BZ246" s="78">
        <v>1641</v>
      </c>
      <c r="CA246" s="78">
        <v>2036</v>
      </c>
      <c r="CB246" s="78">
        <v>3301</v>
      </c>
      <c r="CC246" s="78">
        <v>3589</v>
      </c>
      <c r="CD246" s="78">
        <v>1634</v>
      </c>
      <c r="CE246" s="78">
        <v>2089</v>
      </c>
      <c r="CF246" s="78">
        <v>1719</v>
      </c>
      <c r="CG246" s="78">
        <v>1687</v>
      </c>
      <c r="CH246" s="78">
        <v>2329</v>
      </c>
      <c r="CI246" s="78">
        <v>3476</v>
      </c>
      <c r="CJ246" s="78">
        <v>3149</v>
      </c>
      <c r="CK246" s="78">
        <v>2316</v>
      </c>
      <c r="CL246" s="78">
        <v>1987</v>
      </c>
      <c r="CM246" s="78">
        <v>1975</v>
      </c>
      <c r="CN246" s="78">
        <v>2420</v>
      </c>
      <c r="CO246" s="78">
        <v>3684</v>
      </c>
      <c r="CP246" s="78">
        <v>3953</v>
      </c>
      <c r="CQ246" s="78">
        <v>1885</v>
      </c>
      <c r="CR246" s="78">
        <v>2548.333333</v>
      </c>
      <c r="CS246" s="78">
        <v>1939</v>
      </c>
      <c r="CT246" s="78">
        <v>1898</v>
      </c>
      <c r="CU246" s="78">
        <v>2328</v>
      </c>
      <c r="CV246" s="78">
        <v>3994</v>
      </c>
      <c r="CW246" s="78">
        <v>3393</v>
      </c>
      <c r="CX246" s="78">
        <v>2572</v>
      </c>
      <c r="CY246" s="78">
        <v>2117</v>
      </c>
      <c r="CZ246" s="78">
        <v>2150</v>
      </c>
      <c r="DA246" s="78">
        <v>2596</v>
      </c>
      <c r="DB246" s="78">
        <v>3934</v>
      </c>
      <c r="DC246" s="78">
        <v>4146</v>
      </c>
      <c r="DD246" s="78">
        <v>1969</v>
      </c>
      <c r="DE246" s="78">
        <v>2753</v>
      </c>
      <c r="DF246" s="78">
        <v>1970</v>
      </c>
      <c r="DG246" s="78">
        <v>1981</v>
      </c>
      <c r="DH246" s="78">
        <v>2365</v>
      </c>
      <c r="DI246" s="78">
        <v>4080</v>
      </c>
      <c r="DJ246" s="78">
        <v>3463</v>
      </c>
      <c r="DK246" s="78">
        <v>2587</v>
      </c>
      <c r="DL246" s="78">
        <v>2143</v>
      </c>
      <c r="DM246" s="78">
        <v>2222</v>
      </c>
      <c r="DN246" s="78">
        <v>2660</v>
      </c>
      <c r="DO246" s="78">
        <v>3937</v>
      </c>
      <c r="DP246" s="78">
        <v>4213</v>
      </c>
      <c r="DQ246" s="78">
        <v>2011</v>
      </c>
      <c r="DR246" s="78">
        <v>2802.666667</v>
      </c>
      <c r="DS246" s="78">
        <v>2082</v>
      </c>
      <c r="DT246" s="78">
        <v>2089</v>
      </c>
      <c r="DU246" s="78">
        <v>2777</v>
      </c>
      <c r="DV246" s="78">
        <v>3982</v>
      </c>
      <c r="DW246" s="78">
        <v>3567</v>
      </c>
      <c r="DX246" s="78">
        <v>2602</v>
      </c>
      <c r="DY246" s="78">
        <v>2142</v>
      </c>
      <c r="DZ246" s="78">
        <v>2186</v>
      </c>
      <c r="EA246" s="78">
        <v>2556</v>
      </c>
      <c r="EB246" s="78">
        <v>3929</v>
      </c>
      <c r="EC246" s="78">
        <v>4150</v>
      </c>
      <c r="ED246" s="78">
        <v>1853</v>
      </c>
      <c r="EE246" s="78">
        <v>2826.25</v>
      </c>
      <c r="EF246" s="78">
        <v>1793</v>
      </c>
      <c r="EG246" s="78">
        <v>1731</v>
      </c>
      <c r="EH246" s="78">
        <v>1992</v>
      </c>
      <c r="EI246" s="78">
        <v>3737</v>
      </c>
      <c r="EJ246" s="78">
        <v>3160</v>
      </c>
      <c r="EK246" s="78">
        <v>2245</v>
      </c>
      <c r="EL246" s="78">
        <v>1791</v>
      </c>
      <c r="EM246" s="78">
        <v>1797</v>
      </c>
      <c r="EN246" s="78">
        <v>2118</v>
      </c>
      <c r="EO246" s="78">
        <v>3669</v>
      </c>
      <c r="EP246" s="78">
        <v>3946</v>
      </c>
      <c r="EQ246" s="78">
        <v>1630</v>
      </c>
      <c r="ER246" s="78">
        <v>2467.416667</v>
      </c>
      <c r="ES246" s="78">
        <v>1656</v>
      </c>
      <c r="ET246" s="78">
        <v>1587</v>
      </c>
      <c r="EU246" s="78">
        <v>2048</v>
      </c>
      <c r="EV246" s="78">
        <v>3502</v>
      </c>
      <c r="EW246" s="78">
        <v>3098</v>
      </c>
      <c r="EX246" s="78">
        <v>2069</v>
      </c>
      <c r="EY246" s="78">
        <v>1692</v>
      </c>
      <c r="EZ246" s="78">
        <v>1678</v>
      </c>
      <c r="FA246" s="78">
        <v>2119</v>
      </c>
      <c r="FB246" s="78">
        <v>3592</v>
      </c>
      <c r="FC246" s="78">
        <v>3785</v>
      </c>
      <c r="FD246" s="78">
        <v>1570</v>
      </c>
      <c r="FE246" s="78">
        <v>2366.333333</v>
      </c>
      <c r="FF246" s="78">
        <v>1647</v>
      </c>
      <c r="FG246" s="78">
        <v>1570</v>
      </c>
      <c r="FH246" s="78">
        <v>5647</v>
      </c>
      <c r="FI246" s="78">
        <v>6408</v>
      </c>
      <c r="FJ246" s="78">
        <v>5871</v>
      </c>
      <c r="FK246" s="78">
        <v>4130</v>
      </c>
      <c r="FL246" s="78">
        <v>2756</v>
      </c>
      <c r="FM246" s="78">
        <v>2541</v>
      </c>
      <c r="FN246" s="78">
        <v>2864</v>
      </c>
      <c r="FO246" s="78">
        <v>4603</v>
      </c>
      <c r="FP246" s="78">
        <v>5200</v>
      </c>
      <c r="FQ246" s="78">
        <v>5280</v>
      </c>
      <c r="FR246" s="78">
        <v>4043.083333</v>
      </c>
      <c r="FS246" s="78">
        <v>5411</v>
      </c>
      <c r="FT246" s="78">
        <v>5324</v>
      </c>
      <c r="FU246" s="78">
        <v>5126</v>
      </c>
      <c r="FV246" s="78">
        <v>5046</v>
      </c>
      <c r="FW246" s="78">
        <v>3897</v>
      </c>
      <c r="FX246" s="78">
        <v>2453</v>
      </c>
      <c r="FY246" s="78">
        <v>1961</v>
      </c>
      <c r="FZ246" s="78">
        <v>1921</v>
      </c>
      <c r="GA246" s="78">
        <v>2086</v>
      </c>
      <c r="GB246" s="78">
        <v>3100</v>
      </c>
      <c r="GC246" s="78">
        <v>3889</v>
      </c>
      <c r="GD246" s="78">
        <v>1768</v>
      </c>
      <c r="GE246" s="78">
        <v>3498.5</v>
      </c>
      <c r="GF246" s="78">
        <v>1772</v>
      </c>
      <c r="GG246" s="78">
        <v>1607</v>
      </c>
      <c r="GH246" s="78">
        <v>1938</v>
      </c>
      <c r="GI246" s="78">
        <v>3067</v>
      </c>
      <c r="GJ246" s="78">
        <v>2691</v>
      </c>
      <c r="GK246" s="78">
        <v>1733</v>
      </c>
      <c r="GL246" s="78">
        <v>1437</v>
      </c>
      <c r="GM246" s="78">
        <v>1479</v>
      </c>
      <c r="GN246" s="78">
        <v>1805</v>
      </c>
      <c r="GO246" s="78">
        <v>3079</v>
      </c>
      <c r="GP246" s="78">
        <v>3470</v>
      </c>
      <c r="GQ246" s="78">
        <v>1415</v>
      </c>
      <c r="GR246" s="78">
        <v>2124.416667</v>
      </c>
      <c r="GS246" s="78">
        <v>1445</v>
      </c>
      <c r="GT246" s="78">
        <v>1344</v>
      </c>
      <c r="GU246" s="78">
        <v>1758</v>
      </c>
      <c r="GV246" s="78">
        <v>3133</v>
      </c>
      <c r="GW246" s="78">
        <v>2595</v>
      </c>
      <c r="GX246" s="78">
        <v>1646</v>
      </c>
      <c r="GY246" s="78">
        <v>1321</v>
      </c>
      <c r="GZ246" s="78">
        <v>1305</v>
      </c>
      <c r="HA246" s="78">
        <v>1662</v>
      </c>
      <c r="HB246" s="78">
        <v>3013</v>
      </c>
      <c r="HC246" s="78">
        <v>3298</v>
      </c>
      <c r="HD246" s="78">
        <v>1344</v>
      </c>
      <c r="HE246" s="78">
        <v>1988.666667</v>
      </c>
      <c r="HF246" s="78">
        <v>1373</v>
      </c>
      <c r="HG246" s="78">
        <v>1379</v>
      </c>
      <c r="HH246" s="78">
        <v>1679</v>
      </c>
      <c r="HI246" s="78">
        <v>3374</v>
      </c>
    </row>
    <row r="247" spans="1:217" ht="15.75" x14ac:dyDescent="0.3">
      <c r="A247" s="1" t="str">
        <f t="shared" si="81"/>
        <v>TirolAusländerFrauen</v>
      </c>
      <c r="B247" s="1">
        <v>247</v>
      </c>
      <c r="C247" s="77" t="s">
        <v>7</v>
      </c>
      <c r="D247" s="77" t="s">
        <v>127</v>
      </c>
      <c r="E247" s="77" t="s">
        <v>119</v>
      </c>
      <c r="F247" s="78">
        <v>572</v>
      </c>
      <c r="G247" s="78">
        <v>515</v>
      </c>
      <c r="H247" s="78">
        <v>990</v>
      </c>
      <c r="I247" s="78">
        <v>2348</v>
      </c>
      <c r="J247" s="78">
        <v>1716</v>
      </c>
      <c r="K247" s="78">
        <v>1040</v>
      </c>
      <c r="L247" s="78">
        <v>753</v>
      </c>
      <c r="M247" s="78">
        <v>837</v>
      </c>
      <c r="N247" s="78">
        <v>1256</v>
      </c>
      <c r="O247" s="78">
        <v>2361</v>
      </c>
      <c r="P247" s="78">
        <v>2645</v>
      </c>
      <c r="Q247" s="78">
        <v>756</v>
      </c>
      <c r="R247" s="78">
        <v>1315.75</v>
      </c>
      <c r="S247" s="78">
        <v>777</v>
      </c>
      <c r="T247" s="78">
        <v>739</v>
      </c>
      <c r="U247" s="78">
        <v>1482</v>
      </c>
      <c r="V247" s="78">
        <v>2654</v>
      </c>
      <c r="W247" s="78">
        <v>2120</v>
      </c>
      <c r="X247" s="78">
        <v>1485</v>
      </c>
      <c r="Y247" s="78">
        <v>1020</v>
      </c>
      <c r="Z247" s="78">
        <v>1227</v>
      </c>
      <c r="AA247" s="78">
        <v>1626</v>
      </c>
      <c r="AB247" s="78">
        <v>2658</v>
      </c>
      <c r="AC247" s="78">
        <v>3056</v>
      </c>
      <c r="AD247" s="78">
        <v>875</v>
      </c>
      <c r="AE247" s="78">
        <v>1643.25</v>
      </c>
      <c r="AF247" s="78">
        <v>934</v>
      </c>
      <c r="AG247" s="78">
        <v>899</v>
      </c>
      <c r="AH247" s="78">
        <v>1376</v>
      </c>
      <c r="AI247" s="78">
        <v>2895</v>
      </c>
      <c r="AJ247" s="78">
        <v>2140</v>
      </c>
      <c r="AK247" s="78">
        <v>1418</v>
      </c>
      <c r="AL247" s="78">
        <v>946</v>
      </c>
      <c r="AM247" s="78">
        <v>1078</v>
      </c>
      <c r="AN247" s="78">
        <v>1549</v>
      </c>
      <c r="AO247" s="78">
        <v>2732</v>
      </c>
      <c r="AP247" s="78">
        <v>3056</v>
      </c>
      <c r="AQ247" s="78">
        <v>842</v>
      </c>
      <c r="AR247" s="78">
        <v>1655.416667</v>
      </c>
      <c r="AS247" s="78">
        <v>879</v>
      </c>
      <c r="AT247" s="78">
        <v>869</v>
      </c>
      <c r="AU247" s="78">
        <v>1873</v>
      </c>
      <c r="AV247" s="78">
        <v>2734</v>
      </c>
      <c r="AW247" s="78">
        <v>2409</v>
      </c>
      <c r="AX247" s="78">
        <v>1464</v>
      </c>
      <c r="AY247" s="78">
        <v>1007</v>
      </c>
      <c r="AZ247" s="78">
        <v>1164</v>
      </c>
      <c r="BA247" s="78">
        <v>1613</v>
      </c>
      <c r="BB247" s="78">
        <v>2907</v>
      </c>
      <c r="BC247" s="78">
        <v>3280</v>
      </c>
      <c r="BD247" s="78">
        <v>911</v>
      </c>
      <c r="BE247" s="78">
        <v>1759.166667</v>
      </c>
      <c r="BF247" s="78">
        <v>941</v>
      </c>
      <c r="BG247" s="78">
        <v>932</v>
      </c>
      <c r="BH247" s="78">
        <v>1668</v>
      </c>
      <c r="BI247" s="78">
        <v>3223</v>
      </c>
      <c r="BJ247" s="78">
        <v>2400</v>
      </c>
      <c r="BK247" s="78">
        <v>1581</v>
      </c>
      <c r="BL247" s="78">
        <v>1166</v>
      </c>
      <c r="BM247" s="78">
        <v>1277</v>
      </c>
      <c r="BN247" s="78">
        <v>1711</v>
      </c>
      <c r="BO247" s="78">
        <v>3158</v>
      </c>
      <c r="BP247" s="78">
        <v>3560</v>
      </c>
      <c r="BQ247" s="78">
        <v>1128</v>
      </c>
      <c r="BR247" s="78">
        <v>1895.416667</v>
      </c>
      <c r="BS247" s="78">
        <v>1118</v>
      </c>
      <c r="BT247" s="78">
        <v>1091</v>
      </c>
      <c r="BU247" s="78">
        <v>1571</v>
      </c>
      <c r="BV247" s="78">
        <v>3600</v>
      </c>
      <c r="BW247" s="78">
        <v>2765</v>
      </c>
      <c r="BX247" s="78">
        <v>1921</v>
      </c>
      <c r="BY247" s="78">
        <v>1531</v>
      </c>
      <c r="BZ247" s="78">
        <v>1576</v>
      </c>
      <c r="CA247" s="78">
        <v>2128</v>
      </c>
      <c r="CB247" s="78">
        <v>3659</v>
      </c>
      <c r="CC247" s="78">
        <v>4056</v>
      </c>
      <c r="CD247" s="78">
        <v>1382</v>
      </c>
      <c r="CE247" s="78">
        <v>2199.833333</v>
      </c>
      <c r="CF247" s="78">
        <v>1532</v>
      </c>
      <c r="CG247" s="78">
        <v>1489</v>
      </c>
      <c r="CH247" s="78">
        <v>2704</v>
      </c>
      <c r="CI247" s="78">
        <v>4030</v>
      </c>
      <c r="CJ247" s="78">
        <v>3278</v>
      </c>
      <c r="CK247" s="78">
        <v>2204</v>
      </c>
      <c r="CL247" s="78">
        <v>1723</v>
      </c>
      <c r="CM247" s="78">
        <v>1814</v>
      </c>
      <c r="CN247" s="78">
        <v>2422</v>
      </c>
      <c r="CO247" s="78">
        <v>4075</v>
      </c>
      <c r="CP247" s="78">
        <v>4487</v>
      </c>
      <c r="CQ247" s="78">
        <v>1732</v>
      </c>
      <c r="CR247" s="78">
        <v>2624.166667</v>
      </c>
      <c r="CS247" s="78">
        <v>1698</v>
      </c>
      <c r="CT247" s="78">
        <v>1652</v>
      </c>
      <c r="CU247" s="78">
        <v>2491</v>
      </c>
      <c r="CV247" s="78">
        <v>4547</v>
      </c>
      <c r="CW247" s="78">
        <v>3357</v>
      </c>
      <c r="CX247" s="78">
        <v>2485</v>
      </c>
      <c r="CY247" s="78">
        <v>1863</v>
      </c>
      <c r="CZ247" s="78">
        <v>1985</v>
      </c>
      <c r="DA247" s="78">
        <v>2588</v>
      </c>
      <c r="DB247" s="78">
        <v>4217</v>
      </c>
      <c r="DC247" s="78">
        <v>4424</v>
      </c>
      <c r="DD247" s="78">
        <v>1693</v>
      </c>
      <c r="DE247" s="78">
        <v>2750</v>
      </c>
      <c r="DF247" s="78">
        <v>1740</v>
      </c>
      <c r="DG247" s="78">
        <v>1728</v>
      </c>
      <c r="DH247" s="78">
        <v>2432</v>
      </c>
      <c r="DI247" s="78">
        <v>4307</v>
      </c>
      <c r="DJ247" s="78">
        <v>3276</v>
      </c>
      <c r="DK247" s="78">
        <v>2308</v>
      </c>
      <c r="DL247" s="78">
        <v>1721</v>
      </c>
      <c r="DM247" s="78">
        <v>1899</v>
      </c>
      <c r="DN247" s="78">
        <v>2497</v>
      </c>
      <c r="DO247" s="78">
        <v>3891</v>
      </c>
      <c r="DP247" s="78">
        <v>4210</v>
      </c>
      <c r="DQ247" s="78">
        <v>1625</v>
      </c>
      <c r="DR247" s="78">
        <v>2636.166667</v>
      </c>
      <c r="DS247" s="78">
        <v>1656</v>
      </c>
      <c r="DT247" s="78">
        <v>1604</v>
      </c>
      <c r="DU247" s="78">
        <v>2627</v>
      </c>
      <c r="DV247" s="78">
        <v>4002</v>
      </c>
      <c r="DW247" s="78">
        <v>3241</v>
      </c>
      <c r="DX247" s="78">
        <v>2172</v>
      </c>
      <c r="DY247" s="78">
        <v>1601</v>
      </c>
      <c r="DZ247" s="78">
        <v>1771</v>
      </c>
      <c r="EA247" s="78">
        <v>2311</v>
      </c>
      <c r="EB247" s="78">
        <v>3694</v>
      </c>
      <c r="EC247" s="78">
        <v>3984</v>
      </c>
      <c r="ED247" s="78">
        <v>1534</v>
      </c>
      <c r="EE247" s="78">
        <v>2516.416667</v>
      </c>
      <c r="EF247" s="78">
        <v>1517</v>
      </c>
      <c r="EG247" s="78">
        <v>1441</v>
      </c>
      <c r="EH247" s="78">
        <v>1952</v>
      </c>
      <c r="EI247" s="78">
        <v>3754</v>
      </c>
      <c r="EJ247" s="78">
        <v>2746</v>
      </c>
      <c r="EK247" s="78">
        <v>1881</v>
      </c>
      <c r="EL247" s="78">
        <v>1462</v>
      </c>
      <c r="EM247" s="78">
        <v>1570</v>
      </c>
      <c r="EN247" s="78">
        <v>2007</v>
      </c>
      <c r="EO247" s="78">
        <v>3535</v>
      </c>
      <c r="EP247" s="78">
        <v>3908</v>
      </c>
      <c r="EQ247" s="78">
        <v>1488</v>
      </c>
      <c r="ER247" s="78">
        <v>2271.75</v>
      </c>
      <c r="ES247" s="78">
        <v>1507</v>
      </c>
      <c r="ET247" s="78">
        <v>1382</v>
      </c>
      <c r="EU247" s="78">
        <v>1990</v>
      </c>
      <c r="EV247" s="78">
        <v>3379</v>
      </c>
      <c r="EW247" s="78">
        <v>2766</v>
      </c>
      <c r="EX247" s="78">
        <v>1676</v>
      </c>
      <c r="EY247" s="78">
        <v>1364</v>
      </c>
      <c r="EZ247" s="78">
        <v>1488</v>
      </c>
      <c r="FA247" s="78">
        <v>1876</v>
      </c>
      <c r="FB247" s="78">
        <v>3279</v>
      </c>
      <c r="FC247" s="78">
        <v>3676</v>
      </c>
      <c r="FD247" s="78">
        <v>1386</v>
      </c>
      <c r="FE247" s="78">
        <v>2147.416667</v>
      </c>
      <c r="FF247" s="78">
        <v>1465</v>
      </c>
      <c r="FG247" s="78">
        <v>1368</v>
      </c>
      <c r="FH247" s="78">
        <v>7154</v>
      </c>
      <c r="FI247" s="78">
        <v>8291</v>
      </c>
      <c r="FJ247" s="78">
        <v>7492</v>
      </c>
      <c r="FK247" s="78">
        <v>5024</v>
      </c>
      <c r="FL247" s="78">
        <v>3206</v>
      </c>
      <c r="FM247" s="78">
        <v>2855</v>
      </c>
      <c r="FN247" s="78">
        <v>3169</v>
      </c>
      <c r="FO247" s="78">
        <v>5485</v>
      </c>
      <c r="FP247" s="78">
        <v>6328</v>
      </c>
      <c r="FQ247" s="78">
        <v>6455</v>
      </c>
      <c r="FR247" s="78">
        <v>4857.6666670000004</v>
      </c>
      <c r="FS247" s="78">
        <v>6498</v>
      </c>
      <c r="FT247" s="78">
        <v>6398</v>
      </c>
      <c r="FU247" s="78">
        <v>6080</v>
      </c>
      <c r="FV247" s="78">
        <v>5971</v>
      </c>
      <c r="FW247" s="78">
        <v>4259</v>
      </c>
      <c r="FX247" s="78">
        <v>2615</v>
      </c>
      <c r="FY247" s="78">
        <v>1906</v>
      </c>
      <c r="FZ247" s="78">
        <v>1906</v>
      </c>
      <c r="GA247" s="78">
        <v>2181</v>
      </c>
      <c r="GB247" s="78">
        <v>3181</v>
      </c>
      <c r="GC247" s="78">
        <v>4344</v>
      </c>
      <c r="GD247" s="78">
        <v>1816</v>
      </c>
      <c r="GE247" s="78">
        <v>3929.583333</v>
      </c>
      <c r="GF247" s="78">
        <v>1794</v>
      </c>
      <c r="GG247" s="78">
        <v>1592</v>
      </c>
      <c r="GH247" s="78">
        <v>2087</v>
      </c>
      <c r="GI247" s="78">
        <v>3384</v>
      </c>
      <c r="GJ247" s="78">
        <v>2710</v>
      </c>
      <c r="GK247" s="78">
        <v>1669</v>
      </c>
      <c r="GL247" s="78">
        <v>1359</v>
      </c>
      <c r="GM247" s="78">
        <v>1626</v>
      </c>
      <c r="GN247" s="78">
        <v>2005</v>
      </c>
      <c r="GO247" s="78">
        <v>3324</v>
      </c>
      <c r="GP247" s="78">
        <v>3756</v>
      </c>
      <c r="GQ247" s="78">
        <v>1528</v>
      </c>
      <c r="GR247" s="78">
        <v>2236.166667</v>
      </c>
      <c r="GS247" s="78">
        <v>1578</v>
      </c>
      <c r="GT247" s="78">
        <v>1494</v>
      </c>
      <c r="GU247" s="78">
        <v>2093</v>
      </c>
      <c r="GV247" s="78">
        <v>3640</v>
      </c>
      <c r="GW247" s="78">
        <v>2826</v>
      </c>
      <c r="GX247" s="78">
        <v>1770</v>
      </c>
      <c r="GY247" s="78">
        <v>1496</v>
      </c>
      <c r="GZ247" s="78">
        <v>1708</v>
      </c>
      <c r="HA247" s="78">
        <v>2144</v>
      </c>
      <c r="HB247" s="78">
        <v>3495</v>
      </c>
      <c r="HC247" s="78">
        <v>3888</v>
      </c>
      <c r="HD247" s="78">
        <v>1749</v>
      </c>
      <c r="HE247" s="78">
        <v>2323.416667</v>
      </c>
      <c r="HF247" s="78">
        <v>1738</v>
      </c>
      <c r="HG247" s="78">
        <v>1741</v>
      </c>
      <c r="HH247" s="78">
        <v>2308</v>
      </c>
      <c r="HI247" s="78">
        <v>4115</v>
      </c>
    </row>
    <row r="248" spans="1:217" ht="15.75" x14ac:dyDescent="0.3">
      <c r="A248" s="1" t="str">
        <f t="shared" si="81"/>
        <v>Tiroloffene StellenFrauen</v>
      </c>
      <c r="B248" s="1">
        <v>248</v>
      </c>
      <c r="C248" s="77" t="s">
        <v>7</v>
      </c>
      <c r="D248" s="77" t="s">
        <v>128</v>
      </c>
      <c r="E248" s="77" t="s">
        <v>119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8">
        <v>0</v>
      </c>
      <c r="L248" s="78">
        <v>0</v>
      </c>
      <c r="M248" s="78">
        <v>0</v>
      </c>
      <c r="N248" s="78">
        <v>0</v>
      </c>
      <c r="O248" s="78">
        <v>0</v>
      </c>
      <c r="P248" s="78">
        <v>0</v>
      </c>
      <c r="Q248" s="78">
        <v>0</v>
      </c>
      <c r="R248" s="78">
        <v>0</v>
      </c>
      <c r="S248" s="78">
        <v>0</v>
      </c>
      <c r="T248" s="78">
        <v>0</v>
      </c>
      <c r="U248" s="78">
        <v>0</v>
      </c>
      <c r="V248" s="78">
        <v>0</v>
      </c>
      <c r="W248" s="78">
        <v>0</v>
      </c>
      <c r="X248" s="78">
        <v>0</v>
      </c>
      <c r="Y248" s="78">
        <v>0</v>
      </c>
      <c r="Z248" s="78">
        <v>0</v>
      </c>
      <c r="AA248" s="78">
        <v>0</v>
      </c>
      <c r="AB248" s="78">
        <v>0</v>
      </c>
      <c r="AC248" s="78">
        <v>0</v>
      </c>
      <c r="AD248" s="78">
        <v>0</v>
      </c>
      <c r="AE248" s="78">
        <v>0</v>
      </c>
      <c r="AF248" s="78">
        <v>0</v>
      </c>
      <c r="AG248" s="78">
        <v>0</v>
      </c>
      <c r="AH248" s="78">
        <v>0</v>
      </c>
      <c r="AI248" s="78">
        <v>0</v>
      </c>
      <c r="AJ248" s="78">
        <v>0</v>
      </c>
      <c r="AK248" s="78">
        <v>0</v>
      </c>
      <c r="AL248" s="78">
        <v>0</v>
      </c>
      <c r="AM248" s="78">
        <v>0</v>
      </c>
      <c r="AN248" s="78">
        <v>0</v>
      </c>
      <c r="AO248" s="78">
        <v>0</v>
      </c>
      <c r="AP248" s="78">
        <v>0</v>
      </c>
      <c r="AQ248" s="78">
        <v>0</v>
      </c>
      <c r="AR248" s="78">
        <v>0</v>
      </c>
      <c r="AS248" s="78">
        <v>0</v>
      </c>
      <c r="AT248" s="78">
        <v>0</v>
      </c>
      <c r="AU248" s="78">
        <v>0</v>
      </c>
      <c r="AV248" s="78">
        <v>0</v>
      </c>
      <c r="AW248" s="78">
        <v>0</v>
      </c>
      <c r="AX248" s="78">
        <v>0</v>
      </c>
      <c r="AY248" s="78">
        <v>0</v>
      </c>
      <c r="AZ248" s="78">
        <v>0</v>
      </c>
      <c r="BA248" s="78">
        <v>0</v>
      </c>
      <c r="BB248" s="78">
        <v>0</v>
      </c>
      <c r="BC248" s="78">
        <v>0</v>
      </c>
      <c r="BD248" s="78">
        <v>0</v>
      </c>
      <c r="BE248" s="78">
        <v>0</v>
      </c>
      <c r="BF248" s="78">
        <v>0</v>
      </c>
      <c r="BG248" s="78">
        <v>0</v>
      </c>
      <c r="BH248" s="78">
        <v>0</v>
      </c>
      <c r="BI248" s="78">
        <v>0</v>
      </c>
      <c r="BJ248" s="78">
        <v>0</v>
      </c>
      <c r="BK248" s="78">
        <v>0</v>
      </c>
      <c r="BL248" s="78">
        <v>0</v>
      </c>
      <c r="BM248" s="78">
        <v>0</v>
      </c>
      <c r="BN248" s="78">
        <v>0</v>
      </c>
      <c r="BO248" s="78">
        <v>0</v>
      </c>
      <c r="BP248" s="78">
        <v>0</v>
      </c>
      <c r="BQ248" s="78">
        <v>0</v>
      </c>
      <c r="BR248" s="78">
        <v>0</v>
      </c>
      <c r="BS248" s="78">
        <v>0</v>
      </c>
      <c r="BT248" s="78">
        <v>0</v>
      </c>
      <c r="BU248" s="78">
        <v>0</v>
      </c>
      <c r="BV248" s="78">
        <v>0</v>
      </c>
      <c r="BW248" s="78">
        <v>0</v>
      </c>
      <c r="BX248" s="78">
        <v>0</v>
      </c>
      <c r="BY248" s="78">
        <v>0</v>
      </c>
      <c r="BZ248" s="78">
        <v>0</v>
      </c>
      <c r="CA248" s="78">
        <v>0</v>
      </c>
      <c r="CB248" s="78">
        <v>0</v>
      </c>
      <c r="CC248" s="78">
        <v>0</v>
      </c>
      <c r="CD248" s="78">
        <v>0</v>
      </c>
      <c r="CE248" s="78">
        <v>0</v>
      </c>
      <c r="CF248" s="78">
        <v>0</v>
      </c>
      <c r="CG248" s="78">
        <v>0</v>
      </c>
      <c r="CH248" s="78">
        <v>0</v>
      </c>
      <c r="CI248" s="78">
        <v>0</v>
      </c>
      <c r="CJ248" s="78">
        <v>0</v>
      </c>
      <c r="CK248" s="78">
        <v>0</v>
      </c>
      <c r="CL248" s="78">
        <v>0</v>
      </c>
      <c r="CM248" s="78">
        <v>0</v>
      </c>
      <c r="CN248" s="78">
        <v>0</v>
      </c>
      <c r="CO248" s="78">
        <v>0</v>
      </c>
      <c r="CP248" s="78">
        <v>0</v>
      </c>
      <c r="CQ248" s="78">
        <v>0</v>
      </c>
      <c r="CR248" s="78">
        <v>0</v>
      </c>
      <c r="CS248" s="78">
        <v>0</v>
      </c>
      <c r="CT248" s="78">
        <v>0</v>
      </c>
      <c r="CU248" s="78">
        <v>0</v>
      </c>
      <c r="CV248" s="78">
        <v>0</v>
      </c>
      <c r="CW248" s="78">
        <v>0</v>
      </c>
      <c r="CX248" s="78">
        <v>0</v>
      </c>
      <c r="CY248" s="78">
        <v>0</v>
      </c>
      <c r="CZ248" s="78">
        <v>0</v>
      </c>
      <c r="DA248" s="78">
        <v>0</v>
      </c>
      <c r="DB248" s="78">
        <v>0</v>
      </c>
      <c r="DC248" s="78">
        <v>0</v>
      </c>
      <c r="DD248" s="78">
        <v>0</v>
      </c>
      <c r="DE248" s="78">
        <v>0</v>
      </c>
      <c r="DF248" s="78">
        <v>0</v>
      </c>
      <c r="DG248" s="78">
        <v>0</v>
      </c>
      <c r="DH248" s="78">
        <v>0</v>
      </c>
      <c r="DI248" s="78">
        <v>0</v>
      </c>
      <c r="DJ248" s="78">
        <v>0</v>
      </c>
      <c r="DK248" s="78">
        <v>0</v>
      </c>
      <c r="DL248" s="78">
        <v>0</v>
      </c>
      <c r="DM248" s="78">
        <v>0</v>
      </c>
      <c r="DN248" s="78">
        <v>0</v>
      </c>
      <c r="DO248" s="78">
        <v>0</v>
      </c>
      <c r="DP248" s="78">
        <v>0</v>
      </c>
      <c r="DQ248" s="78">
        <v>0</v>
      </c>
      <c r="DR248" s="78">
        <v>0</v>
      </c>
      <c r="DS248" s="78">
        <v>0</v>
      </c>
      <c r="DT248" s="78">
        <v>0</v>
      </c>
      <c r="DU248" s="78">
        <v>0</v>
      </c>
      <c r="DV248" s="78">
        <v>0</v>
      </c>
      <c r="DW248" s="78">
        <v>0</v>
      </c>
      <c r="DX248" s="78">
        <v>0</v>
      </c>
      <c r="DY248" s="78">
        <v>0</v>
      </c>
      <c r="DZ248" s="78">
        <v>0</v>
      </c>
      <c r="EA248" s="78">
        <v>0</v>
      </c>
      <c r="EB248" s="78">
        <v>0</v>
      </c>
      <c r="EC248" s="78">
        <v>0</v>
      </c>
      <c r="ED248" s="78">
        <v>0</v>
      </c>
      <c r="EE248" s="78">
        <v>0</v>
      </c>
      <c r="EF248" s="78">
        <v>0</v>
      </c>
      <c r="EG248" s="78">
        <v>0</v>
      </c>
      <c r="EH248" s="78">
        <v>0</v>
      </c>
      <c r="EI248" s="78">
        <v>0</v>
      </c>
      <c r="EJ248" s="78">
        <v>0</v>
      </c>
      <c r="EK248" s="78">
        <v>0</v>
      </c>
      <c r="EL248" s="78">
        <v>0</v>
      </c>
      <c r="EM248" s="78">
        <v>0</v>
      </c>
      <c r="EN248" s="78">
        <v>0</v>
      </c>
      <c r="EO248" s="78">
        <v>0</v>
      </c>
      <c r="EP248" s="78">
        <v>0</v>
      </c>
      <c r="EQ248" s="78">
        <v>0</v>
      </c>
      <c r="ER248" s="78">
        <v>0</v>
      </c>
      <c r="ES248" s="78">
        <v>0</v>
      </c>
      <c r="ET248" s="78">
        <v>0</v>
      </c>
      <c r="EU248" s="78">
        <v>0</v>
      </c>
      <c r="EV248" s="78">
        <v>0</v>
      </c>
      <c r="EW248" s="78">
        <v>0</v>
      </c>
      <c r="EX248" s="78">
        <v>0</v>
      </c>
      <c r="EY248" s="78">
        <v>0</v>
      </c>
      <c r="EZ248" s="78">
        <v>0</v>
      </c>
      <c r="FA248" s="78">
        <v>0</v>
      </c>
      <c r="FB248" s="78">
        <v>0</v>
      </c>
      <c r="FC248" s="78">
        <v>0</v>
      </c>
      <c r="FD248" s="78">
        <v>0</v>
      </c>
      <c r="FE248" s="78">
        <v>0</v>
      </c>
      <c r="FF248" s="78">
        <v>0</v>
      </c>
      <c r="FG248" s="78">
        <v>0</v>
      </c>
      <c r="FH248" s="78">
        <v>0</v>
      </c>
      <c r="FI248" s="78">
        <v>0</v>
      </c>
      <c r="FJ248" s="78">
        <v>0</v>
      </c>
      <c r="FK248" s="78">
        <v>0</v>
      </c>
      <c r="FL248" s="78">
        <v>0</v>
      </c>
      <c r="FM248" s="78">
        <v>0</v>
      </c>
      <c r="FN248" s="78">
        <v>0</v>
      </c>
      <c r="FO248" s="78">
        <v>0</v>
      </c>
      <c r="FP248" s="78">
        <v>0</v>
      </c>
      <c r="FQ248" s="78">
        <v>0</v>
      </c>
      <c r="FR248" s="78">
        <v>0</v>
      </c>
      <c r="FS248" s="78">
        <v>0</v>
      </c>
      <c r="FT248" s="78">
        <v>0</v>
      </c>
      <c r="FU248" s="78">
        <v>0</v>
      </c>
      <c r="FV248" s="78">
        <v>0</v>
      </c>
      <c r="FW248" s="78">
        <v>0</v>
      </c>
      <c r="FX248" s="78">
        <v>0</v>
      </c>
      <c r="FY248" s="78">
        <v>0</v>
      </c>
      <c r="FZ248" s="78">
        <v>0</v>
      </c>
      <c r="GA248" s="78">
        <v>0</v>
      </c>
      <c r="GB248" s="78">
        <v>0</v>
      </c>
      <c r="GC248" s="78">
        <v>0</v>
      </c>
      <c r="GD248" s="78">
        <v>0</v>
      </c>
      <c r="GE248" s="78">
        <v>0</v>
      </c>
      <c r="GF248" s="78">
        <v>0</v>
      </c>
      <c r="GG248" s="78">
        <v>0</v>
      </c>
      <c r="GH248" s="78">
        <v>0</v>
      </c>
      <c r="GI248" s="78">
        <v>0</v>
      </c>
      <c r="GJ248" s="78">
        <v>0</v>
      </c>
      <c r="GK248" s="78">
        <v>0</v>
      </c>
      <c r="GL248" s="78">
        <v>0</v>
      </c>
      <c r="GM248" s="78">
        <v>0</v>
      </c>
      <c r="GN248" s="78">
        <v>0</v>
      </c>
      <c r="GO248" s="78">
        <v>0</v>
      </c>
      <c r="GP248" s="78">
        <v>0</v>
      </c>
      <c r="GQ248" s="78">
        <v>0</v>
      </c>
      <c r="GR248" s="78">
        <v>0</v>
      </c>
      <c r="GS248" s="78">
        <v>0</v>
      </c>
      <c r="GT248" s="78">
        <v>0</v>
      </c>
      <c r="GU248" s="78">
        <v>0</v>
      </c>
      <c r="GV248" s="78">
        <v>0</v>
      </c>
      <c r="GW248" s="78">
        <v>0</v>
      </c>
      <c r="GX248" s="78">
        <v>0</v>
      </c>
      <c r="GY248" s="78">
        <v>0</v>
      </c>
      <c r="GZ248" s="78">
        <v>0</v>
      </c>
      <c r="HA248" s="78">
        <v>0</v>
      </c>
      <c r="HB248" s="78">
        <v>0</v>
      </c>
      <c r="HC248" s="78">
        <v>0</v>
      </c>
      <c r="HD248" s="78">
        <v>0</v>
      </c>
      <c r="HE248" s="78">
        <v>0</v>
      </c>
      <c r="HF248" s="78">
        <v>0</v>
      </c>
      <c r="HG248" s="78">
        <v>0</v>
      </c>
      <c r="HH248" s="78">
        <v>0</v>
      </c>
      <c r="HI248" s="78">
        <v>0</v>
      </c>
    </row>
    <row r="249" spans="1:217" ht="15.75" x14ac:dyDescent="0.3">
      <c r="A249" s="1" t="str">
        <f t="shared" si="81"/>
        <v>TirolStellenandrangzifferFrauen</v>
      </c>
      <c r="B249" s="1">
        <v>249</v>
      </c>
      <c r="C249" s="77" t="s">
        <v>7</v>
      </c>
      <c r="D249" s="77" t="s">
        <v>129</v>
      </c>
      <c r="E249" s="77" t="s">
        <v>119</v>
      </c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79"/>
      <c r="AC249" s="79"/>
      <c r="AD249" s="79"/>
      <c r="AE249" s="79"/>
      <c r="AF249" s="79"/>
      <c r="AG249" s="79"/>
      <c r="AH249" s="79"/>
      <c r="AI249" s="79"/>
      <c r="AJ249" s="79"/>
      <c r="AK249" s="79"/>
      <c r="AL249" s="79"/>
      <c r="AM249" s="79"/>
      <c r="AN249" s="79"/>
      <c r="AO249" s="79"/>
      <c r="AP249" s="79"/>
      <c r="AQ249" s="79"/>
      <c r="AR249" s="79"/>
      <c r="AS249" s="79"/>
      <c r="AT249" s="79"/>
      <c r="AU249" s="79"/>
      <c r="AV249" s="79"/>
      <c r="AW249" s="79"/>
      <c r="AX249" s="79"/>
      <c r="AY249" s="79"/>
      <c r="AZ249" s="79"/>
      <c r="BA249" s="79"/>
      <c r="BB249" s="79"/>
      <c r="BC249" s="79"/>
      <c r="BD249" s="79"/>
      <c r="BE249" s="79"/>
      <c r="BF249" s="79"/>
      <c r="BG249" s="79"/>
      <c r="BH249" s="79"/>
      <c r="BI249" s="79"/>
      <c r="BJ249" s="79"/>
      <c r="BK249" s="79"/>
      <c r="BL249" s="79"/>
      <c r="BM249" s="79"/>
      <c r="BN249" s="79"/>
      <c r="BO249" s="79"/>
      <c r="BP249" s="79"/>
      <c r="BQ249" s="79"/>
      <c r="BR249" s="79"/>
      <c r="BS249" s="79"/>
      <c r="BT249" s="79"/>
      <c r="BU249" s="79"/>
      <c r="BV249" s="79"/>
      <c r="BW249" s="79"/>
      <c r="BX249" s="79"/>
      <c r="BY249" s="79"/>
      <c r="BZ249" s="79"/>
      <c r="CA249" s="79"/>
      <c r="CB249" s="79"/>
      <c r="CC249" s="79"/>
      <c r="CD249" s="79"/>
      <c r="CE249" s="79"/>
      <c r="CF249" s="79"/>
      <c r="CG249" s="79"/>
      <c r="CH249" s="79"/>
      <c r="CI249" s="79"/>
      <c r="CJ249" s="79"/>
      <c r="CK249" s="79"/>
      <c r="CL249" s="79"/>
      <c r="CM249" s="79"/>
      <c r="CN249" s="79"/>
      <c r="CO249" s="79"/>
      <c r="CP249" s="79"/>
      <c r="CQ249" s="79"/>
      <c r="CR249" s="79"/>
      <c r="CS249" s="79"/>
      <c r="CT249" s="79"/>
      <c r="CU249" s="79"/>
      <c r="CV249" s="79"/>
      <c r="CW249" s="79"/>
      <c r="CX249" s="79"/>
      <c r="CY249" s="79"/>
      <c r="CZ249" s="79"/>
      <c r="DA249" s="79"/>
      <c r="DB249" s="79"/>
      <c r="DC249" s="79"/>
      <c r="DD249" s="79"/>
      <c r="DE249" s="79"/>
      <c r="DF249" s="79"/>
      <c r="DG249" s="79"/>
      <c r="DH249" s="79"/>
      <c r="DI249" s="79"/>
      <c r="DJ249" s="79"/>
      <c r="DK249" s="79"/>
      <c r="DL249" s="79"/>
      <c r="DM249" s="79"/>
      <c r="DN249" s="79"/>
      <c r="DO249" s="79"/>
      <c r="DP249" s="79"/>
      <c r="DQ249" s="79"/>
      <c r="DR249" s="79"/>
      <c r="DS249" s="79"/>
      <c r="DT249" s="79"/>
      <c r="DU249" s="79"/>
      <c r="DV249" s="79"/>
      <c r="DW249" s="79"/>
      <c r="DX249" s="79"/>
      <c r="DY249" s="79"/>
      <c r="DZ249" s="79"/>
      <c r="EA249" s="79"/>
      <c r="EB249" s="79"/>
      <c r="EC249" s="79"/>
      <c r="ED249" s="79"/>
      <c r="EE249" s="79"/>
      <c r="EF249" s="79"/>
      <c r="EG249" s="79"/>
      <c r="EH249" s="79"/>
      <c r="EI249" s="79"/>
      <c r="EJ249" s="79"/>
      <c r="EK249" s="79"/>
      <c r="EL249" s="79"/>
      <c r="EM249" s="79"/>
      <c r="EN249" s="79"/>
      <c r="EO249" s="79"/>
      <c r="EP249" s="79"/>
      <c r="EQ249" s="79"/>
      <c r="ER249" s="79"/>
      <c r="ES249" s="79"/>
      <c r="ET249" s="79"/>
      <c r="EU249" s="79"/>
      <c r="EV249" s="79"/>
      <c r="EW249" s="79"/>
      <c r="EX249" s="79"/>
      <c r="EY249" s="79"/>
      <c r="EZ249" s="79"/>
      <c r="FA249" s="79"/>
      <c r="FB249" s="79"/>
      <c r="FC249" s="79"/>
      <c r="FD249" s="79"/>
      <c r="FE249" s="79"/>
      <c r="FF249" s="79"/>
      <c r="FG249" s="79"/>
      <c r="FH249" s="79"/>
      <c r="FI249" s="79"/>
      <c r="FJ249" s="79"/>
      <c r="FK249" s="79"/>
      <c r="FL249" s="79"/>
      <c r="FM249" s="79"/>
      <c r="FN249" s="79"/>
      <c r="FO249" s="79"/>
      <c r="FP249" s="79"/>
      <c r="FQ249" s="79"/>
      <c r="FR249" s="79"/>
      <c r="FS249" s="79"/>
      <c r="FT249" s="79"/>
      <c r="FU249" s="79"/>
      <c r="FV249" s="79"/>
      <c r="FW249" s="79"/>
      <c r="FX249" s="79"/>
      <c r="FY249" s="79"/>
      <c r="FZ249" s="79"/>
      <c r="GA249" s="79"/>
      <c r="GB249" s="79"/>
      <c r="GC249" s="79"/>
      <c r="GD249" s="79"/>
      <c r="GE249" s="79"/>
      <c r="GF249" s="79"/>
      <c r="GG249" s="79"/>
      <c r="GH249" s="79"/>
      <c r="GI249" s="79"/>
      <c r="GJ249" s="79"/>
      <c r="GK249" s="79"/>
      <c r="GL249" s="79"/>
      <c r="GM249" s="79"/>
      <c r="GN249" s="79"/>
      <c r="GO249" s="79"/>
      <c r="GP249" s="79"/>
      <c r="GQ249" s="79"/>
      <c r="GR249" s="79"/>
      <c r="GS249" s="79"/>
      <c r="GT249" s="79"/>
      <c r="GU249" s="79"/>
      <c r="GV249" s="79"/>
      <c r="GW249" s="79"/>
      <c r="GX249" s="79"/>
      <c r="GY249" s="79"/>
      <c r="GZ249" s="79"/>
      <c r="HA249" s="79"/>
      <c r="HB249" s="79"/>
      <c r="HC249" s="79"/>
      <c r="HD249" s="79"/>
      <c r="HE249" s="79"/>
      <c r="HF249" s="79"/>
      <c r="HG249" s="79"/>
      <c r="HH249" s="79"/>
      <c r="HI249" s="79"/>
    </row>
    <row r="250" spans="1:217" ht="15.75" x14ac:dyDescent="0.3">
      <c r="A250" s="1" t="str">
        <f t="shared" si="81"/>
        <v>TirolLehrstellensuchendeFrauen</v>
      </c>
      <c r="B250" s="1">
        <v>250</v>
      </c>
      <c r="C250" s="77" t="s">
        <v>7</v>
      </c>
      <c r="D250" s="77" t="s">
        <v>130</v>
      </c>
      <c r="E250" s="77" t="s">
        <v>119</v>
      </c>
      <c r="F250" s="78">
        <v>150</v>
      </c>
      <c r="G250" s="78">
        <v>165</v>
      </c>
      <c r="H250" s="78">
        <v>165</v>
      </c>
      <c r="I250" s="78">
        <v>150</v>
      </c>
      <c r="J250" s="78">
        <v>147</v>
      </c>
      <c r="K250" s="78">
        <v>160</v>
      </c>
      <c r="L250" s="78">
        <v>342</v>
      </c>
      <c r="M250" s="78">
        <v>359</v>
      </c>
      <c r="N250" s="78">
        <v>211</v>
      </c>
      <c r="O250" s="78">
        <v>187</v>
      </c>
      <c r="P250" s="78">
        <v>180</v>
      </c>
      <c r="Q250" s="78">
        <v>222</v>
      </c>
      <c r="R250" s="78">
        <v>203.16666670000001</v>
      </c>
      <c r="S250" s="78">
        <v>154</v>
      </c>
      <c r="T250" s="78">
        <v>156</v>
      </c>
      <c r="U250" s="78">
        <v>159</v>
      </c>
      <c r="V250" s="78">
        <v>141</v>
      </c>
      <c r="W250" s="78">
        <v>146</v>
      </c>
      <c r="X250" s="78">
        <v>149</v>
      </c>
      <c r="Y250" s="78">
        <v>369</v>
      </c>
      <c r="Z250" s="78">
        <v>372</v>
      </c>
      <c r="AA250" s="78">
        <v>263</v>
      </c>
      <c r="AB250" s="78">
        <v>182</v>
      </c>
      <c r="AC250" s="78">
        <v>139</v>
      </c>
      <c r="AD250" s="78">
        <v>169</v>
      </c>
      <c r="AE250" s="78">
        <v>199.91666670000001</v>
      </c>
      <c r="AF250" s="78">
        <v>157</v>
      </c>
      <c r="AG250" s="78">
        <v>157</v>
      </c>
      <c r="AH250" s="78">
        <v>159</v>
      </c>
      <c r="AI250" s="78">
        <v>133</v>
      </c>
      <c r="AJ250" s="78">
        <v>145</v>
      </c>
      <c r="AK250" s="78">
        <v>135</v>
      </c>
      <c r="AL250" s="78">
        <v>278</v>
      </c>
      <c r="AM250" s="78">
        <v>343</v>
      </c>
      <c r="AN250" s="78">
        <v>258</v>
      </c>
      <c r="AO250" s="78">
        <v>197</v>
      </c>
      <c r="AP250" s="78">
        <v>159</v>
      </c>
      <c r="AQ250" s="78">
        <v>147</v>
      </c>
      <c r="AR250" s="78">
        <v>189</v>
      </c>
      <c r="AS250" s="78">
        <v>135</v>
      </c>
      <c r="AT250" s="78">
        <v>134</v>
      </c>
      <c r="AU250" s="78">
        <v>131</v>
      </c>
      <c r="AV250" s="78">
        <v>141</v>
      </c>
      <c r="AW250" s="78">
        <v>133</v>
      </c>
      <c r="AX250" s="78">
        <v>132</v>
      </c>
      <c r="AY250" s="78">
        <v>257</v>
      </c>
      <c r="AZ250" s="78">
        <v>289</v>
      </c>
      <c r="BA250" s="78">
        <v>216</v>
      </c>
      <c r="BB250" s="78">
        <v>167</v>
      </c>
      <c r="BC250" s="78">
        <v>144</v>
      </c>
      <c r="BD250" s="78">
        <v>138</v>
      </c>
      <c r="BE250" s="78">
        <v>168.08333329999999</v>
      </c>
      <c r="BF250" s="78">
        <v>136</v>
      </c>
      <c r="BG250" s="78">
        <v>142</v>
      </c>
      <c r="BH250" s="78">
        <v>123</v>
      </c>
      <c r="BI250" s="78">
        <v>128</v>
      </c>
      <c r="BJ250" s="78">
        <v>122</v>
      </c>
      <c r="BK250" s="78">
        <v>112</v>
      </c>
      <c r="BL250" s="78">
        <v>235</v>
      </c>
      <c r="BM250" s="78">
        <v>276</v>
      </c>
      <c r="BN250" s="78">
        <v>202</v>
      </c>
      <c r="BO250" s="78">
        <v>165</v>
      </c>
      <c r="BP250" s="78">
        <v>125</v>
      </c>
      <c r="BQ250" s="78">
        <v>149</v>
      </c>
      <c r="BR250" s="78">
        <v>159.58333329999999</v>
      </c>
      <c r="BS250" s="78">
        <v>134</v>
      </c>
      <c r="BT250" s="78">
        <v>119</v>
      </c>
      <c r="BU250" s="78">
        <v>119</v>
      </c>
      <c r="BV250" s="78">
        <v>115</v>
      </c>
      <c r="BW250" s="78">
        <v>104</v>
      </c>
      <c r="BX250" s="78">
        <v>113</v>
      </c>
      <c r="BY250" s="78">
        <v>272</v>
      </c>
      <c r="BZ250" s="78">
        <v>308</v>
      </c>
      <c r="CA250" s="78">
        <v>246</v>
      </c>
      <c r="CB250" s="78">
        <v>160</v>
      </c>
      <c r="CC250" s="78">
        <v>110</v>
      </c>
      <c r="CD250" s="78">
        <v>139</v>
      </c>
      <c r="CE250" s="78">
        <v>161.58333329999999</v>
      </c>
      <c r="CF250" s="78">
        <v>125</v>
      </c>
      <c r="CG250" s="78">
        <v>110</v>
      </c>
      <c r="CH250" s="78">
        <v>124</v>
      </c>
      <c r="CI250" s="78">
        <v>120</v>
      </c>
      <c r="CJ250" s="78">
        <v>132</v>
      </c>
      <c r="CK250" s="78">
        <v>149</v>
      </c>
      <c r="CL250" s="78">
        <v>242</v>
      </c>
      <c r="CM250" s="78">
        <v>248</v>
      </c>
      <c r="CN250" s="78">
        <v>198</v>
      </c>
      <c r="CO250" s="78">
        <v>182</v>
      </c>
      <c r="CP250" s="78">
        <v>159</v>
      </c>
      <c r="CQ250" s="78">
        <v>168</v>
      </c>
      <c r="CR250" s="78">
        <v>163.08333329999999</v>
      </c>
      <c r="CS250" s="78">
        <v>127</v>
      </c>
      <c r="CT250" s="78">
        <v>128</v>
      </c>
      <c r="CU250" s="78">
        <v>139</v>
      </c>
      <c r="CV250" s="78">
        <v>132</v>
      </c>
      <c r="CW250" s="78">
        <v>134</v>
      </c>
      <c r="CX250" s="78">
        <v>143</v>
      </c>
      <c r="CY250" s="78">
        <v>179</v>
      </c>
      <c r="CZ250" s="78">
        <v>201</v>
      </c>
      <c r="DA250" s="78">
        <v>172</v>
      </c>
      <c r="DB250" s="78">
        <v>134</v>
      </c>
      <c r="DC250" s="78">
        <v>132</v>
      </c>
      <c r="DD250" s="78">
        <v>124</v>
      </c>
      <c r="DE250" s="78">
        <v>145.41666670000001</v>
      </c>
      <c r="DF250" s="78">
        <v>111</v>
      </c>
      <c r="DG250" s="78">
        <v>113</v>
      </c>
      <c r="DH250" s="78">
        <v>95</v>
      </c>
      <c r="DI250" s="78">
        <v>94</v>
      </c>
      <c r="DJ250" s="78">
        <v>88</v>
      </c>
      <c r="DK250" s="78">
        <v>122</v>
      </c>
      <c r="DL250" s="78">
        <v>182</v>
      </c>
      <c r="DM250" s="78">
        <v>229</v>
      </c>
      <c r="DN250" s="78">
        <v>152</v>
      </c>
      <c r="DO250" s="78">
        <v>158</v>
      </c>
      <c r="DP250" s="78">
        <v>110</v>
      </c>
      <c r="DQ250" s="78">
        <v>107</v>
      </c>
      <c r="DR250" s="78">
        <v>130.08333329999999</v>
      </c>
      <c r="DS250" s="78">
        <v>123</v>
      </c>
      <c r="DT250" s="78">
        <v>109</v>
      </c>
      <c r="DU250" s="78">
        <v>114</v>
      </c>
      <c r="DV250" s="78">
        <v>119</v>
      </c>
      <c r="DW250" s="78">
        <v>90</v>
      </c>
      <c r="DX250" s="78">
        <v>93</v>
      </c>
      <c r="DY250" s="78">
        <v>176</v>
      </c>
      <c r="DZ250" s="78">
        <v>185</v>
      </c>
      <c r="EA250" s="78">
        <v>170</v>
      </c>
      <c r="EB250" s="78">
        <v>127</v>
      </c>
      <c r="EC250" s="78">
        <v>104</v>
      </c>
      <c r="ED250" s="78">
        <v>110</v>
      </c>
      <c r="EE250" s="78">
        <v>126.66666669999999</v>
      </c>
      <c r="EF250" s="78">
        <v>103</v>
      </c>
      <c r="EG250" s="78">
        <v>113</v>
      </c>
      <c r="EH250" s="78">
        <v>118</v>
      </c>
      <c r="EI250" s="78">
        <v>112</v>
      </c>
      <c r="EJ250" s="78">
        <v>99</v>
      </c>
      <c r="EK250" s="78">
        <v>79</v>
      </c>
      <c r="EL250" s="78">
        <v>141</v>
      </c>
      <c r="EM250" s="78">
        <v>157</v>
      </c>
      <c r="EN250" s="78">
        <v>151</v>
      </c>
      <c r="EO250" s="78">
        <v>141</v>
      </c>
      <c r="EP250" s="78">
        <v>128</v>
      </c>
      <c r="EQ250" s="78">
        <v>126</v>
      </c>
      <c r="ER250" s="78">
        <v>122.33333330000001</v>
      </c>
      <c r="ES250" s="78">
        <v>119</v>
      </c>
      <c r="ET250" s="78">
        <v>127</v>
      </c>
      <c r="EU250" s="78">
        <v>109</v>
      </c>
      <c r="EV250" s="78">
        <v>115</v>
      </c>
      <c r="EW250" s="78">
        <v>107</v>
      </c>
      <c r="EX250" s="78">
        <v>109</v>
      </c>
      <c r="EY250" s="78">
        <v>199</v>
      </c>
      <c r="EZ250" s="78">
        <v>205</v>
      </c>
      <c r="FA250" s="78">
        <v>191</v>
      </c>
      <c r="FB250" s="78">
        <v>174</v>
      </c>
      <c r="FC250" s="78">
        <v>142</v>
      </c>
      <c r="FD250" s="78">
        <v>133</v>
      </c>
      <c r="FE250" s="78">
        <v>144.16666670000001</v>
      </c>
      <c r="FF250" s="78">
        <v>136</v>
      </c>
      <c r="FG250" s="78">
        <v>145</v>
      </c>
      <c r="FH250" s="78">
        <v>160</v>
      </c>
      <c r="FI250" s="78">
        <v>173</v>
      </c>
      <c r="FJ250" s="78">
        <v>193</v>
      </c>
      <c r="FK250" s="78">
        <v>206</v>
      </c>
      <c r="FL250" s="78">
        <v>321</v>
      </c>
      <c r="FM250" s="78">
        <v>300</v>
      </c>
      <c r="FN250" s="78">
        <v>243</v>
      </c>
      <c r="FO250" s="78">
        <v>211</v>
      </c>
      <c r="FP250" s="78">
        <v>208</v>
      </c>
      <c r="FQ250" s="78">
        <v>186</v>
      </c>
      <c r="FR250" s="78">
        <v>206.83333329999999</v>
      </c>
      <c r="FS250" s="78">
        <v>196</v>
      </c>
      <c r="FT250" s="78">
        <v>168</v>
      </c>
      <c r="FU250" s="78">
        <v>159</v>
      </c>
      <c r="FV250" s="78">
        <v>139</v>
      </c>
      <c r="FW250" s="78">
        <v>157</v>
      </c>
      <c r="FX250" s="78">
        <v>145</v>
      </c>
      <c r="FY250" s="78">
        <v>183</v>
      </c>
      <c r="FZ250" s="78">
        <v>182</v>
      </c>
      <c r="GA250" s="78">
        <v>191</v>
      </c>
      <c r="GB250" s="78">
        <v>191</v>
      </c>
      <c r="GC250" s="78">
        <v>159</v>
      </c>
      <c r="GD250" s="78">
        <v>146</v>
      </c>
      <c r="GE250" s="78">
        <v>168</v>
      </c>
      <c r="GF250" s="78">
        <v>157</v>
      </c>
      <c r="GG250" s="78">
        <v>131</v>
      </c>
      <c r="GH250" s="78">
        <v>125</v>
      </c>
      <c r="GI250" s="78">
        <v>134</v>
      </c>
      <c r="GJ250" s="78">
        <v>124</v>
      </c>
      <c r="GK250" s="78">
        <v>113</v>
      </c>
      <c r="GL250" s="78">
        <v>153</v>
      </c>
      <c r="GM250" s="78">
        <v>186</v>
      </c>
      <c r="GN250" s="78">
        <v>165</v>
      </c>
      <c r="GO250" s="78">
        <v>166</v>
      </c>
      <c r="GP250" s="78">
        <v>141</v>
      </c>
      <c r="GQ250" s="78">
        <v>161</v>
      </c>
      <c r="GR250" s="78">
        <v>146.33333329999999</v>
      </c>
      <c r="GS250" s="78">
        <v>168</v>
      </c>
      <c r="GT250" s="78">
        <v>165</v>
      </c>
      <c r="GU250" s="78">
        <v>132</v>
      </c>
      <c r="GV250" s="78">
        <v>120</v>
      </c>
      <c r="GW250" s="78">
        <v>113</v>
      </c>
      <c r="GX250" s="78">
        <v>108</v>
      </c>
      <c r="GY250" s="78">
        <v>147</v>
      </c>
      <c r="GZ250" s="78">
        <v>166</v>
      </c>
      <c r="HA250" s="78">
        <v>185</v>
      </c>
      <c r="HB250" s="78">
        <v>158</v>
      </c>
      <c r="HC250" s="78">
        <v>142</v>
      </c>
      <c r="HD250" s="78">
        <v>153</v>
      </c>
      <c r="HE250" s="78">
        <v>146.41666670000001</v>
      </c>
      <c r="HF250" s="78">
        <v>148</v>
      </c>
      <c r="HG250" s="78">
        <v>143</v>
      </c>
      <c r="HH250" s="78">
        <v>156</v>
      </c>
      <c r="HI250" s="78">
        <v>145</v>
      </c>
    </row>
    <row r="251" spans="1:217" ht="15.75" x14ac:dyDescent="0.3">
      <c r="A251" s="1" t="str">
        <f t="shared" si="81"/>
        <v>Tiroloffene LehrstellenFrauen</v>
      </c>
      <c r="B251" s="1">
        <v>251</v>
      </c>
      <c r="C251" s="77" t="s">
        <v>7</v>
      </c>
      <c r="D251" s="77" t="s">
        <v>131</v>
      </c>
      <c r="E251" s="77" t="s">
        <v>119</v>
      </c>
      <c r="F251" s="78">
        <v>0</v>
      </c>
      <c r="G251" s="78">
        <v>0</v>
      </c>
      <c r="H251" s="78">
        <v>0</v>
      </c>
      <c r="I251" s="78">
        <v>0</v>
      </c>
      <c r="J251" s="78">
        <v>0</v>
      </c>
      <c r="K251" s="78">
        <v>0</v>
      </c>
      <c r="L251" s="78">
        <v>0</v>
      </c>
      <c r="M251" s="78">
        <v>0</v>
      </c>
      <c r="N251" s="78">
        <v>0</v>
      </c>
      <c r="O251" s="78">
        <v>0</v>
      </c>
      <c r="P251" s="78">
        <v>0</v>
      </c>
      <c r="Q251" s="78">
        <v>0</v>
      </c>
      <c r="R251" s="78">
        <v>0</v>
      </c>
      <c r="S251" s="78">
        <v>0</v>
      </c>
      <c r="T251" s="78">
        <v>0</v>
      </c>
      <c r="U251" s="78">
        <v>0</v>
      </c>
      <c r="V251" s="78">
        <v>0</v>
      </c>
      <c r="W251" s="78">
        <v>0</v>
      </c>
      <c r="X251" s="78">
        <v>0</v>
      </c>
      <c r="Y251" s="78">
        <v>0</v>
      </c>
      <c r="Z251" s="78">
        <v>0</v>
      </c>
      <c r="AA251" s="78">
        <v>0</v>
      </c>
      <c r="AB251" s="78">
        <v>0</v>
      </c>
      <c r="AC251" s="78">
        <v>0</v>
      </c>
      <c r="AD251" s="78">
        <v>0</v>
      </c>
      <c r="AE251" s="78">
        <v>0</v>
      </c>
      <c r="AF251" s="78">
        <v>0</v>
      </c>
      <c r="AG251" s="78">
        <v>0</v>
      </c>
      <c r="AH251" s="78">
        <v>0</v>
      </c>
      <c r="AI251" s="78">
        <v>0</v>
      </c>
      <c r="AJ251" s="78">
        <v>0</v>
      </c>
      <c r="AK251" s="78">
        <v>0</v>
      </c>
      <c r="AL251" s="78">
        <v>0</v>
      </c>
      <c r="AM251" s="78">
        <v>0</v>
      </c>
      <c r="AN251" s="78">
        <v>0</v>
      </c>
      <c r="AO251" s="78">
        <v>0</v>
      </c>
      <c r="AP251" s="78">
        <v>0</v>
      </c>
      <c r="AQ251" s="78">
        <v>0</v>
      </c>
      <c r="AR251" s="78">
        <v>0</v>
      </c>
      <c r="AS251" s="78">
        <v>0</v>
      </c>
      <c r="AT251" s="78">
        <v>0</v>
      </c>
      <c r="AU251" s="78">
        <v>0</v>
      </c>
      <c r="AV251" s="78">
        <v>0</v>
      </c>
      <c r="AW251" s="78">
        <v>0</v>
      </c>
      <c r="AX251" s="78">
        <v>0</v>
      </c>
      <c r="AY251" s="78">
        <v>0</v>
      </c>
      <c r="AZ251" s="78">
        <v>0</v>
      </c>
      <c r="BA251" s="78">
        <v>0</v>
      </c>
      <c r="BB251" s="78">
        <v>0</v>
      </c>
      <c r="BC251" s="78">
        <v>0</v>
      </c>
      <c r="BD251" s="78">
        <v>0</v>
      </c>
      <c r="BE251" s="78">
        <v>0</v>
      </c>
      <c r="BF251" s="78">
        <v>0</v>
      </c>
      <c r="BG251" s="78">
        <v>0</v>
      </c>
      <c r="BH251" s="78">
        <v>0</v>
      </c>
      <c r="BI251" s="78">
        <v>0</v>
      </c>
      <c r="BJ251" s="78">
        <v>0</v>
      </c>
      <c r="BK251" s="78">
        <v>0</v>
      </c>
      <c r="BL251" s="78">
        <v>0</v>
      </c>
      <c r="BM251" s="78">
        <v>0</v>
      </c>
      <c r="BN251" s="78">
        <v>0</v>
      </c>
      <c r="BO251" s="78">
        <v>0</v>
      </c>
      <c r="BP251" s="78">
        <v>0</v>
      </c>
      <c r="BQ251" s="78">
        <v>0</v>
      </c>
      <c r="BR251" s="78">
        <v>0</v>
      </c>
      <c r="BS251" s="78">
        <v>0</v>
      </c>
      <c r="BT251" s="78">
        <v>0</v>
      </c>
      <c r="BU251" s="78">
        <v>0</v>
      </c>
      <c r="BV251" s="78">
        <v>0</v>
      </c>
      <c r="BW251" s="78">
        <v>0</v>
      </c>
      <c r="BX251" s="78">
        <v>0</v>
      </c>
      <c r="BY251" s="78">
        <v>0</v>
      </c>
      <c r="BZ251" s="78">
        <v>0</v>
      </c>
      <c r="CA251" s="78">
        <v>0</v>
      </c>
      <c r="CB251" s="78">
        <v>0</v>
      </c>
      <c r="CC251" s="78">
        <v>0</v>
      </c>
      <c r="CD251" s="78">
        <v>0</v>
      </c>
      <c r="CE251" s="78">
        <v>0</v>
      </c>
      <c r="CF251" s="78">
        <v>0</v>
      </c>
      <c r="CG251" s="78">
        <v>0</v>
      </c>
      <c r="CH251" s="78">
        <v>0</v>
      </c>
      <c r="CI251" s="78">
        <v>0</v>
      </c>
      <c r="CJ251" s="78">
        <v>0</v>
      </c>
      <c r="CK251" s="78">
        <v>0</v>
      </c>
      <c r="CL251" s="78">
        <v>0</v>
      </c>
      <c r="CM251" s="78">
        <v>0</v>
      </c>
      <c r="CN251" s="78">
        <v>0</v>
      </c>
      <c r="CO251" s="78">
        <v>0</v>
      </c>
      <c r="CP251" s="78">
        <v>0</v>
      </c>
      <c r="CQ251" s="78">
        <v>0</v>
      </c>
      <c r="CR251" s="78">
        <v>0</v>
      </c>
      <c r="CS251" s="78">
        <v>0</v>
      </c>
      <c r="CT251" s="78">
        <v>0</v>
      </c>
      <c r="CU251" s="78">
        <v>0</v>
      </c>
      <c r="CV251" s="78">
        <v>0</v>
      </c>
      <c r="CW251" s="78">
        <v>0</v>
      </c>
      <c r="CX251" s="78">
        <v>0</v>
      </c>
      <c r="CY251" s="78">
        <v>0</v>
      </c>
      <c r="CZ251" s="78">
        <v>0</v>
      </c>
      <c r="DA251" s="78">
        <v>0</v>
      </c>
      <c r="DB251" s="78">
        <v>0</v>
      </c>
      <c r="DC251" s="78">
        <v>0</v>
      </c>
      <c r="DD251" s="78">
        <v>0</v>
      </c>
      <c r="DE251" s="78">
        <v>0</v>
      </c>
      <c r="DF251" s="78">
        <v>0</v>
      </c>
      <c r="DG251" s="78">
        <v>0</v>
      </c>
      <c r="DH251" s="78">
        <v>0</v>
      </c>
      <c r="DI251" s="78">
        <v>0</v>
      </c>
      <c r="DJ251" s="78">
        <v>0</v>
      </c>
      <c r="DK251" s="78">
        <v>0</v>
      </c>
      <c r="DL251" s="78">
        <v>0</v>
      </c>
      <c r="DM251" s="78">
        <v>0</v>
      </c>
      <c r="DN251" s="78">
        <v>0</v>
      </c>
      <c r="DO251" s="78">
        <v>0</v>
      </c>
      <c r="DP251" s="78">
        <v>0</v>
      </c>
      <c r="DQ251" s="78">
        <v>0</v>
      </c>
      <c r="DR251" s="78">
        <v>0</v>
      </c>
      <c r="DS251" s="78">
        <v>0</v>
      </c>
      <c r="DT251" s="78">
        <v>0</v>
      </c>
      <c r="DU251" s="78">
        <v>0</v>
      </c>
      <c r="DV251" s="78">
        <v>0</v>
      </c>
      <c r="DW251" s="78">
        <v>0</v>
      </c>
      <c r="DX251" s="78">
        <v>0</v>
      </c>
      <c r="DY251" s="78">
        <v>0</v>
      </c>
      <c r="DZ251" s="78">
        <v>0</v>
      </c>
      <c r="EA251" s="78">
        <v>0</v>
      </c>
      <c r="EB251" s="78">
        <v>0</v>
      </c>
      <c r="EC251" s="78">
        <v>0</v>
      </c>
      <c r="ED251" s="78">
        <v>0</v>
      </c>
      <c r="EE251" s="78">
        <v>0</v>
      </c>
      <c r="EF251" s="78">
        <v>0</v>
      </c>
      <c r="EG251" s="78">
        <v>0</v>
      </c>
      <c r="EH251" s="78">
        <v>0</v>
      </c>
      <c r="EI251" s="78">
        <v>0</v>
      </c>
      <c r="EJ251" s="78">
        <v>0</v>
      </c>
      <c r="EK251" s="78">
        <v>0</v>
      </c>
      <c r="EL251" s="78">
        <v>0</v>
      </c>
      <c r="EM251" s="78">
        <v>0</v>
      </c>
      <c r="EN251" s="78">
        <v>0</v>
      </c>
      <c r="EO251" s="78">
        <v>0</v>
      </c>
      <c r="EP251" s="78">
        <v>0</v>
      </c>
      <c r="EQ251" s="78">
        <v>0</v>
      </c>
      <c r="ER251" s="78">
        <v>0</v>
      </c>
      <c r="ES251" s="78">
        <v>0</v>
      </c>
      <c r="ET251" s="78">
        <v>0</v>
      </c>
      <c r="EU251" s="78">
        <v>0</v>
      </c>
      <c r="EV251" s="78">
        <v>0</v>
      </c>
      <c r="EW251" s="78">
        <v>0</v>
      </c>
      <c r="EX251" s="78">
        <v>0</v>
      </c>
      <c r="EY251" s="78">
        <v>0</v>
      </c>
      <c r="EZ251" s="78">
        <v>0</v>
      </c>
      <c r="FA251" s="78">
        <v>0</v>
      </c>
      <c r="FB251" s="78">
        <v>0</v>
      </c>
      <c r="FC251" s="78">
        <v>0</v>
      </c>
      <c r="FD251" s="78">
        <v>0</v>
      </c>
      <c r="FE251" s="78">
        <v>0</v>
      </c>
      <c r="FF251" s="78">
        <v>0</v>
      </c>
      <c r="FG251" s="78">
        <v>0</v>
      </c>
      <c r="FH251" s="78">
        <v>0</v>
      </c>
      <c r="FI251" s="78">
        <v>0</v>
      </c>
      <c r="FJ251" s="78">
        <v>0</v>
      </c>
      <c r="FK251" s="78">
        <v>0</v>
      </c>
      <c r="FL251" s="78">
        <v>0</v>
      </c>
      <c r="FM251" s="78">
        <v>0</v>
      </c>
      <c r="FN251" s="78">
        <v>0</v>
      </c>
      <c r="FO251" s="78">
        <v>0</v>
      </c>
      <c r="FP251" s="78">
        <v>0</v>
      </c>
      <c r="FQ251" s="78">
        <v>0</v>
      </c>
      <c r="FR251" s="78">
        <v>0</v>
      </c>
      <c r="FS251" s="78">
        <v>0</v>
      </c>
      <c r="FT251" s="78">
        <v>0</v>
      </c>
      <c r="FU251" s="78">
        <v>0</v>
      </c>
      <c r="FV251" s="78">
        <v>0</v>
      </c>
      <c r="FW251" s="78">
        <v>0</v>
      </c>
      <c r="FX251" s="78">
        <v>0</v>
      </c>
      <c r="FY251" s="78">
        <v>0</v>
      </c>
      <c r="FZ251" s="78">
        <v>0</v>
      </c>
      <c r="GA251" s="78">
        <v>0</v>
      </c>
      <c r="GB251" s="78">
        <v>0</v>
      </c>
      <c r="GC251" s="78">
        <v>0</v>
      </c>
      <c r="GD251" s="78">
        <v>0</v>
      </c>
      <c r="GE251" s="78">
        <v>0</v>
      </c>
      <c r="GF251" s="78">
        <v>0</v>
      </c>
      <c r="GG251" s="78">
        <v>0</v>
      </c>
      <c r="GH251" s="78">
        <v>0</v>
      </c>
      <c r="GI251" s="78">
        <v>0</v>
      </c>
      <c r="GJ251" s="78">
        <v>0</v>
      </c>
      <c r="GK251" s="78">
        <v>0</v>
      </c>
      <c r="GL251" s="78">
        <v>0</v>
      </c>
      <c r="GM251" s="78">
        <v>0</v>
      </c>
      <c r="GN251" s="78">
        <v>0</v>
      </c>
      <c r="GO251" s="78">
        <v>0</v>
      </c>
      <c r="GP251" s="78">
        <v>0</v>
      </c>
      <c r="GQ251" s="78">
        <v>0</v>
      </c>
      <c r="GR251" s="78">
        <v>0</v>
      </c>
      <c r="GS251" s="78">
        <v>0</v>
      </c>
      <c r="GT251" s="78">
        <v>0</v>
      </c>
      <c r="GU251" s="78">
        <v>0</v>
      </c>
      <c r="GV251" s="78">
        <v>0</v>
      </c>
      <c r="GW251" s="78">
        <v>0</v>
      </c>
      <c r="GX251" s="78">
        <v>0</v>
      </c>
      <c r="GY251" s="78">
        <v>0</v>
      </c>
      <c r="GZ251" s="78">
        <v>0</v>
      </c>
      <c r="HA251" s="78">
        <v>0</v>
      </c>
      <c r="HB251" s="78">
        <v>0</v>
      </c>
      <c r="HC251" s="78">
        <v>0</v>
      </c>
      <c r="HD251" s="78">
        <v>0</v>
      </c>
      <c r="HE251" s="78">
        <v>0</v>
      </c>
      <c r="HF251" s="78">
        <v>0</v>
      </c>
      <c r="HG251" s="78">
        <v>0</v>
      </c>
      <c r="HH251" s="78">
        <v>0</v>
      </c>
      <c r="HI251" s="78">
        <v>0</v>
      </c>
    </row>
    <row r="252" spans="1:217" ht="60.75" x14ac:dyDescent="0.3">
      <c r="A252" s="1" t="str">
        <f t="shared" si="81"/>
        <v>TirolArbeitskräftepotentialMänner und altern. Geschl.</v>
      </c>
      <c r="B252" s="1">
        <v>252</v>
      </c>
      <c r="C252" s="77" t="s">
        <v>7</v>
      </c>
      <c r="D252" s="77" t="s">
        <v>118</v>
      </c>
      <c r="E252" s="77" t="s">
        <v>265</v>
      </c>
      <c r="F252" s="78">
        <v>170952</v>
      </c>
      <c r="G252" s="78">
        <v>171013</v>
      </c>
      <c r="H252" s="78">
        <v>168313</v>
      </c>
      <c r="I252" s="78">
        <v>164381</v>
      </c>
      <c r="J252" s="78">
        <v>164302</v>
      </c>
      <c r="K252" s="78">
        <v>165595</v>
      </c>
      <c r="L252" s="78">
        <v>168823</v>
      </c>
      <c r="M252" s="78">
        <v>167214</v>
      </c>
      <c r="N252" s="78">
        <v>166810</v>
      </c>
      <c r="O252" s="78">
        <v>165781</v>
      </c>
      <c r="P252" s="78">
        <v>165741</v>
      </c>
      <c r="Q252" s="78">
        <v>173188</v>
      </c>
      <c r="R252" s="78">
        <v>167676.0833</v>
      </c>
      <c r="S252" s="78">
        <v>171699</v>
      </c>
      <c r="T252" s="78">
        <v>171547</v>
      </c>
      <c r="U252" s="78">
        <v>168955</v>
      </c>
      <c r="V252" s="78">
        <v>162844</v>
      </c>
      <c r="W252" s="78">
        <v>164182</v>
      </c>
      <c r="X252" s="78">
        <v>165153</v>
      </c>
      <c r="Y252" s="78">
        <v>167609</v>
      </c>
      <c r="Z252" s="78">
        <v>167154</v>
      </c>
      <c r="AA252" s="78">
        <v>165656</v>
      </c>
      <c r="AB252" s="78">
        <v>164277</v>
      </c>
      <c r="AC252" s="78">
        <v>165127</v>
      </c>
      <c r="AD252" s="78">
        <v>172810</v>
      </c>
      <c r="AE252" s="78">
        <v>167251.0833</v>
      </c>
      <c r="AF252" s="78">
        <v>171599</v>
      </c>
      <c r="AG252" s="78">
        <v>171548</v>
      </c>
      <c r="AH252" s="78">
        <v>170348</v>
      </c>
      <c r="AI252" s="78">
        <v>163875</v>
      </c>
      <c r="AJ252" s="78">
        <v>164247</v>
      </c>
      <c r="AK252" s="78">
        <v>165548</v>
      </c>
      <c r="AL252" s="78">
        <v>168113</v>
      </c>
      <c r="AM252" s="78">
        <v>167940</v>
      </c>
      <c r="AN252" s="78">
        <v>166457</v>
      </c>
      <c r="AO252" s="78">
        <v>165232</v>
      </c>
      <c r="AP252" s="78">
        <v>166885</v>
      </c>
      <c r="AQ252" s="78">
        <v>174812</v>
      </c>
      <c r="AR252" s="78">
        <v>168050.3333</v>
      </c>
      <c r="AS252" s="78">
        <v>173551</v>
      </c>
      <c r="AT252" s="78">
        <v>173917</v>
      </c>
      <c r="AU252" s="78">
        <v>170429</v>
      </c>
      <c r="AV252" s="78">
        <v>165916</v>
      </c>
      <c r="AW252" s="78">
        <v>166131</v>
      </c>
      <c r="AX252" s="78">
        <v>167526</v>
      </c>
      <c r="AY252" s="78">
        <v>169942</v>
      </c>
      <c r="AZ252" s="78">
        <v>170116</v>
      </c>
      <c r="BA252" s="78">
        <v>168795</v>
      </c>
      <c r="BB252" s="78">
        <v>167658</v>
      </c>
      <c r="BC252" s="78">
        <v>168763</v>
      </c>
      <c r="BD252" s="78">
        <v>176302</v>
      </c>
      <c r="BE252" s="78">
        <v>169920.5</v>
      </c>
      <c r="BF252" s="78">
        <v>176319</v>
      </c>
      <c r="BG252" s="78">
        <v>176837</v>
      </c>
      <c r="BH252" s="78">
        <v>173751</v>
      </c>
      <c r="BI252" s="78">
        <v>168113</v>
      </c>
      <c r="BJ252" s="78">
        <v>168747</v>
      </c>
      <c r="BK252" s="78">
        <v>169672</v>
      </c>
      <c r="BL252" s="78">
        <v>173605</v>
      </c>
      <c r="BM252" s="78">
        <v>173017</v>
      </c>
      <c r="BN252" s="78">
        <v>170757</v>
      </c>
      <c r="BO252" s="78">
        <v>170280</v>
      </c>
      <c r="BP252" s="78">
        <v>171639</v>
      </c>
      <c r="BQ252" s="78">
        <v>178184</v>
      </c>
      <c r="BR252" s="78">
        <v>172576.75</v>
      </c>
      <c r="BS252" s="78">
        <v>178987</v>
      </c>
      <c r="BT252" s="78">
        <v>179208</v>
      </c>
      <c r="BU252" s="78">
        <v>178345</v>
      </c>
      <c r="BV252" s="78">
        <v>171520</v>
      </c>
      <c r="BW252" s="78">
        <v>172229</v>
      </c>
      <c r="BX252" s="78">
        <v>173170</v>
      </c>
      <c r="BY252" s="78">
        <v>177764</v>
      </c>
      <c r="BZ252" s="78">
        <v>176014</v>
      </c>
      <c r="CA252" s="78">
        <v>174788</v>
      </c>
      <c r="CB252" s="78">
        <v>174050</v>
      </c>
      <c r="CC252" s="78">
        <v>174498</v>
      </c>
      <c r="CD252" s="78">
        <v>183977</v>
      </c>
      <c r="CE252" s="78">
        <v>176212.5</v>
      </c>
      <c r="CF252" s="78">
        <v>182615</v>
      </c>
      <c r="CG252" s="78">
        <v>183261</v>
      </c>
      <c r="CH252" s="78">
        <v>178375</v>
      </c>
      <c r="CI252" s="78">
        <v>173769</v>
      </c>
      <c r="CJ252" s="78">
        <v>174117</v>
      </c>
      <c r="CK252" s="78">
        <v>175859</v>
      </c>
      <c r="CL252" s="78">
        <v>179545</v>
      </c>
      <c r="CM252" s="78">
        <v>177683</v>
      </c>
      <c r="CN252" s="78">
        <v>177111</v>
      </c>
      <c r="CO252" s="78">
        <v>176271</v>
      </c>
      <c r="CP252" s="78">
        <v>176555</v>
      </c>
      <c r="CQ252" s="78">
        <v>186421</v>
      </c>
      <c r="CR252" s="78">
        <v>178465.1667</v>
      </c>
      <c r="CS252" s="78">
        <v>184675</v>
      </c>
      <c r="CT252" s="78">
        <v>185010</v>
      </c>
      <c r="CU252" s="78">
        <v>183235</v>
      </c>
      <c r="CV252" s="78">
        <v>175082</v>
      </c>
      <c r="CW252" s="78">
        <v>175620</v>
      </c>
      <c r="CX252" s="78">
        <v>177668</v>
      </c>
      <c r="CY252" s="78">
        <v>181275</v>
      </c>
      <c r="CZ252" s="78">
        <v>180479</v>
      </c>
      <c r="DA252" s="78">
        <v>178932</v>
      </c>
      <c r="DB252" s="78">
        <v>177337</v>
      </c>
      <c r="DC252" s="78">
        <v>178838</v>
      </c>
      <c r="DD252" s="78">
        <v>187574</v>
      </c>
      <c r="DE252" s="78">
        <v>180477.0833</v>
      </c>
      <c r="DF252" s="78">
        <v>186338</v>
      </c>
      <c r="DG252" s="78">
        <v>187179</v>
      </c>
      <c r="DH252" s="78">
        <v>184702</v>
      </c>
      <c r="DI252" s="78">
        <v>176754</v>
      </c>
      <c r="DJ252" s="78">
        <v>178313</v>
      </c>
      <c r="DK252" s="78">
        <v>180369</v>
      </c>
      <c r="DL252" s="78">
        <v>183100</v>
      </c>
      <c r="DM252" s="78">
        <v>183271</v>
      </c>
      <c r="DN252" s="78">
        <v>181584</v>
      </c>
      <c r="DO252" s="78">
        <v>179768</v>
      </c>
      <c r="DP252" s="78">
        <v>181354</v>
      </c>
      <c r="DQ252" s="78">
        <v>189965</v>
      </c>
      <c r="DR252" s="78">
        <v>182724.75</v>
      </c>
      <c r="DS252" s="78">
        <v>189540</v>
      </c>
      <c r="DT252" s="78">
        <v>190741</v>
      </c>
      <c r="DU252" s="78">
        <v>186598</v>
      </c>
      <c r="DV252" s="78">
        <v>179399</v>
      </c>
      <c r="DW252" s="78">
        <v>180910</v>
      </c>
      <c r="DX252" s="78">
        <v>183305</v>
      </c>
      <c r="DY252" s="78">
        <v>186727</v>
      </c>
      <c r="DZ252" s="78">
        <v>186115</v>
      </c>
      <c r="EA252" s="78">
        <v>183772</v>
      </c>
      <c r="EB252" s="78">
        <v>182713</v>
      </c>
      <c r="EC252" s="78">
        <v>184523</v>
      </c>
      <c r="ED252" s="78">
        <v>192318</v>
      </c>
      <c r="EE252" s="78">
        <v>185555.0833</v>
      </c>
      <c r="EF252" s="78">
        <v>192528</v>
      </c>
      <c r="EG252" s="78">
        <v>192714</v>
      </c>
      <c r="EH252" s="78">
        <v>190481</v>
      </c>
      <c r="EI252" s="78">
        <v>181917</v>
      </c>
      <c r="EJ252" s="78">
        <v>183415</v>
      </c>
      <c r="EK252" s="78">
        <v>185499</v>
      </c>
      <c r="EL252" s="78">
        <v>189440</v>
      </c>
      <c r="EM252" s="78">
        <v>188822</v>
      </c>
      <c r="EN252" s="78">
        <v>186198</v>
      </c>
      <c r="EO252" s="78">
        <v>184749</v>
      </c>
      <c r="EP252" s="78">
        <v>186407</v>
      </c>
      <c r="EQ252" s="78">
        <v>195095</v>
      </c>
      <c r="ER252" s="78">
        <v>188105.4167</v>
      </c>
      <c r="ES252" s="78">
        <v>195185</v>
      </c>
      <c r="ET252" s="78">
        <v>196217</v>
      </c>
      <c r="EU252" s="78">
        <v>191612</v>
      </c>
      <c r="EV252" s="78">
        <v>184838</v>
      </c>
      <c r="EW252" s="78">
        <v>185493</v>
      </c>
      <c r="EX252" s="78">
        <v>187986</v>
      </c>
      <c r="EY252" s="78">
        <v>191791</v>
      </c>
      <c r="EZ252" s="78">
        <v>189785</v>
      </c>
      <c r="FA252" s="78">
        <v>188673</v>
      </c>
      <c r="FB252" s="78">
        <v>187026</v>
      </c>
      <c r="FC252" s="78">
        <v>188070</v>
      </c>
      <c r="FD252" s="78">
        <v>197551</v>
      </c>
      <c r="FE252" s="78">
        <v>190352.25</v>
      </c>
      <c r="FF252" s="78">
        <v>197350</v>
      </c>
      <c r="FG252" s="78">
        <v>197244</v>
      </c>
      <c r="FH252" s="78">
        <v>185989</v>
      </c>
      <c r="FI252" s="78">
        <v>185705</v>
      </c>
      <c r="FJ252" s="78">
        <v>185707</v>
      </c>
      <c r="FK252" s="78">
        <v>187871</v>
      </c>
      <c r="FL252" s="78">
        <v>191806</v>
      </c>
      <c r="FM252" s="78">
        <v>191163</v>
      </c>
      <c r="FN252" s="78">
        <v>189613</v>
      </c>
      <c r="FO252" s="78">
        <v>187093</v>
      </c>
      <c r="FP252" s="78">
        <v>186867</v>
      </c>
      <c r="FQ252" s="78">
        <v>185457</v>
      </c>
      <c r="FR252" s="78">
        <v>189322.0833</v>
      </c>
      <c r="FS252" s="78">
        <v>184904</v>
      </c>
      <c r="FT252" s="78">
        <v>185317</v>
      </c>
      <c r="FU252" s="78">
        <v>185771</v>
      </c>
      <c r="FV252" s="78">
        <v>185211</v>
      </c>
      <c r="FW252" s="78">
        <v>186787</v>
      </c>
      <c r="FX252" s="78">
        <v>189485</v>
      </c>
      <c r="FY252" s="78">
        <v>191753</v>
      </c>
      <c r="FZ252" s="78">
        <v>191710</v>
      </c>
      <c r="GA252" s="78">
        <v>190065</v>
      </c>
      <c r="GB252" s="78">
        <v>188067</v>
      </c>
      <c r="GC252" s="78">
        <v>188398</v>
      </c>
      <c r="GD252" s="78">
        <v>195298</v>
      </c>
      <c r="GE252" s="78">
        <v>188563.8333</v>
      </c>
      <c r="GF252" s="78">
        <v>195383</v>
      </c>
      <c r="GG252" s="78">
        <v>196343</v>
      </c>
      <c r="GH252" s="78">
        <v>193411</v>
      </c>
      <c r="GI252" s="78">
        <v>186230</v>
      </c>
      <c r="GJ252" s="78">
        <v>188256</v>
      </c>
      <c r="GK252" s="78">
        <v>191172</v>
      </c>
      <c r="GL252" s="78">
        <v>193682</v>
      </c>
      <c r="GM252" s="78">
        <v>193533</v>
      </c>
      <c r="GN252" s="78">
        <v>191803</v>
      </c>
      <c r="GO252" s="78">
        <v>189865</v>
      </c>
      <c r="GP252" s="78">
        <v>191143</v>
      </c>
      <c r="GQ252" s="78">
        <v>199467</v>
      </c>
      <c r="GR252" s="78">
        <v>192524</v>
      </c>
      <c r="GS252" s="78">
        <v>200393</v>
      </c>
      <c r="GT252" s="78">
        <v>200445</v>
      </c>
      <c r="GU252" s="78">
        <v>197197</v>
      </c>
      <c r="GV252" s="78">
        <v>188390</v>
      </c>
      <c r="GW252" s="78">
        <v>190466</v>
      </c>
      <c r="GX252" s="78">
        <v>193376</v>
      </c>
      <c r="GY252" s="78">
        <v>196453</v>
      </c>
      <c r="GZ252" s="78">
        <v>195535</v>
      </c>
      <c r="HA252" s="78">
        <v>193354</v>
      </c>
      <c r="HB252" s="78">
        <v>191705</v>
      </c>
      <c r="HC252" s="78">
        <v>193059</v>
      </c>
      <c r="HD252" s="78">
        <v>201866</v>
      </c>
      <c r="HE252" s="78">
        <v>195186.5833</v>
      </c>
      <c r="HF252" s="78">
        <v>202389</v>
      </c>
      <c r="HG252" s="78">
        <v>202299</v>
      </c>
      <c r="HH252" s="78">
        <v>199091</v>
      </c>
      <c r="HI252" s="78">
        <v>10141</v>
      </c>
    </row>
    <row r="253" spans="1:217" ht="60.75" x14ac:dyDescent="0.3">
      <c r="A253" s="1" t="str">
        <f t="shared" si="81"/>
        <v>TirolUnselbständig BeschäftigteMänner und altern. Geschl.</v>
      </c>
      <c r="B253" s="1">
        <v>253</v>
      </c>
      <c r="C253" s="77" t="s">
        <v>7</v>
      </c>
      <c r="D253" s="77" t="s">
        <v>120</v>
      </c>
      <c r="E253" s="77" t="s">
        <v>265</v>
      </c>
      <c r="F253" s="78">
        <v>158731</v>
      </c>
      <c r="G253" s="78">
        <v>160369</v>
      </c>
      <c r="H253" s="78">
        <v>160266</v>
      </c>
      <c r="I253" s="78">
        <v>154816</v>
      </c>
      <c r="J253" s="78">
        <v>156552</v>
      </c>
      <c r="K253" s="78">
        <v>160040</v>
      </c>
      <c r="L253" s="78">
        <v>163796</v>
      </c>
      <c r="M253" s="78">
        <v>162022</v>
      </c>
      <c r="N253" s="78">
        <v>160464</v>
      </c>
      <c r="O253" s="78">
        <v>156624</v>
      </c>
      <c r="P253" s="78">
        <v>155100</v>
      </c>
      <c r="Q253" s="78">
        <v>160921</v>
      </c>
      <c r="R253" s="78">
        <v>159141.75</v>
      </c>
      <c r="S253" s="78">
        <v>157261</v>
      </c>
      <c r="T253" s="78">
        <v>157491</v>
      </c>
      <c r="U253" s="78">
        <v>156574</v>
      </c>
      <c r="V253" s="78">
        <v>149902</v>
      </c>
      <c r="W253" s="78">
        <v>153178</v>
      </c>
      <c r="X253" s="78">
        <v>156589</v>
      </c>
      <c r="Y253" s="78">
        <v>160027</v>
      </c>
      <c r="Z253" s="78">
        <v>159454</v>
      </c>
      <c r="AA253" s="78">
        <v>157205</v>
      </c>
      <c r="AB253" s="78">
        <v>153433</v>
      </c>
      <c r="AC253" s="78">
        <v>153072</v>
      </c>
      <c r="AD253" s="78">
        <v>159489</v>
      </c>
      <c r="AE253" s="78">
        <v>156139.5833</v>
      </c>
      <c r="AF253" s="78">
        <v>156292</v>
      </c>
      <c r="AG253" s="78">
        <v>157305</v>
      </c>
      <c r="AH253" s="78">
        <v>159128</v>
      </c>
      <c r="AI253" s="78">
        <v>151595</v>
      </c>
      <c r="AJ253" s="78">
        <v>154152</v>
      </c>
      <c r="AK253" s="78">
        <v>157935</v>
      </c>
      <c r="AL253" s="78">
        <v>161812</v>
      </c>
      <c r="AM253" s="78">
        <v>161526</v>
      </c>
      <c r="AN253" s="78">
        <v>159166</v>
      </c>
      <c r="AO253" s="78">
        <v>155480</v>
      </c>
      <c r="AP253" s="78">
        <v>155836</v>
      </c>
      <c r="AQ253" s="78">
        <v>162643</v>
      </c>
      <c r="AR253" s="78">
        <v>157739.1667</v>
      </c>
      <c r="AS253" s="78">
        <v>159754</v>
      </c>
      <c r="AT253" s="78">
        <v>161592</v>
      </c>
      <c r="AU253" s="78">
        <v>159928</v>
      </c>
      <c r="AV253" s="78">
        <v>155134</v>
      </c>
      <c r="AW253" s="78">
        <v>156272</v>
      </c>
      <c r="AX253" s="78">
        <v>160544</v>
      </c>
      <c r="AY253" s="78">
        <v>163938</v>
      </c>
      <c r="AZ253" s="78">
        <v>163864</v>
      </c>
      <c r="BA253" s="78">
        <v>161408</v>
      </c>
      <c r="BB253" s="78">
        <v>157687</v>
      </c>
      <c r="BC253" s="78">
        <v>157291</v>
      </c>
      <c r="BD253" s="78">
        <v>164181</v>
      </c>
      <c r="BE253" s="78">
        <v>160132.75</v>
      </c>
      <c r="BF253" s="78">
        <v>162199</v>
      </c>
      <c r="BG253" s="78">
        <v>163231</v>
      </c>
      <c r="BH253" s="78">
        <v>163260</v>
      </c>
      <c r="BI253" s="78">
        <v>156300</v>
      </c>
      <c r="BJ253" s="78">
        <v>158930</v>
      </c>
      <c r="BK253" s="78">
        <v>162373</v>
      </c>
      <c r="BL253" s="78">
        <v>167041</v>
      </c>
      <c r="BM253" s="78">
        <v>166362</v>
      </c>
      <c r="BN253" s="78">
        <v>163128</v>
      </c>
      <c r="BO253" s="78">
        <v>159729</v>
      </c>
      <c r="BP253" s="78">
        <v>159481</v>
      </c>
      <c r="BQ253" s="78">
        <v>165290</v>
      </c>
      <c r="BR253" s="78">
        <v>162277</v>
      </c>
      <c r="BS253" s="78">
        <v>164261</v>
      </c>
      <c r="BT253" s="78">
        <v>165463</v>
      </c>
      <c r="BU253" s="78">
        <v>167488</v>
      </c>
      <c r="BV253" s="78">
        <v>158791</v>
      </c>
      <c r="BW253" s="78">
        <v>161572</v>
      </c>
      <c r="BX253" s="78">
        <v>164936</v>
      </c>
      <c r="BY253" s="78">
        <v>169967</v>
      </c>
      <c r="BZ253" s="78">
        <v>168070</v>
      </c>
      <c r="CA253" s="78">
        <v>165666</v>
      </c>
      <c r="CB253" s="78">
        <v>161870</v>
      </c>
      <c r="CC253" s="78">
        <v>160866</v>
      </c>
      <c r="CD253" s="78">
        <v>169438</v>
      </c>
      <c r="CE253" s="78">
        <v>164865.6667</v>
      </c>
      <c r="CF253" s="78">
        <v>166299</v>
      </c>
      <c r="CG253" s="78">
        <v>168440</v>
      </c>
      <c r="CH253" s="78">
        <v>165536</v>
      </c>
      <c r="CI253" s="78">
        <v>160009</v>
      </c>
      <c r="CJ253" s="78">
        <v>161945</v>
      </c>
      <c r="CK253" s="78">
        <v>166529</v>
      </c>
      <c r="CL253" s="78">
        <v>170834</v>
      </c>
      <c r="CM253" s="78">
        <v>168963</v>
      </c>
      <c r="CN253" s="78">
        <v>166966</v>
      </c>
      <c r="CO253" s="78">
        <v>163303</v>
      </c>
      <c r="CP253" s="78">
        <v>162132</v>
      </c>
      <c r="CQ253" s="78">
        <v>171034</v>
      </c>
      <c r="CR253" s="78">
        <v>165999.1667</v>
      </c>
      <c r="CS253" s="78">
        <v>167532</v>
      </c>
      <c r="CT253" s="78">
        <v>168807</v>
      </c>
      <c r="CU253" s="78">
        <v>169918</v>
      </c>
      <c r="CV253" s="78">
        <v>160162</v>
      </c>
      <c r="CW253" s="78">
        <v>163306</v>
      </c>
      <c r="CX253" s="78">
        <v>167761</v>
      </c>
      <c r="CY253" s="78">
        <v>172282</v>
      </c>
      <c r="CZ253" s="78">
        <v>171361</v>
      </c>
      <c r="DA253" s="78">
        <v>168742</v>
      </c>
      <c r="DB253" s="78">
        <v>164509</v>
      </c>
      <c r="DC253" s="78">
        <v>164868</v>
      </c>
      <c r="DD253" s="78">
        <v>172194</v>
      </c>
      <c r="DE253" s="78">
        <v>167620.1667</v>
      </c>
      <c r="DF253" s="78">
        <v>169635</v>
      </c>
      <c r="DG253" s="78">
        <v>172422</v>
      </c>
      <c r="DH253" s="78">
        <v>172828</v>
      </c>
      <c r="DI253" s="78">
        <v>163080</v>
      </c>
      <c r="DJ253" s="78">
        <v>166766</v>
      </c>
      <c r="DK253" s="78">
        <v>171216</v>
      </c>
      <c r="DL253" s="78">
        <v>175016</v>
      </c>
      <c r="DM253" s="78">
        <v>175028</v>
      </c>
      <c r="DN253" s="78">
        <v>172336</v>
      </c>
      <c r="DO253" s="78">
        <v>167856</v>
      </c>
      <c r="DP253" s="78">
        <v>168515</v>
      </c>
      <c r="DQ253" s="78">
        <v>175646</v>
      </c>
      <c r="DR253" s="78">
        <v>170862</v>
      </c>
      <c r="DS253" s="78">
        <v>173630</v>
      </c>
      <c r="DT253" s="78">
        <v>176571</v>
      </c>
      <c r="DU253" s="78">
        <v>175144</v>
      </c>
      <c r="DV253" s="78">
        <v>167120</v>
      </c>
      <c r="DW253" s="78">
        <v>170271</v>
      </c>
      <c r="DX253" s="78">
        <v>175264</v>
      </c>
      <c r="DY253" s="78">
        <v>179643</v>
      </c>
      <c r="DZ253" s="78">
        <v>179124</v>
      </c>
      <c r="EA253" s="78">
        <v>175878</v>
      </c>
      <c r="EB253" s="78">
        <v>172276</v>
      </c>
      <c r="EC253" s="78">
        <v>173165</v>
      </c>
      <c r="ED253" s="78">
        <v>179876</v>
      </c>
      <c r="EE253" s="78">
        <v>174830.1667</v>
      </c>
      <c r="EF253" s="78">
        <v>178343</v>
      </c>
      <c r="EG253" s="78">
        <v>180173</v>
      </c>
      <c r="EH253" s="78">
        <v>181686</v>
      </c>
      <c r="EI253" s="78">
        <v>171269</v>
      </c>
      <c r="EJ253" s="78">
        <v>174762</v>
      </c>
      <c r="EK253" s="78">
        <v>179059</v>
      </c>
      <c r="EL253" s="78">
        <v>183712</v>
      </c>
      <c r="EM253" s="78">
        <v>182918</v>
      </c>
      <c r="EN253" s="78">
        <v>179494</v>
      </c>
      <c r="EO253" s="78">
        <v>175362</v>
      </c>
      <c r="EP253" s="78">
        <v>176201</v>
      </c>
      <c r="EQ253" s="78">
        <v>183966</v>
      </c>
      <c r="ER253" s="78">
        <v>178912.0833</v>
      </c>
      <c r="ES253" s="78">
        <v>181643</v>
      </c>
      <c r="ET253" s="78">
        <v>184724</v>
      </c>
      <c r="EU253" s="78">
        <v>183739</v>
      </c>
      <c r="EV253" s="78">
        <v>175587</v>
      </c>
      <c r="EW253" s="78">
        <v>177079</v>
      </c>
      <c r="EX253" s="78">
        <v>182050</v>
      </c>
      <c r="EY253" s="78">
        <v>186432</v>
      </c>
      <c r="EZ253" s="78">
        <v>184319</v>
      </c>
      <c r="FA253" s="78">
        <v>182395</v>
      </c>
      <c r="FB253" s="78">
        <v>178017</v>
      </c>
      <c r="FC253" s="78">
        <v>178272</v>
      </c>
      <c r="FD253" s="78">
        <v>186966</v>
      </c>
      <c r="FE253" s="78">
        <v>181768.5833</v>
      </c>
      <c r="FF253" s="78">
        <v>184793</v>
      </c>
      <c r="FG253" s="78">
        <v>186786</v>
      </c>
      <c r="FH253" s="78">
        <v>163551</v>
      </c>
      <c r="FI253" s="78">
        <v>164362</v>
      </c>
      <c r="FJ253" s="78">
        <v>167740</v>
      </c>
      <c r="FK253" s="78">
        <v>174845</v>
      </c>
      <c r="FL253" s="78">
        <v>181894</v>
      </c>
      <c r="FM253" s="78">
        <v>182061</v>
      </c>
      <c r="FN253" s="78">
        <v>180188</v>
      </c>
      <c r="FO253" s="78">
        <v>174557</v>
      </c>
      <c r="FP253" s="78">
        <v>172034</v>
      </c>
      <c r="FQ253" s="78">
        <v>164771</v>
      </c>
      <c r="FR253" s="78">
        <v>174798.5</v>
      </c>
      <c r="FS253" s="78">
        <v>161893</v>
      </c>
      <c r="FT253" s="78">
        <v>164640</v>
      </c>
      <c r="FU253" s="78">
        <v>170059</v>
      </c>
      <c r="FV253" s="78">
        <v>171672</v>
      </c>
      <c r="FW253" s="78">
        <v>176473</v>
      </c>
      <c r="FX253" s="78">
        <v>182184</v>
      </c>
      <c r="FY253" s="78">
        <v>185426</v>
      </c>
      <c r="FZ253" s="78">
        <v>185399</v>
      </c>
      <c r="GA253" s="78">
        <v>183570</v>
      </c>
      <c r="GB253" s="78">
        <v>179957</v>
      </c>
      <c r="GC253" s="78">
        <v>178123</v>
      </c>
      <c r="GD253" s="78">
        <v>184235</v>
      </c>
      <c r="GE253" s="78">
        <v>176969.25</v>
      </c>
      <c r="GF253" s="78">
        <v>182628</v>
      </c>
      <c r="GG253" s="78">
        <v>185841</v>
      </c>
      <c r="GH253" s="78">
        <v>186296</v>
      </c>
      <c r="GI253" s="78">
        <v>177951</v>
      </c>
      <c r="GJ253" s="78">
        <v>181002</v>
      </c>
      <c r="GK253" s="78">
        <v>185850</v>
      </c>
      <c r="GL253" s="78">
        <v>188635</v>
      </c>
      <c r="GM253" s="78">
        <v>188230</v>
      </c>
      <c r="GN253" s="78">
        <v>185851</v>
      </c>
      <c r="GO253" s="78">
        <v>181758</v>
      </c>
      <c r="GP253" s="78">
        <v>182143</v>
      </c>
      <c r="GQ253" s="78">
        <v>189022</v>
      </c>
      <c r="GR253" s="78">
        <v>184600.5833</v>
      </c>
      <c r="GS253" s="78">
        <v>188024</v>
      </c>
      <c r="GT253" s="78">
        <v>190257</v>
      </c>
      <c r="GU253" s="78">
        <v>189899</v>
      </c>
      <c r="GV253" s="78">
        <v>179572</v>
      </c>
      <c r="GW253" s="78">
        <v>182883</v>
      </c>
      <c r="GX253" s="78">
        <v>187893</v>
      </c>
      <c r="GY253" s="78">
        <v>191340</v>
      </c>
      <c r="GZ253" s="78">
        <v>190171</v>
      </c>
      <c r="HA253" s="78">
        <v>187297</v>
      </c>
      <c r="HB253" s="78">
        <v>183107</v>
      </c>
      <c r="HC253" s="78">
        <v>183562</v>
      </c>
      <c r="HD253" s="78">
        <v>190934</v>
      </c>
      <c r="HE253" s="78">
        <v>187078.25</v>
      </c>
      <c r="HF253" s="78">
        <v>189360</v>
      </c>
      <c r="HG253" s="78">
        <v>191396</v>
      </c>
      <c r="HH253" s="78">
        <v>190709</v>
      </c>
      <c r="HI253" s="78">
        <v>0</v>
      </c>
    </row>
    <row r="254" spans="1:217" ht="60.75" x14ac:dyDescent="0.3">
      <c r="A254" s="1" t="str">
        <f t="shared" si="81"/>
        <v>Tiroldarunter UB AusländerInnenMänner und altern. Geschl.</v>
      </c>
      <c r="B254" s="1">
        <v>254</v>
      </c>
      <c r="C254" s="77" t="s">
        <v>7</v>
      </c>
      <c r="D254" s="77" t="s">
        <v>121</v>
      </c>
      <c r="E254" s="77" t="s">
        <v>265</v>
      </c>
      <c r="F254" s="78">
        <v>27132</v>
      </c>
      <c r="G254" s="78">
        <v>27664</v>
      </c>
      <c r="H254" s="78">
        <v>26451</v>
      </c>
      <c r="I254" s="78">
        <v>23063</v>
      </c>
      <c r="J254" s="78">
        <v>23972</v>
      </c>
      <c r="K254" s="78">
        <v>25329</v>
      </c>
      <c r="L254" s="78">
        <v>25913</v>
      </c>
      <c r="M254" s="78">
        <v>25824</v>
      </c>
      <c r="N254" s="78">
        <v>25316</v>
      </c>
      <c r="O254" s="78">
        <v>23312</v>
      </c>
      <c r="P254" s="78">
        <v>23021</v>
      </c>
      <c r="Q254" s="78">
        <v>27443</v>
      </c>
      <c r="R254" s="78">
        <v>25370</v>
      </c>
      <c r="S254" s="78">
        <v>27413</v>
      </c>
      <c r="T254" s="78">
        <v>27568</v>
      </c>
      <c r="U254" s="78">
        <v>25680</v>
      </c>
      <c r="V254" s="78">
        <v>21108</v>
      </c>
      <c r="W254" s="78">
        <v>23045</v>
      </c>
      <c r="X254" s="78">
        <v>24579</v>
      </c>
      <c r="Y254" s="78">
        <v>25231</v>
      </c>
      <c r="Z254" s="78">
        <v>25284</v>
      </c>
      <c r="AA254" s="78">
        <v>24647</v>
      </c>
      <c r="AB254" s="78">
        <v>22788</v>
      </c>
      <c r="AC254" s="78">
        <v>22856</v>
      </c>
      <c r="AD254" s="78">
        <v>28136</v>
      </c>
      <c r="AE254" s="78">
        <v>24861.25</v>
      </c>
      <c r="AF254" s="78">
        <v>27684</v>
      </c>
      <c r="AG254" s="78">
        <v>28042</v>
      </c>
      <c r="AH254" s="78">
        <v>27290</v>
      </c>
      <c r="AI254" s="78">
        <v>22614</v>
      </c>
      <c r="AJ254" s="78">
        <v>24052</v>
      </c>
      <c r="AK254" s="78">
        <v>25713</v>
      </c>
      <c r="AL254" s="78">
        <v>26438</v>
      </c>
      <c r="AM254" s="78">
        <v>26450</v>
      </c>
      <c r="AN254" s="78">
        <v>25801</v>
      </c>
      <c r="AO254" s="78">
        <v>23924</v>
      </c>
      <c r="AP254" s="78">
        <v>24172</v>
      </c>
      <c r="AQ254" s="78">
        <v>29780</v>
      </c>
      <c r="AR254" s="78">
        <v>25996.666669999999</v>
      </c>
      <c r="AS254" s="78">
        <v>29421</v>
      </c>
      <c r="AT254" s="78">
        <v>30068</v>
      </c>
      <c r="AU254" s="78">
        <v>27595</v>
      </c>
      <c r="AV254" s="78">
        <v>24565</v>
      </c>
      <c r="AW254" s="78">
        <v>25034</v>
      </c>
      <c r="AX254" s="78">
        <v>27163</v>
      </c>
      <c r="AY254" s="78">
        <v>27825</v>
      </c>
      <c r="AZ254" s="78">
        <v>28017</v>
      </c>
      <c r="BA254" s="78">
        <v>27386</v>
      </c>
      <c r="BB254" s="78">
        <v>25490</v>
      </c>
      <c r="BC254" s="78">
        <v>25583</v>
      </c>
      <c r="BD254" s="78">
        <v>31354</v>
      </c>
      <c r="BE254" s="78">
        <v>27458.416669999999</v>
      </c>
      <c r="BF254" s="78">
        <v>31391</v>
      </c>
      <c r="BG254" s="78">
        <v>31876</v>
      </c>
      <c r="BH254" s="78">
        <v>30305</v>
      </c>
      <c r="BI254" s="78">
        <v>25610</v>
      </c>
      <c r="BJ254" s="78">
        <v>27096</v>
      </c>
      <c r="BK254" s="78">
        <v>28786</v>
      </c>
      <c r="BL254" s="78">
        <v>29854</v>
      </c>
      <c r="BM254" s="78">
        <v>29890</v>
      </c>
      <c r="BN254" s="78">
        <v>29092</v>
      </c>
      <c r="BO254" s="78">
        <v>26956</v>
      </c>
      <c r="BP254" s="78">
        <v>27145</v>
      </c>
      <c r="BQ254" s="78">
        <v>32328</v>
      </c>
      <c r="BR254" s="78">
        <v>29194.083330000001</v>
      </c>
      <c r="BS254" s="78">
        <v>33439</v>
      </c>
      <c r="BT254" s="78">
        <v>33998</v>
      </c>
      <c r="BU254" s="78">
        <v>33220</v>
      </c>
      <c r="BV254" s="78">
        <v>26979</v>
      </c>
      <c r="BW254" s="78">
        <v>28743</v>
      </c>
      <c r="BX254" s="78">
        <v>30501</v>
      </c>
      <c r="BY254" s="78">
        <v>31612</v>
      </c>
      <c r="BZ254" s="78">
        <v>31353</v>
      </c>
      <c r="CA254" s="78">
        <v>30570</v>
      </c>
      <c r="CB254" s="78">
        <v>28340</v>
      </c>
      <c r="CC254" s="78">
        <v>28195</v>
      </c>
      <c r="CD254" s="78">
        <v>35320</v>
      </c>
      <c r="CE254" s="78">
        <v>31022.5</v>
      </c>
      <c r="CF254" s="78">
        <v>34974</v>
      </c>
      <c r="CG254" s="78">
        <v>35932</v>
      </c>
      <c r="CH254" s="78">
        <v>32331</v>
      </c>
      <c r="CI254" s="78">
        <v>28404</v>
      </c>
      <c r="CJ254" s="78">
        <v>29457</v>
      </c>
      <c r="CK254" s="78">
        <v>31868</v>
      </c>
      <c r="CL254" s="78">
        <v>32993</v>
      </c>
      <c r="CM254" s="78">
        <v>32719</v>
      </c>
      <c r="CN254" s="78">
        <v>31781</v>
      </c>
      <c r="CO254" s="78">
        <v>29541</v>
      </c>
      <c r="CP254" s="78">
        <v>29327</v>
      </c>
      <c r="CQ254" s="78">
        <v>36807</v>
      </c>
      <c r="CR254" s="78">
        <v>32177.833330000001</v>
      </c>
      <c r="CS254" s="78">
        <v>36184</v>
      </c>
      <c r="CT254" s="78">
        <v>36664</v>
      </c>
      <c r="CU254" s="78">
        <v>35344</v>
      </c>
      <c r="CV254" s="78">
        <v>28908</v>
      </c>
      <c r="CW254" s="78">
        <v>30858</v>
      </c>
      <c r="CX254" s="78">
        <v>33225</v>
      </c>
      <c r="CY254" s="78">
        <v>34462</v>
      </c>
      <c r="CZ254" s="78">
        <v>34371</v>
      </c>
      <c r="DA254" s="78">
        <v>0</v>
      </c>
      <c r="DB254" s="78">
        <v>30776</v>
      </c>
      <c r="DC254" s="78">
        <v>31343</v>
      </c>
      <c r="DD254" s="78">
        <v>38363</v>
      </c>
      <c r="DE254" s="78">
        <v>33655</v>
      </c>
      <c r="DF254" s="78">
        <v>37988</v>
      </c>
      <c r="DG254" s="78">
        <v>39075</v>
      </c>
      <c r="DH254" s="78">
        <v>37477</v>
      </c>
      <c r="DI254" s="78">
        <v>30651</v>
      </c>
      <c r="DJ254" s="78">
        <v>32949</v>
      </c>
      <c r="DK254" s="78">
        <v>35454</v>
      </c>
      <c r="DL254" s="78">
        <v>36491</v>
      </c>
      <c r="DM254" s="78">
        <v>36693</v>
      </c>
      <c r="DN254" s="78">
        <v>35732</v>
      </c>
      <c r="DO254" s="78">
        <v>32956</v>
      </c>
      <c r="DP254" s="78">
        <v>33634</v>
      </c>
      <c r="DQ254" s="78">
        <v>40674</v>
      </c>
      <c r="DR254" s="78">
        <v>35814.5</v>
      </c>
      <c r="DS254" s="78">
        <v>40699</v>
      </c>
      <c r="DT254" s="78">
        <v>42132</v>
      </c>
      <c r="DU254" s="78">
        <v>39209</v>
      </c>
      <c r="DV254" s="78">
        <v>33539</v>
      </c>
      <c r="DW254" s="78">
        <v>35428</v>
      </c>
      <c r="DX254" s="78">
        <v>38355</v>
      </c>
      <c r="DY254" s="78">
        <v>39785</v>
      </c>
      <c r="DZ254" s="78">
        <v>39702</v>
      </c>
      <c r="EA254" s="78">
        <v>38596</v>
      </c>
      <c r="EB254" s="78">
        <v>36168</v>
      </c>
      <c r="EC254" s="78">
        <v>37032</v>
      </c>
      <c r="ED254" s="78">
        <v>43602</v>
      </c>
      <c r="EE254" s="78">
        <v>38687.25</v>
      </c>
      <c r="EF254" s="78">
        <v>43900</v>
      </c>
      <c r="EG254" s="78">
        <v>44860</v>
      </c>
      <c r="EH254" s="78">
        <v>43940</v>
      </c>
      <c r="EI254" s="78">
        <v>36368</v>
      </c>
      <c r="EJ254" s="78">
        <v>38667</v>
      </c>
      <c r="EK254" s="78">
        <v>41300</v>
      </c>
      <c r="EL254" s="78">
        <v>42762</v>
      </c>
      <c r="EM254" s="78">
        <v>42706</v>
      </c>
      <c r="EN254" s="78">
        <v>41528</v>
      </c>
      <c r="EO254" s="78">
        <v>38700</v>
      </c>
      <c r="EP254" s="78">
        <v>39534</v>
      </c>
      <c r="EQ254" s="78">
        <v>46643</v>
      </c>
      <c r="ER254" s="78">
        <v>41742.333330000001</v>
      </c>
      <c r="ES254" s="78">
        <v>46851</v>
      </c>
      <c r="ET254" s="78">
        <v>48366</v>
      </c>
      <c r="EU254" s="78">
        <v>45735</v>
      </c>
      <c r="EV254" s="78">
        <v>39564</v>
      </c>
      <c r="EW254" s="78">
        <v>40677</v>
      </c>
      <c r="EX254" s="78">
        <v>43952</v>
      </c>
      <c r="EY254" s="78">
        <v>45364</v>
      </c>
      <c r="EZ254" s="78">
        <v>44824</v>
      </c>
      <c r="FA254" s="78">
        <v>44030</v>
      </c>
      <c r="FB254" s="78">
        <v>41082</v>
      </c>
      <c r="FC254" s="78">
        <v>41790</v>
      </c>
      <c r="FD254" s="78">
        <v>49340</v>
      </c>
      <c r="FE254" s="78">
        <v>44297.916669999999</v>
      </c>
      <c r="FF254" s="78">
        <v>49683</v>
      </c>
      <c r="FG254" s="78">
        <v>50717</v>
      </c>
      <c r="FH254" s="78">
        <v>34390</v>
      </c>
      <c r="FI254" s="78">
        <v>33915</v>
      </c>
      <c r="FJ254" s="78">
        <v>35642</v>
      </c>
      <c r="FK254" s="78">
        <v>40025</v>
      </c>
      <c r="FL254" s="78">
        <v>43594</v>
      </c>
      <c r="FM254" s="78">
        <v>44158</v>
      </c>
      <c r="FN254" s="78">
        <v>43181</v>
      </c>
      <c r="FO254" s="78">
        <v>39503</v>
      </c>
      <c r="FP254" s="78">
        <v>38209</v>
      </c>
      <c r="FQ254" s="78">
        <v>35170</v>
      </c>
      <c r="FR254" s="78">
        <v>40682.25</v>
      </c>
      <c r="FS254" s="78">
        <v>35074</v>
      </c>
      <c r="FT254" s="78">
        <v>36202</v>
      </c>
      <c r="FU254" s="78">
        <v>37936</v>
      </c>
      <c r="FV254" s="78">
        <v>38507</v>
      </c>
      <c r="FW254" s="78">
        <v>41777</v>
      </c>
      <c r="FX254" s="78">
        <v>45676</v>
      </c>
      <c r="FY254" s="78">
        <v>46819</v>
      </c>
      <c r="FZ254" s="78">
        <v>47148</v>
      </c>
      <c r="GA254" s="78">
        <v>46418</v>
      </c>
      <c r="GB254" s="78">
        <v>44087</v>
      </c>
      <c r="GC254" s="78">
        <v>43051</v>
      </c>
      <c r="GD254" s="78">
        <v>49276</v>
      </c>
      <c r="GE254" s="78">
        <v>42664.25</v>
      </c>
      <c r="GF254" s="78">
        <v>49798</v>
      </c>
      <c r="GG254" s="78">
        <v>51599</v>
      </c>
      <c r="GH254" s="78">
        <v>50059</v>
      </c>
      <c r="GI254" s="78">
        <v>43761</v>
      </c>
      <c r="GJ254" s="78">
        <v>46125</v>
      </c>
      <c r="GK254" s="78">
        <v>49647</v>
      </c>
      <c r="GL254" s="78">
        <v>50328</v>
      </c>
      <c r="GM254" s="78">
        <v>50382</v>
      </c>
      <c r="GN254" s="78">
        <v>49351</v>
      </c>
      <c r="GO254" s="78">
        <v>46493</v>
      </c>
      <c r="GP254" s="78">
        <v>47074</v>
      </c>
      <c r="GQ254" s="78">
        <v>54506</v>
      </c>
      <c r="GR254" s="78">
        <v>49093.583330000001</v>
      </c>
      <c r="GS254" s="78">
        <v>55290</v>
      </c>
      <c r="GT254" s="78">
        <v>56617</v>
      </c>
      <c r="GU254" s="78">
        <v>54187</v>
      </c>
      <c r="GV254" s="78">
        <v>45945</v>
      </c>
      <c r="GW254" s="78">
        <v>48473</v>
      </c>
      <c r="GX254" s="78">
        <v>52176</v>
      </c>
      <c r="GY254" s="78">
        <v>53234</v>
      </c>
      <c r="GZ254" s="78">
        <v>52844</v>
      </c>
      <c r="HA254" s="78">
        <v>51545</v>
      </c>
      <c r="HB254" s="78">
        <v>48304</v>
      </c>
      <c r="HC254" s="78">
        <v>48981</v>
      </c>
      <c r="HD254" s="78">
        <v>57142</v>
      </c>
      <c r="HE254" s="78">
        <v>52061.5</v>
      </c>
      <c r="HF254" s="78">
        <v>57502</v>
      </c>
      <c r="HG254" s="78">
        <v>58262</v>
      </c>
      <c r="HH254" s="78">
        <v>56010</v>
      </c>
      <c r="HI254" s="78">
        <v>0</v>
      </c>
    </row>
    <row r="255" spans="1:217" ht="60.75" x14ac:dyDescent="0.3">
      <c r="A255" s="1" t="str">
        <f t="shared" si="81"/>
        <v>TirolGeringfügig BeschäftigteMänner und altern. Geschl.</v>
      </c>
      <c r="B255" s="1">
        <v>255</v>
      </c>
      <c r="C255" s="77" t="s">
        <v>7</v>
      </c>
      <c r="D255" s="77" t="s">
        <v>122</v>
      </c>
      <c r="E255" s="77" t="s">
        <v>265</v>
      </c>
      <c r="F255" s="78">
        <v>9257</v>
      </c>
      <c r="G255" s="78">
        <v>9316</v>
      </c>
      <c r="H255" s="78">
        <v>9309</v>
      </c>
      <c r="I255" s="78">
        <v>8924</v>
      </c>
      <c r="J255" s="78">
        <v>9086</v>
      </c>
      <c r="K255" s="78">
        <v>9427</v>
      </c>
      <c r="L255" s="78">
        <v>8926</v>
      </c>
      <c r="M255" s="78">
        <v>8577</v>
      </c>
      <c r="N255" s="78">
        <v>8634</v>
      </c>
      <c r="O255" s="78">
        <v>9126</v>
      </c>
      <c r="P255" s="78">
        <v>9271</v>
      </c>
      <c r="Q255" s="78">
        <v>10040</v>
      </c>
      <c r="R255" s="78">
        <v>9157.75</v>
      </c>
      <c r="S255" s="78">
        <v>10125</v>
      </c>
      <c r="T255" s="78">
        <v>10258</v>
      </c>
      <c r="U255" s="78">
        <v>9978</v>
      </c>
      <c r="V255" s="78">
        <v>9083</v>
      </c>
      <c r="W255" s="78">
        <v>9341</v>
      </c>
      <c r="X255" s="78">
        <v>9548</v>
      </c>
      <c r="Y255" s="78">
        <v>9360</v>
      </c>
      <c r="Z255" s="78">
        <v>9111</v>
      </c>
      <c r="AA255" s="78">
        <v>9203</v>
      </c>
      <c r="AB255" s="78">
        <v>9233</v>
      </c>
      <c r="AC255" s="78">
        <v>9545</v>
      </c>
      <c r="AD255" s="78">
        <v>10239</v>
      </c>
      <c r="AE255" s="78">
        <v>9585.3333330000005</v>
      </c>
      <c r="AF255" s="78">
        <v>10381</v>
      </c>
      <c r="AG255" s="78">
        <v>10455</v>
      </c>
      <c r="AH255" s="78">
        <v>10441</v>
      </c>
      <c r="AI255" s="78">
        <v>9521</v>
      </c>
      <c r="AJ255" s="78">
        <v>9635</v>
      </c>
      <c r="AK255" s="78">
        <v>9952</v>
      </c>
      <c r="AL255" s="78">
        <v>9616</v>
      </c>
      <c r="AM255" s="78">
        <v>9600</v>
      </c>
      <c r="AN255" s="78">
        <v>9545</v>
      </c>
      <c r="AO255" s="78">
        <v>9656</v>
      </c>
      <c r="AP255" s="78">
        <v>10067</v>
      </c>
      <c r="AQ255" s="78">
        <v>10916</v>
      </c>
      <c r="AR255" s="78">
        <v>9982.0833330000005</v>
      </c>
      <c r="AS255" s="78">
        <v>10927</v>
      </c>
      <c r="AT255" s="78">
        <v>11018</v>
      </c>
      <c r="AU255" s="78">
        <v>10644</v>
      </c>
      <c r="AV255" s="78">
        <v>9949</v>
      </c>
      <c r="AW255" s="78">
        <v>10126</v>
      </c>
      <c r="AX255" s="78">
        <v>10337</v>
      </c>
      <c r="AY255" s="78">
        <v>9893</v>
      </c>
      <c r="AZ255" s="78">
        <v>9791</v>
      </c>
      <c r="BA255" s="78">
        <v>9855</v>
      </c>
      <c r="BB255" s="78">
        <v>10070</v>
      </c>
      <c r="BC255" s="78">
        <v>10376</v>
      </c>
      <c r="BD255" s="78">
        <v>11206</v>
      </c>
      <c r="BE255" s="78">
        <v>10349.333329999999</v>
      </c>
      <c r="BF255" s="78">
        <v>11381</v>
      </c>
      <c r="BG255" s="78">
        <v>11347</v>
      </c>
      <c r="BH255" s="78">
        <v>11308</v>
      </c>
      <c r="BI255" s="78">
        <v>10325</v>
      </c>
      <c r="BJ255" s="78">
        <v>10477</v>
      </c>
      <c r="BK255" s="78">
        <v>10639</v>
      </c>
      <c r="BL255" s="78">
        <v>10264</v>
      </c>
      <c r="BM255" s="78">
        <v>10010</v>
      </c>
      <c r="BN255" s="78">
        <v>9899</v>
      </c>
      <c r="BO255" s="78">
        <v>10379</v>
      </c>
      <c r="BP255" s="78">
        <v>10505</v>
      </c>
      <c r="BQ255" s="78">
        <v>11343</v>
      </c>
      <c r="BR255" s="78">
        <v>10656.416670000001</v>
      </c>
      <c r="BS255" s="78">
        <v>11523</v>
      </c>
      <c r="BT255" s="78">
        <v>11593</v>
      </c>
      <c r="BU255" s="78">
        <v>11612</v>
      </c>
      <c r="BV255" s="78">
        <v>10521</v>
      </c>
      <c r="BW255" s="78">
        <v>10540</v>
      </c>
      <c r="BX255" s="78">
        <v>10728</v>
      </c>
      <c r="BY255" s="78">
        <v>10385</v>
      </c>
      <c r="BZ255" s="78">
        <v>10195</v>
      </c>
      <c r="CA255" s="78">
        <v>10218</v>
      </c>
      <c r="CB255" s="78">
        <v>10477</v>
      </c>
      <c r="CC255" s="78">
        <v>10681</v>
      </c>
      <c r="CD255" s="78">
        <v>11726</v>
      </c>
      <c r="CE255" s="78">
        <v>10849.916670000001</v>
      </c>
      <c r="CF255" s="78">
        <v>11720</v>
      </c>
      <c r="CG255" s="78">
        <v>11926</v>
      </c>
      <c r="CH255" s="78">
        <v>11391</v>
      </c>
      <c r="CI255" s="78">
        <v>10539</v>
      </c>
      <c r="CJ255" s="78">
        <v>10498</v>
      </c>
      <c r="CK255" s="78">
        <v>10771</v>
      </c>
      <c r="CL255" s="78">
        <v>10277</v>
      </c>
      <c r="CM255" s="78">
        <v>10094</v>
      </c>
      <c r="CN255" s="78">
        <v>10167</v>
      </c>
      <c r="CO255" s="78">
        <v>10485</v>
      </c>
      <c r="CP255" s="78">
        <v>10717</v>
      </c>
      <c r="CQ255" s="78">
        <v>12031</v>
      </c>
      <c r="CR255" s="78">
        <v>10884.666670000001</v>
      </c>
      <c r="CS255" s="78">
        <v>11944</v>
      </c>
      <c r="CT255" s="78">
        <v>12089</v>
      </c>
      <c r="CU255" s="78">
        <v>11882</v>
      </c>
      <c r="CV255" s="78">
        <v>10763</v>
      </c>
      <c r="CW255" s="78">
        <v>10781</v>
      </c>
      <c r="CX255" s="78">
        <v>11134</v>
      </c>
      <c r="CY255" s="78">
        <v>10794</v>
      </c>
      <c r="CZ255" s="78">
        <v>10443</v>
      </c>
      <c r="DA255" s="78">
        <v>10502</v>
      </c>
      <c r="DB255" s="78">
        <v>10648</v>
      </c>
      <c r="DC255" s="78">
        <v>11168</v>
      </c>
      <c r="DD255" s="78">
        <v>12075</v>
      </c>
      <c r="DE255" s="78">
        <v>11185.25</v>
      </c>
      <c r="DF255" s="78">
        <v>12124</v>
      </c>
      <c r="DG255" s="78">
        <v>12207</v>
      </c>
      <c r="DH255" s="78">
        <v>11965</v>
      </c>
      <c r="DI255" s="78">
        <v>10774</v>
      </c>
      <c r="DJ255" s="78">
        <v>11004</v>
      </c>
      <c r="DK255" s="78">
        <v>11170</v>
      </c>
      <c r="DL255" s="78">
        <v>10657</v>
      </c>
      <c r="DM255" s="78">
        <v>10490</v>
      </c>
      <c r="DN255" s="78">
        <v>10493</v>
      </c>
      <c r="DO255" s="78">
        <v>10844</v>
      </c>
      <c r="DP255" s="78">
        <v>11147</v>
      </c>
      <c r="DQ255" s="78">
        <v>11934</v>
      </c>
      <c r="DR255" s="78">
        <v>11234.083329999999</v>
      </c>
      <c r="DS255" s="78">
        <v>12296</v>
      </c>
      <c r="DT255" s="78">
        <v>12697</v>
      </c>
      <c r="DU255" s="78">
        <v>11971</v>
      </c>
      <c r="DV255" s="78">
        <v>10903</v>
      </c>
      <c r="DW255" s="78">
        <v>11085</v>
      </c>
      <c r="DX255" s="78">
        <v>11333</v>
      </c>
      <c r="DY255" s="78">
        <v>11030</v>
      </c>
      <c r="DZ255" s="78">
        <v>10614</v>
      </c>
      <c r="EA255" s="78">
        <v>10741</v>
      </c>
      <c r="EB255" s="78">
        <v>10903</v>
      </c>
      <c r="EC255" s="78">
        <v>11217</v>
      </c>
      <c r="ED255" s="78">
        <v>12898</v>
      </c>
      <c r="EE255" s="78">
        <v>11474</v>
      </c>
      <c r="EF255" s="78">
        <v>12464</v>
      </c>
      <c r="EG255" s="78">
        <v>12855</v>
      </c>
      <c r="EH255" s="78">
        <v>12490</v>
      </c>
      <c r="EI255" s="78">
        <v>11055</v>
      </c>
      <c r="EJ255" s="78">
        <v>11132</v>
      </c>
      <c r="EK255" s="78">
        <v>11389</v>
      </c>
      <c r="EL255" s="78">
        <v>11028</v>
      </c>
      <c r="EM255" s="78">
        <v>10900</v>
      </c>
      <c r="EN255" s="78">
        <v>10770</v>
      </c>
      <c r="EO255" s="78">
        <v>11021</v>
      </c>
      <c r="EP255" s="78">
        <v>11439</v>
      </c>
      <c r="EQ255" s="78">
        <v>13122</v>
      </c>
      <c r="ER255" s="78">
        <v>11638.75</v>
      </c>
      <c r="ES255" s="78">
        <v>12884</v>
      </c>
      <c r="ET255" s="78">
        <v>13242</v>
      </c>
      <c r="EU255" s="78">
        <v>12396</v>
      </c>
      <c r="EV255" s="78">
        <v>11472</v>
      </c>
      <c r="EW255" s="78">
        <v>11512</v>
      </c>
      <c r="EX255" s="78">
        <v>11654</v>
      </c>
      <c r="EY255" s="78">
        <v>11298</v>
      </c>
      <c r="EZ255" s="78">
        <v>10977</v>
      </c>
      <c r="FA255" s="78">
        <v>10977</v>
      </c>
      <c r="FB255" s="78">
        <v>11455</v>
      </c>
      <c r="FC255" s="78">
        <v>11846</v>
      </c>
      <c r="FD255" s="78">
        <v>13515</v>
      </c>
      <c r="FE255" s="78">
        <v>11935.666670000001</v>
      </c>
      <c r="FF255" s="78">
        <v>13109</v>
      </c>
      <c r="FG255" s="78">
        <v>12982</v>
      </c>
      <c r="FH255" s="78">
        <v>10026</v>
      </c>
      <c r="FI255" s="78">
        <v>9330</v>
      </c>
      <c r="FJ255" s="78">
        <v>10143</v>
      </c>
      <c r="FK255" s="78">
        <v>10877</v>
      </c>
      <c r="FL255" s="78">
        <v>10873</v>
      </c>
      <c r="FM255" s="78">
        <v>10691</v>
      </c>
      <c r="FN255" s="78">
        <v>10529</v>
      </c>
      <c r="FO255" s="78">
        <v>10698</v>
      </c>
      <c r="FP255" s="78">
        <v>10623</v>
      </c>
      <c r="FQ255" s="78">
        <v>10821</v>
      </c>
      <c r="FR255" s="78">
        <v>10891.833329999999</v>
      </c>
      <c r="FS255" s="78">
        <v>10800</v>
      </c>
      <c r="FT255" s="78">
        <v>10712</v>
      </c>
      <c r="FU255" s="78">
        <v>11109</v>
      </c>
      <c r="FV255" s="78">
        <v>10649</v>
      </c>
      <c r="FW255" s="78">
        <v>11082</v>
      </c>
      <c r="FX255" s="78">
        <v>11360</v>
      </c>
      <c r="FY255" s="78">
        <v>11268</v>
      </c>
      <c r="FZ255" s="78">
        <v>11170</v>
      </c>
      <c r="GA255" s="78">
        <v>11145</v>
      </c>
      <c r="GB255" s="78">
        <v>11411</v>
      </c>
      <c r="GC255" s="78">
        <v>11251</v>
      </c>
      <c r="GD255" s="78">
        <v>12863</v>
      </c>
      <c r="GE255" s="78">
        <v>11235</v>
      </c>
      <c r="GF255" s="78">
        <v>12421</v>
      </c>
      <c r="GG255" s="78">
        <v>13056</v>
      </c>
      <c r="GH255" s="78">
        <v>12639</v>
      </c>
      <c r="GI255" s="78">
        <v>11665</v>
      </c>
      <c r="GJ255" s="78">
        <v>11806</v>
      </c>
      <c r="GK255" s="78">
        <v>11976</v>
      </c>
      <c r="GL255" s="78">
        <v>11597</v>
      </c>
      <c r="GM255" s="78">
        <v>11309</v>
      </c>
      <c r="GN255" s="78">
        <v>11182</v>
      </c>
      <c r="GO255" s="78">
        <v>11275</v>
      </c>
      <c r="GP255" s="78">
        <v>11723</v>
      </c>
      <c r="GQ255" s="78">
        <v>13260</v>
      </c>
      <c r="GR255" s="78">
        <v>11992.416670000001</v>
      </c>
      <c r="GS255" s="78">
        <v>13028</v>
      </c>
      <c r="GT255" s="78">
        <v>13254</v>
      </c>
      <c r="GU255" s="78">
        <v>12742</v>
      </c>
      <c r="GV255" s="78">
        <v>11480</v>
      </c>
      <c r="GW255" s="78">
        <v>11636</v>
      </c>
      <c r="GX255" s="78">
        <v>11880</v>
      </c>
      <c r="GY255" s="78">
        <v>11507</v>
      </c>
      <c r="GZ255" s="78">
        <v>11115</v>
      </c>
      <c r="HA255" s="78">
        <v>11008</v>
      </c>
      <c r="HB255" s="78">
        <v>11308</v>
      </c>
      <c r="HC255" s="78">
        <v>11645</v>
      </c>
      <c r="HD255" s="78">
        <v>13509</v>
      </c>
      <c r="HE255" s="78">
        <v>12009.333329999999</v>
      </c>
      <c r="HF255" s="78">
        <v>13176</v>
      </c>
      <c r="HG255" s="78">
        <v>13003</v>
      </c>
      <c r="HH255" s="78">
        <v>12777</v>
      </c>
      <c r="HI255" s="78">
        <v>0</v>
      </c>
    </row>
    <row r="256" spans="1:217" ht="60.75" x14ac:dyDescent="0.3">
      <c r="A256" s="1" t="str">
        <f t="shared" si="81"/>
        <v>TirolArbeitslosenquote in %Männer und altern. Geschl.</v>
      </c>
      <c r="B256" s="1">
        <v>256</v>
      </c>
      <c r="C256" s="77" t="s">
        <v>7</v>
      </c>
      <c r="D256" s="77" t="s">
        <v>123</v>
      </c>
      <c r="E256" s="77" t="s">
        <v>265</v>
      </c>
      <c r="F256" s="78">
        <v>7.1487903037000006E-2</v>
      </c>
      <c r="G256" s="78">
        <v>6.2240882272000003E-2</v>
      </c>
      <c r="H256" s="78">
        <v>4.7809735433000003E-2</v>
      </c>
      <c r="I256" s="78">
        <v>5.8187990096000002E-2</v>
      </c>
      <c r="J256" s="78">
        <v>4.7169237135999999E-2</v>
      </c>
      <c r="K256" s="78">
        <v>3.3545698843000002E-2</v>
      </c>
      <c r="L256" s="78">
        <v>2.9776748427999999E-2</v>
      </c>
      <c r="M256" s="78">
        <v>3.1050031695000001E-2</v>
      </c>
      <c r="N256" s="78">
        <v>3.8043282775999998E-2</v>
      </c>
      <c r="O256" s="78">
        <v>5.5235521560999999E-2</v>
      </c>
      <c r="P256" s="78">
        <v>6.4202581135000006E-2</v>
      </c>
      <c r="Q256" s="78">
        <v>7.0830542531000004E-2</v>
      </c>
      <c r="R256" s="78">
        <v>5.0897737999999998E-2</v>
      </c>
      <c r="S256" s="78">
        <v>8.4089016242999998E-2</v>
      </c>
      <c r="T256" s="78">
        <v>8.1936728708999998E-2</v>
      </c>
      <c r="U256" s="78">
        <v>7.3279867420000006E-2</v>
      </c>
      <c r="V256" s="78">
        <v>7.9474834810999997E-2</v>
      </c>
      <c r="W256" s="78">
        <v>6.7023181591E-2</v>
      </c>
      <c r="X256" s="78">
        <v>5.1854946625000002E-2</v>
      </c>
      <c r="Y256" s="78">
        <v>4.5236234330999998E-2</v>
      </c>
      <c r="Z256" s="78">
        <v>4.6065305048000001E-2</v>
      </c>
      <c r="AA256" s="78">
        <v>5.1015357125000001E-2</v>
      </c>
      <c r="AB256" s="78">
        <v>6.6010457945999995E-2</v>
      </c>
      <c r="AC256" s="78">
        <v>7.3004414783000002E-2</v>
      </c>
      <c r="AD256" s="78">
        <v>7.7084659452000007E-2</v>
      </c>
      <c r="AE256" s="78">
        <v>6.6436042000000001E-2</v>
      </c>
      <c r="AF256" s="78">
        <v>8.9202151527000006E-2</v>
      </c>
      <c r="AG256" s="78">
        <v>8.3026324993E-2</v>
      </c>
      <c r="AH256" s="78">
        <v>6.5865170121999994E-2</v>
      </c>
      <c r="AI256" s="78">
        <v>7.4935163996000004E-2</v>
      </c>
      <c r="AJ256" s="78">
        <v>6.1462309813E-2</v>
      </c>
      <c r="AK256" s="78">
        <v>4.5986662477999998E-2</v>
      </c>
      <c r="AL256" s="78">
        <v>3.7480742119000002E-2</v>
      </c>
      <c r="AM256" s="78">
        <v>3.8192211503999998E-2</v>
      </c>
      <c r="AN256" s="78">
        <v>4.3801101786000003E-2</v>
      </c>
      <c r="AO256" s="78">
        <v>5.9020044543E-2</v>
      </c>
      <c r="AP256" s="78">
        <v>6.6207268478E-2</v>
      </c>
      <c r="AQ256" s="78">
        <v>6.9611925953999995E-2</v>
      </c>
      <c r="AR256" s="78">
        <v>6.1357609E-2</v>
      </c>
      <c r="AS256" s="78">
        <v>7.9498245472000004E-2</v>
      </c>
      <c r="AT256" s="78">
        <v>7.0867137772000002E-2</v>
      </c>
      <c r="AU256" s="78">
        <v>6.1615100716000001E-2</v>
      </c>
      <c r="AV256" s="78">
        <v>6.4984691048000004E-2</v>
      </c>
      <c r="AW256" s="78">
        <v>5.9344733974000002E-2</v>
      </c>
      <c r="AX256" s="78">
        <v>4.1677112805999998E-2</v>
      </c>
      <c r="AY256" s="78">
        <v>3.5329700721000001E-2</v>
      </c>
      <c r="AZ256" s="78">
        <v>3.6751393166999997E-2</v>
      </c>
      <c r="BA256" s="78">
        <v>4.3763144641999999E-2</v>
      </c>
      <c r="BB256" s="78">
        <v>5.9472259003000003E-2</v>
      </c>
      <c r="BC256" s="78">
        <v>6.7976985475999993E-2</v>
      </c>
      <c r="BD256" s="78">
        <v>6.875134712E-2</v>
      </c>
      <c r="BE256" s="78">
        <v>5.7601936999999999E-2</v>
      </c>
      <c r="BF256" s="78">
        <v>8.0082123877000005E-2</v>
      </c>
      <c r="BG256" s="78">
        <v>7.6940911686999999E-2</v>
      </c>
      <c r="BH256" s="78">
        <v>6.0379508606999997E-2</v>
      </c>
      <c r="BI256" s="78">
        <v>7.0268212452000003E-2</v>
      </c>
      <c r="BJ256" s="78">
        <v>5.8175849052000003E-2</v>
      </c>
      <c r="BK256" s="78">
        <v>4.3018294120000002E-2</v>
      </c>
      <c r="BL256" s="78">
        <v>3.7809970909999997E-2</v>
      </c>
      <c r="BM256" s="78">
        <v>3.8464428350000003E-2</v>
      </c>
      <c r="BN256" s="78">
        <v>4.4677524200999998E-2</v>
      </c>
      <c r="BO256" s="78">
        <v>6.1962649752999997E-2</v>
      </c>
      <c r="BP256" s="78">
        <v>7.0834717051000001E-2</v>
      </c>
      <c r="BQ256" s="78">
        <v>7.2363399630999997E-2</v>
      </c>
      <c r="BR256" s="78">
        <v>5.9682141000000001E-2</v>
      </c>
      <c r="BS256" s="78">
        <v>8.2274131639999998E-2</v>
      </c>
      <c r="BT256" s="78">
        <v>7.6698584883999998E-2</v>
      </c>
      <c r="BU256" s="78">
        <v>6.0876391263999997E-2</v>
      </c>
      <c r="BV256" s="78">
        <v>7.4212919776000003E-2</v>
      </c>
      <c r="BW256" s="78">
        <v>6.1876919682000001E-2</v>
      </c>
      <c r="BX256" s="78">
        <v>4.7548651614000001E-2</v>
      </c>
      <c r="BY256" s="78">
        <v>4.3861524268000003E-2</v>
      </c>
      <c r="BZ256" s="78">
        <v>4.5132773528999998E-2</v>
      </c>
      <c r="CA256" s="78">
        <v>5.2188937455000001E-2</v>
      </c>
      <c r="CB256" s="78">
        <v>6.9979890835000003E-2</v>
      </c>
      <c r="CC256" s="78">
        <v>7.8121239211000004E-2</v>
      </c>
      <c r="CD256" s="78">
        <v>7.9026182619999996E-2</v>
      </c>
      <c r="CE256" s="78">
        <v>6.4392897000000004E-2</v>
      </c>
      <c r="CF256" s="78">
        <v>8.9346439230000005E-2</v>
      </c>
      <c r="CG256" s="78">
        <v>8.0873726542999999E-2</v>
      </c>
      <c r="CH256" s="78">
        <v>7.1977575331999999E-2</v>
      </c>
      <c r="CI256" s="78">
        <v>7.9185585461000005E-2</v>
      </c>
      <c r="CJ256" s="78">
        <v>6.9907016545999998E-2</v>
      </c>
      <c r="CK256" s="78">
        <v>5.3053867018000002E-2</v>
      </c>
      <c r="CL256" s="78">
        <v>4.8517084852999999E-2</v>
      </c>
      <c r="CM256" s="78">
        <v>4.9076163728999998E-2</v>
      </c>
      <c r="CN256" s="78">
        <v>5.7280462534000001E-2</v>
      </c>
      <c r="CO256" s="78">
        <v>7.3568539350999995E-2</v>
      </c>
      <c r="CP256" s="78">
        <v>8.1691257680999996E-2</v>
      </c>
      <c r="CQ256" s="78">
        <v>8.2538984341000002E-2</v>
      </c>
      <c r="CR256" s="78">
        <v>6.9851166000000006E-2</v>
      </c>
      <c r="CS256" s="78">
        <v>9.2827940999999997E-2</v>
      </c>
      <c r="CT256" s="78">
        <v>8.7579050000000006E-2</v>
      </c>
      <c r="CU256" s="78">
        <v>7.2677163000000003E-2</v>
      </c>
      <c r="CV256" s="78">
        <v>8.5217213E-2</v>
      </c>
      <c r="CW256" s="78">
        <v>7.0117298999999994E-2</v>
      </c>
      <c r="CX256" s="78">
        <v>5.5761308000000002E-2</v>
      </c>
      <c r="CY256" s="78">
        <v>4.9609709000000002E-2</v>
      </c>
      <c r="CZ256" s="78">
        <v>5.0521112999999999E-2</v>
      </c>
      <c r="DA256" s="78">
        <v>5.6949009000000002E-2</v>
      </c>
      <c r="DB256" s="78">
        <v>7.2336849999999994E-2</v>
      </c>
      <c r="DC256" s="78">
        <v>7.8115388999999993E-2</v>
      </c>
      <c r="DD256" s="78">
        <v>8.1994306000000003E-2</v>
      </c>
      <c r="DE256" s="78">
        <v>7.1238499999999996E-2</v>
      </c>
      <c r="DF256" s="78">
        <v>8.9638183999999996E-2</v>
      </c>
      <c r="DG256" s="78">
        <v>7.8838971999999993E-2</v>
      </c>
      <c r="DH256" s="78">
        <v>6.4287338999999999E-2</v>
      </c>
      <c r="DI256" s="78">
        <v>7.7361757000000003E-2</v>
      </c>
      <c r="DJ256" s="78">
        <v>6.4756915999999998E-2</v>
      </c>
      <c r="DK256" s="78">
        <v>5.0745971000000001E-2</v>
      </c>
      <c r="DL256" s="78">
        <v>4.4150737000000002E-2</v>
      </c>
      <c r="DM256" s="78">
        <v>4.4977110000000001E-2</v>
      </c>
      <c r="DN256" s="78">
        <v>5.0929597E-2</v>
      </c>
      <c r="DO256" s="78">
        <v>6.6263184000000003E-2</v>
      </c>
      <c r="DP256" s="78">
        <v>7.0795239999999995E-2</v>
      </c>
      <c r="DQ256" s="78">
        <v>7.5377043000000005E-2</v>
      </c>
      <c r="DR256" s="78">
        <v>6.4921418999999994E-2</v>
      </c>
      <c r="DS256" s="78">
        <v>8.3940064999999994E-2</v>
      </c>
      <c r="DT256" s="78">
        <v>7.4289219000000004E-2</v>
      </c>
      <c r="DU256" s="78">
        <v>6.1383294999999997E-2</v>
      </c>
      <c r="DV256" s="78">
        <v>6.8445197999999999E-2</v>
      </c>
      <c r="DW256" s="78">
        <v>5.8808247000000001E-2</v>
      </c>
      <c r="DX256" s="78">
        <v>4.3866779000000002E-2</v>
      </c>
      <c r="DY256" s="78">
        <v>3.7937737999999999E-2</v>
      </c>
      <c r="DZ256" s="78">
        <v>3.7562797000000002E-2</v>
      </c>
      <c r="EA256" s="78">
        <v>4.2955400999999997E-2</v>
      </c>
      <c r="EB256" s="78">
        <v>5.7122371999999998E-2</v>
      </c>
      <c r="EC256" s="78">
        <v>6.1553301999999997E-2</v>
      </c>
      <c r="ED256" s="78">
        <v>6.4694931999999997E-2</v>
      </c>
      <c r="EE256" s="78">
        <v>5.7799099E-2</v>
      </c>
      <c r="EF256" s="78">
        <v>7.3677594999999999E-2</v>
      </c>
      <c r="EG256" s="78">
        <v>6.5075707999999996E-2</v>
      </c>
      <c r="EH256" s="78">
        <v>4.6172584000000003E-2</v>
      </c>
      <c r="EI256" s="78">
        <v>5.8532187999999999E-2</v>
      </c>
      <c r="EJ256" s="78">
        <v>4.7177166999999999E-2</v>
      </c>
      <c r="EK256" s="78">
        <v>3.4717168E-2</v>
      </c>
      <c r="EL256" s="78">
        <v>3.0236486E-2</v>
      </c>
      <c r="EM256" s="78">
        <v>3.1267543000000002E-2</v>
      </c>
      <c r="EN256" s="78">
        <v>3.6004683000000003E-2</v>
      </c>
      <c r="EO256" s="78">
        <v>5.0809476999999999E-2</v>
      </c>
      <c r="EP256" s="78">
        <v>5.4751162999999999E-2</v>
      </c>
      <c r="EQ256" s="78">
        <v>5.7044004000000002E-2</v>
      </c>
      <c r="ER256" s="78">
        <v>4.8873304999999999E-2</v>
      </c>
      <c r="ES256" s="78">
        <v>6.9380331000000003E-2</v>
      </c>
      <c r="ET256" s="78">
        <v>5.8572907E-2</v>
      </c>
      <c r="EU256" s="78">
        <v>4.1088239999999998E-2</v>
      </c>
      <c r="EV256" s="78">
        <v>5.004923E-2</v>
      </c>
      <c r="EW256" s="78">
        <v>4.5360200000000003E-2</v>
      </c>
      <c r="EX256" s="78">
        <v>3.1576819999999999E-2</v>
      </c>
      <c r="EY256" s="78">
        <v>2.7941870000000001E-2</v>
      </c>
      <c r="EZ256" s="78">
        <v>2.8801009999999998E-2</v>
      </c>
      <c r="FA256" s="78">
        <v>3.3274499999999999E-2</v>
      </c>
      <c r="FB256" s="78">
        <v>4.8169770000000001E-2</v>
      </c>
      <c r="FC256" s="78">
        <v>5.2097619999999997E-2</v>
      </c>
      <c r="FD256" s="78">
        <v>5.35811E-2</v>
      </c>
      <c r="FE256" s="78">
        <v>4.5093590000000003E-2</v>
      </c>
      <c r="FF256" s="78">
        <v>6.3628069999999995E-2</v>
      </c>
      <c r="FG256" s="78">
        <v>5.3020619999999997E-2</v>
      </c>
      <c r="FH256" s="78">
        <v>0.12064154000000001</v>
      </c>
      <c r="FI256" s="78">
        <v>0.11492959</v>
      </c>
      <c r="FJ256" s="78">
        <v>9.6749180000000004E-2</v>
      </c>
      <c r="FK256" s="78">
        <v>6.9334809999999997E-2</v>
      </c>
      <c r="FL256" s="78">
        <v>5.1677220000000003E-2</v>
      </c>
      <c r="FM256" s="78">
        <v>4.7613820000000001E-2</v>
      </c>
      <c r="FN256" s="78">
        <v>4.9706510000000002E-2</v>
      </c>
      <c r="FO256" s="78">
        <v>6.7004110000000006E-2</v>
      </c>
      <c r="FP256" s="78">
        <v>7.9377310000000006E-2</v>
      </c>
      <c r="FQ256" s="78">
        <v>0.11154068</v>
      </c>
      <c r="FR256" s="78">
        <v>7.6713630000000005E-2</v>
      </c>
      <c r="FS256" s="78">
        <v>0.12444835999999999</v>
      </c>
      <c r="FT256" s="78">
        <v>0.11157638</v>
      </c>
      <c r="FU256" s="78">
        <v>8.4577250000000007E-2</v>
      </c>
      <c r="FV256" s="78">
        <v>7.3100410000000005E-2</v>
      </c>
      <c r="FW256" s="78">
        <v>5.521798E-2</v>
      </c>
      <c r="FX256" s="78">
        <v>3.8530750000000002E-2</v>
      </c>
      <c r="FY256" s="78">
        <v>3.2995570000000002E-2</v>
      </c>
      <c r="FZ256" s="78">
        <v>3.2919509999999999E-2</v>
      </c>
      <c r="GA256" s="78">
        <v>3.4172519999999998E-2</v>
      </c>
      <c r="GB256" s="78">
        <v>4.3122929999999997E-2</v>
      </c>
      <c r="GC256" s="78">
        <v>5.4538799999999998E-2</v>
      </c>
      <c r="GD256" s="78">
        <v>5.6646769999999999E-2</v>
      </c>
      <c r="GE256" s="78">
        <v>6.1488899999999999E-2</v>
      </c>
      <c r="GF256" s="78">
        <v>6.528204E-2</v>
      </c>
      <c r="GG256" s="78">
        <v>5.3488029999999999E-2</v>
      </c>
      <c r="GH256" s="78">
        <v>3.6786949999999999E-2</v>
      </c>
      <c r="GI256" s="78">
        <v>4.445578E-2</v>
      </c>
      <c r="GJ256" s="78">
        <v>3.853264E-2</v>
      </c>
      <c r="GK256" s="78">
        <v>2.7838804845897899E-2</v>
      </c>
      <c r="GL256" s="78">
        <v>2.605818E-2</v>
      </c>
      <c r="GM256" s="78">
        <v>2.740101E-2</v>
      </c>
      <c r="GN256" s="78">
        <v>3.1031840000000002E-2</v>
      </c>
      <c r="GO256" s="78">
        <v>4.2698760000000002E-2</v>
      </c>
      <c r="GP256" s="78">
        <v>4.7085170000000003E-2</v>
      </c>
      <c r="GQ256" s="78">
        <v>5.2364550000000003E-2</v>
      </c>
      <c r="GR256" s="78">
        <v>4.115547E-2</v>
      </c>
      <c r="GS256" s="78">
        <v>6.1723710000000001E-2</v>
      </c>
      <c r="GT256" s="78">
        <v>5.0826910000000003E-2</v>
      </c>
      <c r="GU256" s="78">
        <v>3.7008680000000002E-2</v>
      </c>
      <c r="GV256" s="78">
        <v>4.6807155000000003E-2</v>
      </c>
      <c r="GW256" s="78">
        <v>0.04</v>
      </c>
      <c r="GX256" s="78">
        <v>2.8354089999999998E-2</v>
      </c>
      <c r="GY256" s="78">
        <v>2.5999999999999999E-2</v>
      </c>
      <c r="GZ256" s="78">
        <v>2.7432430000000001E-2</v>
      </c>
      <c r="HA256" s="78">
        <v>3.132596E-2</v>
      </c>
      <c r="HB256" s="78">
        <v>4.485016E-2</v>
      </c>
      <c r="HC256" s="78">
        <v>4.9192220000000002E-2</v>
      </c>
      <c r="HD256" s="78">
        <v>5.415474E-2</v>
      </c>
      <c r="HE256" s="78">
        <v>4.1541450000000001E-2</v>
      </c>
      <c r="HF256" s="78">
        <v>6.4376030000000001E-2</v>
      </c>
      <c r="HG256" s="78">
        <v>5.3895470000000001E-2</v>
      </c>
      <c r="HH256" s="78">
        <v>4.2101350638652703E-2</v>
      </c>
      <c r="HI256" s="78">
        <v>1</v>
      </c>
    </row>
    <row r="257" spans="1:217" ht="60.75" x14ac:dyDescent="0.3">
      <c r="A257" s="1" t="str">
        <f t="shared" si="81"/>
        <v>TirolArbeitsloseMänner und altern. Geschl.</v>
      </c>
      <c r="B257" s="1">
        <v>257</v>
      </c>
      <c r="C257" s="77" t="s">
        <v>7</v>
      </c>
      <c r="D257" s="77" t="s">
        <v>124</v>
      </c>
      <c r="E257" s="77" t="s">
        <v>265</v>
      </c>
      <c r="F257" s="78">
        <v>12221</v>
      </c>
      <c r="G257" s="78">
        <v>10644</v>
      </c>
      <c r="H257" s="78">
        <v>8047</v>
      </c>
      <c r="I257" s="78">
        <v>9565</v>
      </c>
      <c r="J257" s="78">
        <v>7750</v>
      </c>
      <c r="K257" s="78">
        <v>5555</v>
      </c>
      <c r="L257" s="78">
        <v>5027</v>
      </c>
      <c r="M257" s="78">
        <v>5192</v>
      </c>
      <c r="N257" s="78">
        <v>6346</v>
      </c>
      <c r="O257" s="78">
        <v>9157</v>
      </c>
      <c r="P257" s="78">
        <v>10641</v>
      </c>
      <c r="Q257" s="78">
        <v>12267</v>
      </c>
      <c r="R257" s="78">
        <v>8534.3333330000005</v>
      </c>
      <c r="S257" s="78">
        <v>14438</v>
      </c>
      <c r="T257" s="78">
        <v>14056</v>
      </c>
      <c r="U257" s="78">
        <v>12381</v>
      </c>
      <c r="V257" s="78">
        <v>12942</v>
      </c>
      <c r="W257" s="78">
        <v>11004</v>
      </c>
      <c r="X257" s="78">
        <v>8564</v>
      </c>
      <c r="Y257" s="78">
        <v>7582</v>
      </c>
      <c r="Z257" s="78">
        <v>7700</v>
      </c>
      <c r="AA257" s="78">
        <v>8451</v>
      </c>
      <c r="AB257" s="78">
        <v>10844</v>
      </c>
      <c r="AC257" s="78">
        <v>12055</v>
      </c>
      <c r="AD257" s="78">
        <v>13321</v>
      </c>
      <c r="AE257" s="78">
        <v>11111.5</v>
      </c>
      <c r="AF257" s="78">
        <v>15307</v>
      </c>
      <c r="AG257" s="78">
        <v>14243</v>
      </c>
      <c r="AH257" s="78">
        <v>11220</v>
      </c>
      <c r="AI257" s="78">
        <v>12280</v>
      </c>
      <c r="AJ257" s="78">
        <v>10095</v>
      </c>
      <c r="AK257" s="78">
        <v>7613</v>
      </c>
      <c r="AL257" s="78">
        <v>6301</v>
      </c>
      <c r="AM257" s="78">
        <v>6414</v>
      </c>
      <c r="AN257" s="78">
        <v>7291</v>
      </c>
      <c r="AO257" s="78">
        <v>9752</v>
      </c>
      <c r="AP257" s="78">
        <v>11049</v>
      </c>
      <c r="AQ257" s="78">
        <v>12169</v>
      </c>
      <c r="AR257" s="78">
        <v>10311.166670000001</v>
      </c>
      <c r="AS257" s="78">
        <v>13797</v>
      </c>
      <c r="AT257" s="78">
        <v>12325</v>
      </c>
      <c r="AU257" s="78">
        <v>10501</v>
      </c>
      <c r="AV257" s="78">
        <v>10782</v>
      </c>
      <c r="AW257" s="78">
        <v>9859</v>
      </c>
      <c r="AX257" s="78">
        <v>6982</v>
      </c>
      <c r="AY257" s="78">
        <v>6004</v>
      </c>
      <c r="AZ257" s="78">
        <v>6252</v>
      </c>
      <c r="BA257" s="78">
        <v>7387</v>
      </c>
      <c r="BB257" s="78">
        <v>9971</v>
      </c>
      <c r="BC257" s="78">
        <v>11472</v>
      </c>
      <c r="BD257" s="78">
        <v>12121</v>
      </c>
      <c r="BE257" s="78">
        <v>9787.75</v>
      </c>
      <c r="BF257" s="78">
        <v>14120</v>
      </c>
      <c r="BG257" s="78">
        <v>13606</v>
      </c>
      <c r="BH257" s="78">
        <v>10491</v>
      </c>
      <c r="BI257" s="78">
        <v>11813</v>
      </c>
      <c r="BJ257" s="78">
        <v>9817</v>
      </c>
      <c r="BK257" s="78">
        <v>7299</v>
      </c>
      <c r="BL257" s="78">
        <v>6564</v>
      </c>
      <c r="BM257" s="78">
        <v>6655</v>
      </c>
      <c r="BN257" s="78">
        <v>7629</v>
      </c>
      <c r="BO257" s="78">
        <v>10551</v>
      </c>
      <c r="BP257" s="78">
        <v>12158</v>
      </c>
      <c r="BQ257" s="78">
        <v>12894</v>
      </c>
      <c r="BR257" s="78">
        <v>10299.75</v>
      </c>
      <c r="BS257" s="78">
        <v>14726</v>
      </c>
      <c r="BT257" s="78">
        <v>13745</v>
      </c>
      <c r="BU257" s="78">
        <v>10857</v>
      </c>
      <c r="BV257" s="78">
        <v>12729</v>
      </c>
      <c r="BW257" s="78">
        <v>10657</v>
      </c>
      <c r="BX257" s="78">
        <v>8234</v>
      </c>
      <c r="BY257" s="78">
        <v>7797</v>
      </c>
      <c r="BZ257" s="78">
        <v>7944</v>
      </c>
      <c r="CA257" s="78">
        <v>9122</v>
      </c>
      <c r="CB257" s="78">
        <v>12180</v>
      </c>
      <c r="CC257" s="78">
        <v>13632</v>
      </c>
      <c r="CD257" s="78">
        <v>14539</v>
      </c>
      <c r="CE257" s="78">
        <v>11346.833329999999</v>
      </c>
      <c r="CF257" s="78">
        <v>16316</v>
      </c>
      <c r="CG257" s="78">
        <v>14821</v>
      </c>
      <c r="CH257" s="78">
        <v>12839</v>
      </c>
      <c r="CI257" s="78">
        <v>13760</v>
      </c>
      <c r="CJ257" s="78">
        <v>12172</v>
      </c>
      <c r="CK257" s="78">
        <v>9330</v>
      </c>
      <c r="CL257" s="78">
        <v>8711</v>
      </c>
      <c r="CM257" s="78">
        <v>8720</v>
      </c>
      <c r="CN257" s="78">
        <v>10145</v>
      </c>
      <c r="CO257" s="78">
        <v>12968</v>
      </c>
      <c r="CP257" s="78">
        <v>14423</v>
      </c>
      <c r="CQ257" s="78">
        <v>15387</v>
      </c>
      <c r="CR257" s="78">
        <v>12466</v>
      </c>
      <c r="CS257" s="78">
        <v>17143</v>
      </c>
      <c r="CT257" s="78">
        <v>16203</v>
      </c>
      <c r="CU257" s="78">
        <v>13317</v>
      </c>
      <c r="CV257" s="78">
        <v>14920</v>
      </c>
      <c r="CW257" s="78">
        <v>12314</v>
      </c>
      <c r="CX257" s="78">
        <v>9907</v>
      </c>
      <c r="CY257" s="78">
        <v>8993</v>
      </c>
      <c r="CZ257" s="78">
        <v>9118</v>
      </c>
      <c r="DA257" s="78">
        <v>10190</v>
      </c>
      <c r="DB257" s="78">
        <v>12828</v>
      </c>
      <c r="DC257" s="78">
        <v>13970</v>
      </c>
      <c r="DD257" s="78">
        <v>15380</v>
      </c>
      <c r="DE257" s="78">
        <v>12856.916670000001</v>
      </c>
      <c r="DF257" s="78">
        <v>16703</v>
      </c>
      <c r="DG257" s="78">
        <v>14757</v>
      </c>
      <c r="DH257" s="78">
        <v>11874</v>
      </c>
      <c r="DI257" s="78">
        <v>13674</v>
      </c>
      <c r="DJ257" s="78">
        <v>11547</v>
      </c>
      <c r="DK257" s="78">
        <v>9153</v>
      </c>
      <c r="DL257" s="78">
        <v>8084</v>
      </c>
      <c r="DM257" s="78">
        <v>8243</v>
      </c>
      <c r="DN257" s="78">
        <v>9248</v>
      </c>
      <c r="DO257" s="78">
        <v>11912</v>
      </c>
      <c r="DP257" s="78">
        <v>12839</v>
      </c>
      <c r="DQ257" s="78">
        <v>14319</v>
      </c>
      <c r="DR257" s="78">
        <v>11862.75</v>
      </c>
      <c r="DS257" s="78">
        <v>15910</v>
      </c>
      <c r="DT257" s="78">
        <v>14170</v>
      </c>
      <c r="DU257" s="78">
        <v>11454</v>
      </c>
      <c r="DV257" s="78">
        <v>12279</v>
      </c>
      <c r="DW257" s="78">
        <v>10639</v>
      </c>
      <c r="DX257" s="78">
        <v>8041</v>
      </c>
      <c r="DY257" s="78">
        <v>7084</v>
      </c>
      <c r="DZ257" s="78">
        <v>6991</v>
      </c>
      <c r="EA257" s="78">
        <v>7894</v>
      </c>
      <c r="EB257" s="78">
        <v>10437</v>
      </c>
      <c r="EC257" s="78">
        <v>11358</v>
      </c>
      <c r="ED257" s="78">
        <v>12442</v>
      </c>
      <c r="EE257" s="78">
        <v>10724.916670000001</v>
      </c>
      <c r="EF257" s="78">
        <v>14185</v>
      </c>
      <c r="EG257" s="78">
        <v>12541</v>
      </c>
      <c r="EH257" s="78">
        <v>8795</v>
      </c>
      <c r="EI257" s="78">
        <v>10648</v>
      </c>
      <c r="EJ257" s="78">
        <v>8653</v>
      </c>
      <c r="EK257" s="78">
        <v>6440</v>
      </c>
      <c r="EL257" s="78">
        <v>5728</v>
      </c>
      <c r="EM257" s="78">
        <v>5904</v>
      </c>
      <c r="EN257" s="78">
        <v>6704</v>
      </c>
      <c r="EO257" s="78">
        <v>9387</v>
      </c>
      <c r="EP257" s="78">
        <v>10206</v>
      </c>
      <c r="EQ257" s="78">
        <v>11129</v>
      </c>
      <c r="ER257" s="78">
        <v>9193.3333330000005</v>
      </c>
      <c r="ES257" s="78">
        <v>13542</v>
      </c>
      <c r="ET257" s="78">
        <v>11493</v>
      </c>
      <c r="EU257" s="78">
        <v>7873</v>
      </c>
      <c r="EV257" s="78">
        <v>9251</v>
      </c>
      <c r="EW257" s="78">
        <v>8414</v>
      </c>
      <c r="EX257" s="78">
        <v>5936</v>
      </c>
      <c r="EY257" s="78">
        <v>5359</v>
      </c>
      <c r="EZ257" s="78">
        <v>5466</v>
      </c>
      <c r="FA257" s="78">
        <v>6278</v>
      </c>
      <c r="FB257" s="78">
        <v>9009</v>
      </c>
      <c r="FC257" s="78">
        <v>9798</v>
      </c>
      <c r="FD257" s="78">
        <v>10585</v>
      </c>
      <c r="FE257" s="78">
        <v>8583.6666669999995</v>
      </c>
      <c r="FF257" s="78">
        <v>12557</v>
      </c>
      <c r="FG257" s="78">
        <v>10458</v>
      </c>
      <c r="FH257" s="78">
        <v>22438</v>
      </c>
      <c r="FI257" s="78">
        <v>21343</v>
      </c>
      <c r="FJ257" s="78">
        <v>17967</v>
      </c>
      <c r="FK257" s="78">
        <v>13026</v>
      </c>
      <c r="FL257" s="78">
        <v>9912</v>
      </c>
      <c r="FM257" s="78">
        <v>9102</v>
      </c>
      <c r="FN257" s="78">
        <v>9425</v>
      </c>
      <c r="FO257" s="78">
        <v>12536</v>
      </c>
      <c r="FP257" s="78">
        <v>14833</v>
      </c>
      <c r="FQ257" s="78">
        <v>20686</v>
      </c>
      <c r="FR257" s="78">
        <v>14523.583329999999</v>
      </c>
      <c r="FS257" s="78">
        <v>23011</v>
      </c>
      <c r="FT257" s="78">
        <v>20677</v>
      </c>
      <c r="FU257" s="78">
        <v>15712</v>
      </c>
      <c r="FV257" s="78">
        <v>13539</v>
      </c>
      <c r="FW257" s="78">
        <v>10314</v>
      </c>
      <c r="FX257" s="78">
        <v>7301</v>
      </c>
      <c r="FY257" s="78">
        <v>6327</v>
      </c>
      <c r="FZ257" s="78">
        <v>6311</v>
      </c>
      <c r="GA257" s="78">
        <v>6495</v>
      </c>
      <c r="GB257" s="78">
        <v>8110</v>
      </c>
      <c r="GC257" s="78">
        <v>10275</v>
      </c>
      <c r="GD257" s="78">
        <v>11063</v>
      </c>
      <c r="GE257" s="78">
        <v>11594.583329999999</v>
      </c>
      <c r="GF257" s="78">
        <v>12755</v>
      </c>
      <c r="GG257" s="78">
        <v>10502</v>
      </c>
      <c r="GH257" s="78">
        <v>7115</v>
      </c>
      <c r="GI257" s="78">
        <v>8279</v>
      </c>
      <c r="GJ257" s="78">
        <v>7254</v>
      </c>
      <c r="GK257" s="78">
        <v>5322</v>
      </c>
      <c r="GL257" s="78">
        <v>5047</v>
      </c>
      <c r="GM257" s="78">
        <v>5303</v>
      </c>
      <c r="GN257" s="78">
        <v>5952</v>
      </c>
      <c r="GO257" s="78">
        <v>8107</v>
      </c>
      <c r="GP257" s="78">
        <v>9000</v>
      </c>
      <c r="GQ257" s="78">
        <v>10445</v>
      </c>
      <c r="GR257" s="78">
        <v>7923.4166670000004</v>
      </c>
      <c r="GS257" s="78">
        <v>12369</v>
      </c>
      <c r="GT257" s="78">
        <v>10188</v>
      </c>
      <c r="GU257" s="78">
        <v>7298</v>
      </c>
      <c r="GV257" s="78">
        <v>8818</v>
      </c>
      <c r="GW257" s="78">
        <v>7583</v>
      </c>
      <c r="GX257" s="78">
        <v>5483</v>
      </c>
      <c r="GY257" s="78">
        <v>5113</v>
      </c>
      <c r="GZ257" s="78">
        <v>5364</v>
      </c>
      <c r="HA257" s="78">
        <v>6057</v>
      </c>
      <c r="HB257" s="78">
        <v>8598</v>
      </c>
      <c r="HC257" s="78">
        <v>9497</v>
      </c>
      <c r="HD257" s="78">
        <v>10932</v>
      </c>
      <c r="HE257" s="78">
        <v>8108.3333329999996</v>
      </c>
      <c r="HF257" s="78">
        <v>13029</v>
      </c>
      <c r="HG257" s="78">
        <v>10903</v>
      </c>
      <c r="HH257" s="78">
        <v>8382</v>
      </c>
      <c r="HI257" s="78">
        <v>10141</v>
      </c>
    </row>
    <row r="258" spans="1:217" ht="60.75" x14ac:dyDescent="0.3">
      <c r="A258" s="1" t="str">
        <f t="shared" si="81"/>
        <v>Tiroldarunter bis 24 JahreMänner und altern. Geschl.</v>
      </c>
      <c r="B258" s="1">
        <v>258</v>
      </c>
      <c r="C258" s="77" t="s">
        <v>7</v>
      </c>
      <c r="D258" s="77" t="s">
        <v>125</v>
      </c>
      <c r="E258" s="77" t="s">
        <v>265</v>
      </c>
      <c r="F258" s="78">
        <v>2134</v>
      </c>
      <c r="G258" s="78">
        <v>1778</v>
      </c>
      <c r="H258" s="78">
        <v>1430</v>
      </c>
      <c r="I258" s="78">
        <v>1806</v>
      </c>
      <c r="J258" s="78">
        <v>1454</v>
      </c>
      <c r="K258" s="78">
        <v>1072</v>
      </c>
      <c r="L258" s="78">
        <v>1110</v>
      </c>
      <c r="M258" s="78">
        <v>1182</v>
      </c>
      <c r="N258" s="78">
        <v>1401</v>
      </c>
      <c r="O258" s="78">
        <v>1801</v>
      </c>
      <c r="P258" s="78">
        <v>2019</v>
      </c>
      <c r="Q258" s="78">
        <v>2436</v>
      </c>
      <c r="R258" s="78">
        <v>1635.25</v>
      </c>
      <c r="S258" s="78">
        <v>2670</v>
      </c>
      <c r="T258" s="78">
        <v>2492</v>
      </c>
      <c r="U258" s="78">
        <v>2374</v>
      </c>
      <c r="V258" s="78">
        <v>2698</v>
      </c>
      <c r="W258" s="78">
        <v>2246</v>
      </c>
      <c r="X258" s="78">
        <v>1691</v>
      </c>
      <c r="Y258" s="78">
        <v>1580</v>
      </c>
      <c r="Z258" s="78">
        <v>1667</v>
      </c>
      <c r="AA258" s="78">
        <v>1784</v>
      </c>
      <c r="AB258" s="78">
        <v>2037</v>
      </c>
      <c r="AC258" s="78">
        <v>2277</v>
      </c>
      <c r="AD258" s="78">
        <v>2472</v>
      </c>
      <c r="AE258" s="78">
        <v>2165.666667</v>
      </c>
      <c r="AF258" s="78">
        <v>2802</v>
      </c>
      <c r="AG258" s="78">
        <v>2460</v>
      </c>
      <c r="AH258" s="78">
        <v>2026</v>
      </c>
      <c r="AI258" s="78">
        <v>2365</v>
      </c>
      <c r="AJ258" s="78">
        <v>1875</v>
      </c>
      <c r="AK258" s="78">
        <v>1428</v>
      </c>
      <c r="AL258" s="78">
        <v>1215</v>
      </c>
      <c r="AM258" s="78">
        <v>1316</v>
      </c>
      <c r="AN258" s="78">
        <v>1462</v>
      </c>
      <c r="AO258" s="78">
        <v>1750</v>
      </c>
      <c r="AP258" s="78">
        <v>1982</v>
      </c>
      <c r="AQ258" s="78">
        <v>2256</v>
      </c>
      <c r="AR258" s="78">
        <v>1911.416667</v>
      </c>
      <c r="AS258" s="78">
        <v>2484</v>
      </c>
      <c r="AT258" s="78">
        <v>2105</v>
      </c>
      <c r="AU258" s="78">
        <v>1952</v>
      </c>
      <c r="AV258" s="78">
        <v>1983</v>
      </c>
      <c r="AW258" s="78">
        <v>1773</v>
      </c>
      <c r="AX258" s="78">
        <v>1295</v>
      </c>
      <c r="AY258" s="78">
        <v>1111</v>
      </c>
      <c r="AZ258" s="78">
        <v>1276</v>
      </c>
      <c r="BA258" s="78">
        <v>1510</v>
      </c>
      <c r="BB258" s="78">
        <v>1749</v>
      </c>
      <c r="BC258" s="78">
        <v>2049</v>
      </c>
      <c r="BD258" s="78">
        <v>2270</v>
      </c>
      <c r="BE258" s="78">
        <v>1796.416667</v>
      </c>
      <c r="BF258" s="78">
        <v>2517</v>
      </c>
      <c r="BG258" s="78">
        <v>2303</v>
      </c>
      <c r="BH258" s="78">
        <v>1801</v>
      </c>
      <c r="BI258" s="78">
        <v>2139</v>
      </c>
      <c r="BJ258" s="78">
        <v>1683</v>
      </c>
      <c r="BK258" s="78">
        <v>1272</v>
      </c>
      <c r="BL258" s="78">
        <v>1303</v>
      </c>
      <c r="BM258" s="78">
        <v>1339</v>
      </c>
      <c r="BN258" s="78">
        <v>1499</v>
      </c>
      <c r="BO258" s="78">
        <v>1809</v>
      </c>
      <c r="BP258" s="78">
        <v>2153</v>
      </c>
      <c r="BQ258" s="78">
        <v>2369</v>
      </c>
      <c r="BR258" s="78">
        <v>1848.916667</v>
      </c>
      <c r="BS258" s="78">
        <v>2627</v>
      </c>
      <c r="BT258" s="78">
        <v>2346</v>
      </c>
      <c r="BU258" s="78">
        <v>1886</v>
      </c>
      <c r="BV258" s="78">
        <v>2124</v>
      </c>
      <c r="BW258" s="78">
        <v>1780</v>
      </c>
      <c r="BX258" s="78">
        <v>1411</v>
      </c>
      <c r="BY258" s="78">
        <v>1437</v>
      </c>
      <c r="BZ258" s="78">
        <v>1452</v>
      </c>
      <c r="CA258" s="78">
        <v>1625</v>
      </c>
      <c r="CB258" s="78">
        <v>1993</v>
      </c>
      <c r="CC258" s="78">
        <v>2138</v>
      </c>
      <c r="CD258" s="78">
        <v>2451</v>
      </c>
      <c r="CE258" s="78">
        <v>1939.166667</v>
      </c>
      <c r="CF258" s="78">
        <v>2621</v>
      </c>
      <c r="CG258" s="78">
        <v>2237</v>
      </c>
      <c r="CH258" s="78">
        <v>1946</v>
      </c>
      <c r="CI258" s="78">
        <v>2153</v>
      </c>
      <c r="CJ258" s="78">
        <v>1910</v>
      </c>
      <c r="CK258" s="78">
        <v>1413</v>
      </c>
      <c r="CL258" s="78">
        <v>1462</v>
      </c>
      <c r="CM258" s="78">
        <v>1468</v>
      </c>
      <c r="CN258" s="78">
        <v>1735</v>
      </c>
      <c r="CO258" s="78">
        <v>1957</v>
      </c>
      <c r="CP258" s="78">
        <v>2158</v>
      </c>
      <c r="CQ258" s="78">
        <v>2607</v>
      </c>
      <c r="CR258" s="78">
        <v>1972.25</v>
      </c>
      <c r="CS258" s="78">
        <v>2787</v>
      </c>
      <c r="CT258" s="78">
        <v>2514</v>
      </c>
      <c r="CU258" s="78">
        <v>2052</v>
      </c>
      <c r="CV258" s="78">
        <v>2268</v>
      </c>
      <c r="CW258" s="78">
        <v>1807</v>
      </c>
      <c r="CX258" s="78">
        <v>1449</v>
      </c>
      <c r="CY258" s="78">
        <v>1470</v>
      </c>
      <c r="CZ258" s="78">
        <v>1456</v>
      </c>
      <c r="DA258" s="78">
        <v>1540</v>
      </c>
      <c r="DB258" s="78">
        <v>1739</v>
      </c>
      <c r="DC258" s="78">
        <v>1929</v>
      </c>
      <c r="DD258" s="78">
        <v>2451</v>
      </c>
      <c r="DE258" s="78">
        <v>1955.166667</v>
      </c>
      <c r="DF258" s="78">
        <v>2558</v>
      </c>
      <c r="DG258" s="78">
        <v>2125</v>
      </c>
      <c r="DH258" s="78">
        <v>1647</v>
      </c>
      <c r="DI258" s="78">
        <v>1951</v>
      </c>
      <c r="DJ258" s="78">
        <v>1599</v>
      </c>
      <c r="DK258" s="78">
        <v>1304</v>
      </c>
      <c r="DL258" s="78">
        <v>1137</v>
      </c>
      <c r="DM258" s="78">
        <v>1225</v>
      </c>
      <c r="DN258" s="78">
        <v>1316</v>
      </c>
      <c r="DO258" s="78">
        <v>1552</v>
      </c>
      <c r="DP258" s="78">
        <v>1660</v>
      </c>
      <c r="DQ258" s="78">
        <v>2066</v>
      </c>
      <c r="DR258" s="78">
        <v>1678.333333</v>
      </c>
      <c r="DS258" s="78">
        <v>2229</v>
      </c>
      <c r="DT258" s="78">
        <v>1883</v>
      </c>
      <c r="DU258" s="78">
        <v>1487</v>
      </c>
      <c r="DV258" s="78">
        <v>1572</v>
      </c>
      <c r="DW258" s="78">
        <v>1364</v>
      </c>
      <c r="DX258" s="78">
        <v>977</v>
      </c>
      <c r="DY258" s="78">
        <v>927</v>
      </c>
      <c r="DZ258" s="78">
        <v>962</v>
      </c>
      <c r="EA258" s="78">
        <v>1038</v>
      </c>
      <c r="EB258" s="78">
        <v>1216</v>
      </c>
      <c r="EC258" s="78">
        <v>1314</v>
      </c>
      <c r="ED258" s="78">
        <v>1705</v>
      </c>
      <c r="EE258" s="78">
        <v>1389.5</v>
      </c>
      <c r="EF258" s="78">
        <v>1868</v>
      </c>
      <c r="EG258" s="78">
        <v>1562</v>
      </c>
      <c r="EH258" s="78">
        <v>1143</v>
      </c>
      <c r="EI258" s="78">
        <v>1368</v>
      </c>
      <c r="EJ258" s="78">
        <v>1102</v>
      </c>
      <c r="EK258" s="78">
        <v>846</v>
      </c>
      <c r="EL258" s="78">
        <v>761</v>
      </c>
      <c r="EM258" s="78">
        <v>848</v>
      </c>
      <c r="EN258" s="78">
        <v>931</v>
      </c>
      <c r="EO258" s="78">
        <v>1182</v>
      </c>
      <c r="EP258" s="78">
        <v>1198</v>
      </c>
      <c r="EQ258" s="78">
        <v>1487</v>
      </c>
      <c r="ER258" s="78">
        <v>1191.333333</v>
      </c>
      <c r="ES258" s="78">
        <v>1739</v>
      </c>
      <c r="ET258" s="78">
        <v>1399</v>
      </c>
      <c r="EU258" s="78">
        <v>986</v>
      </c>
      <c r="EV258" s="78">
        <v>1209</v>
      </c>
      <c r="EW258" s="78">
        <v>1083</v>
      </c>
      <c r="EX258" s="78">
        <v>767</v>
      </c>
      <c r="EY258" s="78">
        <v>709</v>
      </c>
      <c r="EZ258" s="78">
        <v>737</v>
      </c>
      <c r="FA258" s="78">
        <v>880</v>
      </c>
      <c r="FB258" s="78">
        <v>1101</v>
      </c>
      <c r="FC258" s="78">
        <v>1188</v>
      </c>
      <c r="FD258" s="78">
        <v>1441</v>
      </c>
      <c r="FE258" s="78">
        <v>1103.25</v>
      </c>
      <c r="FF258" s="78">
        <v>1549</v>
      </c>
      <c r="FG258" s="78">
        <v>1262</v>
      </c>
      <c r="FH258" s="78">
        <v>2976</v>
      </c>
      <c r="FI258" s="78">
        <v>2925</v>
      </c>
      <c r="FJ258" s="78">
        <v>2450</v>
      </c>
      <c r="FK258" s="78">
        <v>1858</v>
      </c>
      <c r="FL258" s="78">
        <v>1443</v>
      </c>
      <c r="FM258" s="78">
        <v>1350</v>
      </c>
      <c r="FN258" s="78">
        <v>1260</v>
      </c>
      <c r="FO258" s="78">
        <v>1439</v>
      </c>
      <c r="FP258" s="78">
        <v>1753</v>
      </c>
      <c r="FQ258" s="78">
        <v>2529</v>
      </c>
      <c r="FR258" s="78">
        <v>1899.5</v>
      </c>
      <c r="FS258" s="78">
        <v>2815</v>
      </c>
      <c r="FT258" s="78">
        <v>2470</v>
      </c>
      <c r="FU258" s="78">
        <v>1758</v>
      </c>
      <c r="FV258" s="78">
        <v>1508</v>
      </c>
      <c r="FW258" s="78">
        <v>1139</v>
      </c>
      <c r="FX258" s="78">
        <v>853</v>
      </c>
      <c r="FY258" s="78">
        <v>772</v>
      </c>
      <c r="FZ258" s="78">
        <v>795</v>
      </c>
      <c r="GA258" s="78">
        <v>809</v>
      </c>
      <c r="GB258" s="78">
        <v>861</v>
      </c>
      <c r="GC258" s="78">
        <v>1142</v>
      </c>
      <c r="GD258" s="78">
        <v>1437</v>
      </c>
      <c r="GE258" s="78">
        <v>1363.25</v>
      </c>
      <c r="GF258" s="78">
        <v>1480</v>
      </c>
      <c r="GG258" s="78">
        <v>1138</v>
      </c>
      <c r="GH258" s="78">
        <v>791</v>
      </c>
      <c r="GI258" s="78">
        <v>856</v>
      </c>
      <c r="GJ258" s="78">
        <v>738</v>
      </c>
      <c r="GK258" s="78">
        <v>588</v>
      </c>
      <c r="GL258" s="78">
        <v>656</v>
      </c>
      <c r="GM258" s="78">
        <v>717</v>
      </c>
      <c r="GN258" s="78">
        <v>808</v>
      </c>
      <c r="GO258" s="78">
        <v>874</v>
      </c>
      <c r="GP258" s="78">
        <v>949</v>
      </c>
      <c r="GQ258" s="78">
        <v>1318</v>
      </c>
      <c r="GR258" s="78">
        <v>909.41666669999995</v>
      </c>
      <c r="GS258" s="78">
        <v>1457</v>
      </c>
      <c r="GT258" s="78">
        <v>1117</v>
      </c>
      <c r="GU258" s="78">
        <v>777</v>
      </c>
      <c r="GV258" s="78">
        <v>907</v>
      </c>
      <c r="GW258" s="78">
        <v>847</v>
      </c>
      <c r="GX258" s="78">
        <v>602</v>
      </c>
      <c r="GY258" s="78">
        <v>624</v>
      </c>
      <c r="GZ258" s="78">
        <v>730</v>
      </c>
      <c r="HA258" s="78">
        <v>838</v>
      </c>
      <c r="HB258" s="78">
        <v>1018</v>
      </c>
      <c r="HC258" s="78">
        <v>1064</v>
      </c>
      <c r="HD258" s="78">
        <v>1399</v>
      </c>
      <c r="HE258" s="78">
        <v>948.33333330000005</v>
      </c>
      <c r="HF258" s="78">
        <v>1560</v>
      </c>
      <c r="HG258" s="78">
        <v>1328</v>
      </c>
      <c r="HH258" s="78">
        <v>1046</v>
      </c>
      <c r="HI258" s="78">
        <v>1214</v>
      </c>
    </row>
    <row r="259" spans="1:217" ht="60.75" x14ac:dyDescent="0.3">
      <c r="A259" s="1" t="str">
        <f t="shared" si="81"/>
        <v>Tirol50 Jahre und älterMänner und altern. Geschl.</v>
      </c>
      <c r="B259" s="1">
        <v>259</v>
      </c>
      <c r="C259" s="77" t="s">
        <v>7</v>
      </c>
      <c r="D259" s="77" t="s">
        <v>126</v>
      </c>
      <c r="E259" s="77" t="s">
        <v>265</v>
      </c>
      <c r="F259" s="78">
        <v>2079</v>
      </c>
      <c r="G259" s="78">
        <v>2003</v>
      </c>
      <c r="H259" s="78">
        <v>1695</v>
      </c>
      <c r="I259" s="78">
        <v>1859</v>
      </c>
      <c r="J259" s="78">
        <v>1547</v>
      </c>
      <c r="K259" s="78">
        <v>1171</v>
      </c>
      <c r="L259" s="78">
        <v>1017</v>
      </c>
      <c r="M259" s="78">
        <v>1019</v>
      </c>
      <c r="N259" s="78">
        <v>1238</v>
      </c>
      <c r="O259" s="78">
        <v>1738</v>
      </c>
      <c r="P259" s="78">
        <v>2051</v>
      </c>
      <c r="Q259" s="78">
        <v>2035</v>
      </c>
      <c r="R259" s="78">
        <v>1621</v>
      </c>
      <c r="S259" s="78">
        <v>2492</v>
      </c>
      <c r="T259" s="78">
        <v>2504</v>
      </c>
      <c r="U259" s="78">
        <v>2339</v>
      </c>
      <c r="V259" s="78">
        <v>2330</v>
      </c>
      <c r="W259" s="78">
        <v>2020</v>
      </c>
      <c r="X259" s="78">
        <v>1613</v>
      </c>
      <c r="Y259" s="78">
        <v>1411</v>
      </c>
      <c r="Z259" s="78">
        <v>1381</v>
      </c>
      <c r="AA259" s="78">
        <v>1552</v>
      </c>
      <c r="AB259" s="78">
        <v>2042</v>
      </c>
      <c r="AC259" s="78">
        <v>2301</v>
      </c>
      <c r="AD259" s="78">
        <v>2249</v>
      </c>
      <c r="AE259" s="78">
        <v>2019.5</v>
      </c>
      <c r="AF259" s="78">
        <v>2602</v>
      </c>
      <c r="AG259" s="78">
        <v>2549</v>
      </c>
      <c r="AH259" s="78">
        <v>2205</v>
      </c>
      <c r="AI259" s="78">
        <v>2410</v>
      </c>
      <c r="AJ259" s="78">
        <v>2043</v>
      </c>
      <c r="AK259" s="78">
        <v>1574</v>
      </c>
      <c r="AL259" s="78">
        <v>1360</v>
      </c>
      <c r="AM259" s="78">
        <v>1342</v>
      </c>
      <c r="AN259" s="78">
        <v>1553</v>
      </c>
      <c r="AO259" s="78">
        <v>2040</v>
      </c>
      <c r="AP259" s="78">
        <v>2307</v>
      </c>
      <c r="AQ259" s="78">
        <v>2182</v>
      </c>
      <c r="AR259" s="78">
        <v>2013.916667</v>
      </c>
      <c r="AS259" s="78">
        <v>2569</v>
      </c>
      <c r="AT259" s="78">
        <v>2473</v>
      </c>
      <c r="AU259" s="78">
        <v>2294</v>
      </c>
      <c r="AV259" s="78">
        <v>2318</v>
      </c>
      <c r="AW259" s="78">
        <v>2093</v>
      </c>
      <c r="AX259" s="78">
        <v>1569</v>
      </c>
      <c r="AY259" s="78">
        <v>1351</v>
      </c>
      <c r="AZ259" s="78">
        <v>1356</v>
      </c>
      <c r="BA259" s="78">
        <v>1625</v>
      </c>
      <c r="BB259" s="78">
        <v>2159</v>
      </c>
      <c r="BC259" s="78">
        <v>2486</v>
      </c>
      <c r="BD259" s="78">
        <v>2290</v>
      </c>
      <c r="BE259" s="78">
        <v>2048.583333</v>
      </c>
      <c r="BF259" s="78">
        <v>2690</v>
      </c>
      <c r="BG259" s="78">
        <v>2745</v>
      </c>
      <c r="BH259" s="78">
        <v>2351</v>
      </c>
      <c r="BI259" s="78">
        <v>2576</v>
      </c>
      <c r="BJ259" s="78">
        <v>2144</v>
      </c>
      <c r="BK259" s="78">
        <v>1679</v>
      </c>
      <c r="BL259" s="78">
        <v>1474</v>
      </c>
      <c r="BM259" s="78">
        <v>1504</v>
      </c>
      <c r="BN259" s="78">
        <v>1731</v>
      </c>
      <c r="BO259" s="78">
        <v>2358</v>
      </c>
      <c r="BP259" s="78">
        <v>2735</v>
      </c>
      <c r="BQ259" s="78">
        <v>2540</v>
      </c>
      <c r="BR259" s="78">
        <v>2210.583333</v>
      </c>
      <c r="BS259" s="78">
        <v>2956</v>
      </c>
      <c r="BT259" s="78">
        <v>2930</v>
      </c>
      <c r="BU259" s="78">
        <v>2472</v>
      </c>
      <c r="BV259" s="78">
        <v>2868</v>
      </c>
      <c r="BW259" s="78">
        <v>2470</v>
      </c>
      <c r="BX259" s="78">
        <v>2023</v>
      </c>
      <c r="BY259" s="78">
        <v>1948</v>
      </c>
      <c r="BZ259" s="78">
        <v>2003</v>
      </c>
      <c r="CA259" s="78">
        <v>2310</v>
      </c>
      <c r="CB259" s="78">
        <v>2991</v>
      </c>
      <c r="CC259" s="78">
        <v>3337</v>
      </c>
      <c r="CD259" s="78">
        <v>3271</v>
      </c>
      <c r="CE259" s="78">
        <v>2631.583333</v>
      </c>
      <c r="CF259" s="78">
        <v>3750</v>
      </c>
      <c r="CG259" s="78">
        <v>3590</v>
      </c>
      <c r="CH259" s="78">
        <v>3316</v>
      </c>
      <c r="CI259" s="78">
        <v>3505</v>
      </c>
      <c r="CJ259" s="78">
        <v>3115</v>
      </c>
      <c r="CK259" s="78">
        <v>2546</v>
      </c>
      <c r="CL259" s="78">
        <v>2345</v>
      </c>
      <c r="CM259" s="78">
        <v>2344</v>
      </c>
      <c r="CN259" s="78">
        <v>2665</v>
      </c>
      <c r="CO259" s="78">
        <v>3396</v>
      </c>
      <c r="CP259" s="78">
        <v>3750</v>
      </c>
      <c r="CQ259" s="78">
        <v>3700</v>
      </c>
      <c r="CR259" s="78">
        <v>3168.5</v>
      </c>
      <c r="CS259" s="78">
        <v>4179</v>
      </c>
      <c r="CT259" s="78">
        <v>4050</v>
      </c>
      <c r="CU259" s="78">
        <v>3564</v>
      </c>
      <c r="CV259" s="78">
        <v>3859</v>
      </c>
      <c r="CW259" s="78">
        <v>3336</v>
      </c>
      <c r="CX259" s="78">
        <v>2837</v>
      </c>
      <c r="CY259" s="78">
        <v>2589</v>
      </c>
      <c r="CZ259" s="78">
        <v>2651</v>
      </c>
      <c r="DA259" s="78">
        <v>2946</v>
      </c>
      <c r="DB259" s="78">
        <v>3620</v>
      </c>
      <c r="DC259" s="78">
        <v>3966</v>
      </c>
      <c r="DD259" s="78">
        <v>3937</v>
      </c>
      <c r="DE259" s="78">
        <v>3461.166667</v>
      </c>
      <c r="DF259" s="78">
        <v>4284</v>
      </c>
      <c r="DG259" s="78">
        <v>4047</v>
      </c>
      <c r="DH259" s="78">
        <v>3529</v>
      </c>
      <c r="DI259" s="78">
        <v>3932</v>
      </c>
      <c r="DJ259" s="78">
        <v>3455</v>
      </c>
      <c r="DK259" s="78">
        <v>2894</v>
      </c>
      <c r="DL259" s="78">
        <v>2666</v>
      </c>
      <c r="DM259" s="78">
        <v>2657</v>
      </c>
      <c r="DN259" s="78">
        <v>2978</v>
      </c>
      <c r="DO259" s="78">
        <v>3671</v>
      </c>
      <c r="DP259" s="78">
        <v>3964</v>
      </c>
      <c r="DQ259" s="78">
        <v>3998</v>
      </c>
      <c r="DR259" s="78">
        <v>3506.25</v>
      </c>
      <c r="DS259" s="78">
        <v>4543</v>
      </c>
      <c r="DT259" s="78">
        <v>4290</v>
      </c>
      <c r="DU259" s="78">
        <v>3710</v>
      </c>
      <c r="DV259" s="78">
        <v>3874</v>
      </c>
      <c r="DW259" s="78">
        <v>3463</v>
      </c>
      <c r="DX259" s="78">
        <v>2855</v>
      </c>
      <c r="DY259" s="78">
        <v>2539</v>
      </c>
      <c r="DZ259" s="78">
        <v>2502</v>
      </c>
      <c r="EA259" s="78">
        <v>2744</v>
      </c>
      <c r="EB259" s="78">
        <v>3425</v>
      </c>
      <c r="EC259" s="78">
        <v>3736</v>
      </c>
      <c r="ED259" s="78">
        <v>3603</v>
      </c>
      <c r="EE259" s="78">
        <v>3440.333333</v>
      </c>
      <c r="EF259" s="78">
        <v>4080</v>
      </c>
      <c r="EG259" s="78">
        <v>3850</v>
      </c>
      <c r="EH259" s="78">
        <v>3000</v>
      </c>
      <c r="EI259" s="78">
        <v>3420</v>
      </c>
      <c r="EJ259" s="78">
        <v>2893</v>
      </c>
      <c r="EK259" s="78">
        <v>2323</v>
      </c>
      <c r="EL259" s="78">
        <v>2084</v>
      </c>
      <c r="EM259" s="78">
        <v>2122</v>
      </c>
      <c r="EN259" s="78">
        <v>2299</v>
      </c>
      <c r="EO259" s="78">
        <v>3065</v>
      </c>
      <c r="EP259" s="78">
        <v>3363</v>
      </c>
      <c r="EQ259" s="78">
        <v>3288</v>
      </c>
      <c r="ER259" s="78">
        <v>2982.25</v>
      </c>
      <c r="ES259" s="78">
        <v>3993</v>
      </c>
      <c r="ET259" s="78">
        <v>3654</v>
      </c>
      <c r="EU259" s="78">
        <v>2781</v>
      </c>
      <c r="EV259" s="78">
        <v>3039</v>
      </c>
      <c r="EW259" s="78">
        <v>2800</v>
      </c>
      <c r="EX259" s="78">
        <v>2162</v>
      </c>
      <c r="EY259" s="78">
        <v>2022</v>
      </c>
      <c r="EZ259" s="78">
        <v>1983</v>
      </c>
      <c r="FA259" s="78">
        <v>2243</v>
      </c>
      <c r="FB259" s="78">
        <v>2995</v>
      </c>
      <c r="FC259" s="78">
        <v>3270</v>
      </c>
      <c r="FD259" s="78">
        <v>3136</v>
      </c>
      <c r="FE259" s="78">
        <v>2839.833333</v>
      </c>
      <c r="FF259" s="78">
        <v>3759</v>
      </c>
      <c r="FG259" s="78">
        <v>3411</v>
      </c>
      <c r="FH259" s="78">
        <v>6017</v>
      </c>
      <c r="FI259" s="78">
        <v>5683</v>
      </c>
      <c r="FJ259" s="78">
        <v>4972</v>
      </c>
      <c r="FK259" s="78">
        <v>3871</v>
      </c>
      <c r="FL259" s="78">
        <v>3132</v>
      </c>
      <c r="FM259" s="78">
        <v>2951</v>
      </c>
      <c r="FN259" s="78">
        <v>3085</v>
      </c>
      <c r="FO259" s="78">
        <v>4006</v>
      </c>
      <c r="FP259" s="78">
        <v>4561</v>
      </c>
      <c r="FQ259" s="78">
        <v>5913</v>
      </c>
      <c r="FR259" s="78">
        <v>4280.0833329999996</v>
      </c>
      <c r="FS259" s="78">
        <v>6676</v>
      </c>
      <c r="FT259" s="78">
        <v>6280</v>
      </c>
      <c r="FU259" s="78">
        <v>5131</v>
      </c>
      <c r="FV259" s="78">
        <v>4495</v>
      </c>
      <c r="FW259" s="78">
        <v>3593</v>
      </c>
      <c r="FX259" s="78">
        <v>2683</v>
      </c>
      <c r="FY259" s="78">
        <v>2313</v>
      </c>
      <c r="FZ259" s="78">
        <v>2304</v>
      </c>
      <c r="GA259" s="78">
        <v>2387</v>
      </c>
      <c r="GB259" s="78">
        <v>2922</v>
      </c>
      <c r="GC259" s="78">
        <v>3512</v>
      </c>
      <c r="GD259" s="78">
        <v>3320</v>
      </c>
      <c r="GE259" s="78">
        <v>3801.333333</v>
      </c>
      <c r="GF259" s="78">
        <v>3907</v>
      </c>
      <c r="GG259" s="78">
        <v>3411</v>
      </c>
      <c r="GH259" s="78">
        <v>2592</v>
      </c>
      <c r="GI259" s="78">
        <v>2975</v>
      </c>
      <c r="GJ259" s="78">
        <v>2600</v>
      </c>
      <c r="GK259" s="78">
        <v>2007</v>
      </c>
      <c r="GL259" s="78">
        <v>1834</v>
      </c>
      <c r="GM259" s="78">
        <v>1849</v>
      </c>
      <c r="GN259" s="78">
        <v>2089</v>
      </c>
      <c r="GO259" s="78">
        <v>2759</v>
      </c>
      <c r="GP259" s="78">
        <v>3084</v>
      </c>
      <c r="GQ259" s="78">
        <v>3128</v>
      </c>
      <c r="GR259" s="78">
        <v>2686.25</v>
      </c>
      <c r="GS259" s="78">
        <v>3695</v>
      </c>
      <c r="GT259" s="78">
        <v>3309</v>
      </c>
      <c r="GU259" s="78">
        <v>2581</v>
      </c>
      <c r="GV259" s="78">
        <v>2984</v>
      </c>
      <c r="GW259" s="78">
        <v>2600</v>
      </c>
      <c r="GX259" s="78">
        <v>1986</v>
      </c>
      <c r="GY259" s="78">
        <v>1806</v>
      </c>
      <c r="GZ259" s="78">
        <v>1812</v>
      </c>
      <c r="HA259" s="78">
        <v>2045</v>
      </c>
      <c r="HB259" s="78">
        <v>2855</v>
      </c>
      <c r="HC259" s="78">
        <v>3187</v>
      </c>
      <c r="HD259" s="78">
        <v>3203</v>
      </c>
      <c r="HE259" s="78">
        <v>2671.916667</v>
      </c>
      <c r="HF259" s="78">
        <v>3824</v>
      </c>
      <c r="HG259" s="78">
        <v>3358</v>
      </c>
      <c r="HH259" s="78">
        <v>2702</v>
      </c>
      <c r="HI259" s="78">
        <v>3141</v>
      </c>
    </row>
    <row r="260" spans="1:217" ht="60.75" x14ac:dyDescent="0.3">
      <c r="A260" s="1" t="str">
        <f t="shared" si="81"/>
        <v>TirolAusländerMänner und altern. Geschl.</v>
      </c>
      <c r="B260" s="1">
        <v>260</v>
      </c>
      <c r="C260" s="77" t="s">
        <v>7</v>
      </c>
      <c r="D260" s="77" t="s">
        <v>127</v>
      </c>
      <c r="E260" s="77" t="s">
        <v>265</v>
      </c>
      <c r="F260" s="78">
        <v>1756</v>
      </c>
      <c r="G260" s="78">
        <v>1504</v>
      </c>
      <c r="H260" s="78">
        <v>1376</v>
      </c>
      <c r="I260" s="78">
        <v>2123</v>
      </c>
      <c r="J260" s="78">
        <v>1574</v>
      </c>
      <c r="K260" s="78">
        <v>1046</v>
      </c>
      <c r="L260" s="78">
        <v>825</v>
      </c>
      <c r="M260" s="78">
        <v>904</v>
      </c>
      <c r="N260" s="78">
        <v>1221</v>
      </c>
      <c r="O260" s="78">
        <v>2104</v>
      </c>
      <c r="P260" s="78">
        <v>2567</v>
      </c>
      <c r="Q260" s="78">
        <v>2168</v>
      </c>
      <c r="R260" s="78">
        <v>1597.333333</v>
      </c>
      <c r="S260" s="78">
        <v>2343</v>
      </c>
      <c r="T260" s="78">
        <v>2241</v>
      </c>
      <c r="U260" s="78">
        <v>2357</v>
      </c>
      <c r="V260" s="78">
        <v>2873</v>
      </c>
      <c r="W260" s="78">
        <v>2299</v>
      </c>
      <c r="X260" s="78">
        <v>1731</v>
      </c>
      <c r="Y260" s="78">
        <v>1390</v>
      </c>
      <c r="Z260" s="78">
        <v>1505</v>
      </c>
      <c r="AA260" s="78">
        <v>1755</v>
      </c>
      <c r="AB260" s="78">
        <v>2539</v>
      </c>
      <c r="AC260" s="78">
        <v>2871</v>
      </c>
      <c r="AD260" s="78">
        <v>2301</v>
      </c>
      <c r="AE260" s="78">
        <v>2183.75</v>
      </c>
      <c r="AF260" s="78">
        <v>2439</v>
      </c>
      <c r="AG260" s="78">
        <v>2203</v>
      </c>
      <c r="AH260" s="78">
        <v>2011</v>
      </c>
      <c r="AI260" s="78">
        <v>2867</v>
      </c>
      <c r="AJ260" s="78">
        <v>2152</v>
      </c>
      <c r="AK260" s="78">
        <v>1488</v>
      </c>
      <c r="AL260" s="78">
        <v>1114</v>
      </c>
      <c r="AM260" s="78">
        <v>1161</v>
      </c>
      <c r="AN260" s="78">
        <v>1556</v>
      </c>
      <c r="AO260" s="78">
        <v>2413</v>
      </c>
      <c r="AP260" s="78">
        <v>2830</v>
      </c>
      <c r="AQ260" s="78">
        <v>2126</v>
      </c>
      <c r="AR260" s="78">
        <v>2030</v>
      </c>
      <c r="AS260" s="78">
        <v>2188</v>
      </c>
      <c r="AT260" s="78">
        <v>1936</v>
      </c>
      <c r="AU260" s="78">
        <v>2107</v>
      </c>
      <c r="AV260" s="78">
        <v>2615</v>
      </c>
      <c r="AW260" s="78">
        <v>2250</v>
      </c>
      <c r="AX260" s="78">
        <v>1379</v>
      </c>
      <c r="AY260" s="78">
        <v>1131</v>
      </c>
      <c r="AZ260" s="78">
        <v>1189</v>
      </c>
      <c r="BA260" s="78">
        <v>1554</v>
      </c>
      <c r="BB260" s="78">
        <v>2595</v>
      </c>
      <c r="BC260" s="78">
        <v>3064</v>
      </c>
      <c r="BD260" s="78">
        <v>2238</v>
      </c>
      <c r="BE260" s="78">
        <v>2020.5</v>
      </c>
      <c r="BF260" s="78">
        <v>2368</v>
      </c>
      <c r="BG260" s="78">
        <v>2299</v>
      </c>
      <c r="BH260" s="78">
        <v>2138</v>
      </c>
      <c r="BI260" s="78">
        <v>3102</v>
      </c>
      <c r="BJ260" s="78">
        <v>2328</v>
      </c>
      <c r="BK260" s="78">
        <v>1650</v>
      </c>
      <c r="BL260" s="78">
        <v>1367</v>
      </c>
      <c r="BM260" s="78">
        <v>1384</v>
      </c>
      <c r="BN260" s="78">
        <v>1729</v>
      </c>
      <c r="BO260" s="78">
        <v>2983</v>
      </c>
      <c r="BP260" s="78">
        <v>3509</v>
      </c>
      <c r="BQ260" s="78">
        <v>2610</v>
      </c>
      <c r="BR260" s="78">
        <v>2288.916667</v>
      </c>
      <c r="BS260" s="78">
        <v>2777</v>
      </c>
      <c r="BT260" s="78">
        <v>2530</v>
      </c>
      <c r="BU260" s="78">
        <v>2267</v>
      </c>
      <c r="BV260" s="78">
        <v>3533</v>
      </c>
      <c r="BW260" s="78">
        <v>2682</v>
      </c>
      <c r="BX260" s="78">
        <v>1969</v>
      </c>
      <c r="BY260" s="78">
        <v>1753</v>
      </c>
      <c r="BZ260" s="78">
        <v>1775</v>
      </c>
      <c r="CA260" s="78">
        <v>2319</v>
      </c>
      <c r="CB260" s="78">
        <v>3538</v>
      </c>
      <c r="CC260" s="78">
        <v>4138</v>
      </c>
      <c r="CD260" s="78">
        <v>3217</v>
      </c>
      <c r="CE260" s="78">
        <v>2708.166667</v>
      </c>
      <c r="CF260" s="78">
        <v>3367</v>
      </c>
      <c r="CG260" s="78">
        <v>3029</v>
      </c>
      <c r="CH260" s="78">
        <v>3324</v>
      </c>
      <c r="CI260" s="78">
        <v>4083</v>
      </c>
      <c r="CJ260" s="78">
        <v>3308</v>
      </c>
      <c r="CK260" s="78">
        <v>2360</v>
      </c>
      <c r="CL260" s="78">
        <v>2041</v>
      </c>
      <c r="CM260" s="78">
        <v>2076</v>
      </c>
      <c r="CN260" s="78">
        <v>2754</v>
      </c>
      <c r="CO260" s="78">
        <v>4051</v>
      </c>
      <c r="CP260" s="78">
        <v>4624</v>
      </c>
      <c r="CQ260" s="78">
        <v>3662</v>
      </c>
      <c r="CR260" s="78">
        <v>3223.25</v>
      </c>
      <c r="CS260" s="78">
        <v>3744</v>
      </c>
      <c r="CT260" s="78">
        <v>3598</v>
      </c>
      <c r="CU260" s="78">
        <v>3519</v>
      </c>
      <c r="CV260" s="78">
        <v>4732</v>
      </c>
      <c r="CW260" s="78">
        <v>3565</v>
      </c>
      <c r="CX260" s="78">
        <v>2814</v>
      </c>
      <c r="CY260" s="78">
        <v>2322</v>
      </c>
      <c r="CZ260" s="78">
        <v>2379</v>
      </c>
      <c r="DA260" s="78">
        <v>2894</v>
      </c>
      <c r="DB260" s="78">
        <v>4110</v>
      </c>
      <c r="DC260" s="78">
        <v>4531</v>
      </c>
      <c r="DD260" s="78">
        <v>3777</v>
      </c>
      <c r="DE260" s="78">
        <v>3498.75</v>
      </c>
      <c r="DF260" s="78">
        <v>3846</v>
      </c>
      <c r="DG260" s="78">
        <v>3442</v>
      </c>
      <c r="DH260" s="78">
        <v>3217</v>
      </c>
      <c r="DI260" s="78">
        <v>4250</v>
      </c>
      <c r="DJ260" s="78">
        <v>3291</v>
      </c>
      <c r="DK260" s="78">
        <v>2489</v>
      </c>
      <c r="DL260" s="78">
        <v>2098</v>
      </c>
      <c r="DM260" s="78">
        <v>2183</v>
      </c>
      <c r="DN260" s="78">
        <v>2548</v>
      </c>
      <c r="DO260" s="78">
        <v>3710</v>
      </c>
      <c r="DP260" s="78">
        <v>4071</v>
      </c>
      <c r="DQ260" s="78">
        <v>3634</v>
      </c>
      <c r="DR260" s="78">
        <v>3231.583333</v>
      </c>
      <c r="DS260" s="78">
        <v>3685</v>
      </c>
      <c r="DT260" s="78">
        <v>3260</v>
      </c>
      <c r="DU260" s="78">
        <v>3159</v>
      </c>
      <c r="DV260" s="78">
        <v>3822</v>
      </c>
      <c r="DW260" s="78">
        <v>3060</v>
      </c>
      <c r="DX260" s="78">
        <v>2221</v>
      </c>
      <c r="DY260" s="78">
        <v>1815</v>
      </c>
      <c r="DZ260" s="78">
        <v>1743</v>
      </c>
      <c r="EA260" s="78">
        <v>2122</v>
      </c>
      <c r="EB260" s="78">
        <v>3254</v>
      </c>
      <c r="EC260" s="78">
        <v>3744</v>
      </c>
      <c r="ED260" s="78">
        <v>3373</v>
      </c>
      <c r="EE260" s="78">
        <v>2938.166667</v>
      </c>
      <c r="EF260" s="78">
        <v>3443</v>
      </c>
      <c r="EG260" s="78">
        <v>3007</v>
      </c>
      <c r="EH260" s="78">
        <v>2539</v>
      </c>
      <c r="EI260" s="78">
        <v>3488</v>
      </c>
      <c r="EJ260" s="78">
        <v>2621</v>
      </c>
      <c r="EK260" s="78">
        <v>1944</v>
      </c>
      <c r="EL260" s="78">
        <v>1630</v>
      </c>
      <c r="EM260" s="78">
        <v>1643</v>
      </c>
      <c r="EN260" s="78">
        <v>2004</v>
      </c>
      <c r="EO260" s="78">
        <v>3110</v>
      </c>
      <c r="EP260" s="78">
        <v>3585</v>
      </c>
      <c r="EQ260" s="78">
        <v>3215</v>
      </c>
      <c r="ER260" s="78">
        <v>2685.75</v>
      </c>
      <c r="ES260" s="78">
        <v>3408</v>
      </c>
      <c r="ET260" s="78">
        <v>2812</v>
      </c>
      <c r="EU260" s="78">
        <v>2348</v>
      </c>
      <c r="EV260" s="78">
        <v>3181</v>
      </c>
      <c r="EW260" s="78">
        <v>2628</v>
      </c>
      <c r="EX260" s="78">
        <v>1725</v>
      </c>
      <c r="EY260" s="78">
        <v>1449</v>
      </c>
      <c r="EZ260" s="78">
        <v>1468</v>
      </c>
      <c r="FA260" s="78">
        <v>1800</v>
      </c>
      <c r="FB260" s="78">
        <v>3016</v>
      </c>
      <c r="FC260" s="78">
        <v>3427</v>
      </c>
      <c r="FD260" s="78">
        <v>3137</v>
      </c>
      <c r="FE260" s="78">
        <v>2533.25</v>
      </c>
      <c r="FF260" s="78">
        <v>3183</v>
      </c>
      <c r="FG260" s="78">
        <v>2569</v>
      </c>
      <c r="FH260" s="78">
        <v>8233</v>
      </c>
      <c r="FI260" s="78">
        <v>8676</v>
      </c>
      <c r="FJ260" s="78">
        <v>7256</v>
      </c>
      <c r="FK260" s="78">
        <v>4943</v>
      </c>
      <c r="FL260" s="78">
        <v>3397</v>
      </c>
      <c r="FM260" s="78">
        <v>2983</v>
      </c>
      <c r="FN260" s="78">
        <v>3179</v>
      </c>
      <c r="FO260" s="78">
        <v>4804</v>
      </c>
      <c r="FP260" s="78">
        <v>5803</v>
      </c>
      <c r="FQ260" s="78">
        <v>7551</v>
      </c>
      <c r="FR260" s="78">
        <v>5214.75</v>
      </c>
      <c r="FS260" s="78">
        <v>7746</v>
      </c>
      <c r="FT260" s="78">
        <v>7000</v>
      </c>
      <c r="FU260" s="78">
        <v>5824</v>
      </c>
      <c r="FV260" s="78">
        <v>5311</v>
      </c>
      <c r="FW260" s="78">
        <v>3709</v>
      </c>
      <c r="FX260" s="78">
        <v>2272</v>
      </c>
      <c r="FY260" s="78">
        <v>1836</v>
      </c>
      <c r="FZ260" s="78">
        <v>1826</v>
      </c>
      <c r="GA260" s="78">
        <v>1946</v>
      </c>
      <c r="GB260" s="78">
        <v>2705</v>
      </c>
      <c r="GC260" s="78">
        <v>3902</v>
      </c>
      <c r="GD260" s="78">
        <v>3491</v>
      </c>
      <c r="GE260" s="78">
        <v>3964</v>
      </c>
      <c r="GF260" s="78">
        <v>3506</v>
      </c>
      <c r="GG260" s="78">
        <v>2770</v>
      </c>
      <c r="GH260" s="78">
        <v>2199</v>
      </c>
      <c r="GI260" s="78">
        <v>2974</v>
      </c>
      <c r="GJ260" s="78">
        <v>2381</v>
      </c>
      <c r="GK260" s="78">
        <v>1593</v>
      </c>
      <c r="GL260" s="78">
        <v>1488</v>
      </c>
      <c r="GM260" s="78">
        <v>1579</v>
      </c>
      <c r="GN260" s="78">
        <v>1876</v>
      </c>
      <c r="GO260" s="78">
        <v>2939</v>
      </c>
      <c r="GP260" s="78">
        <v>3500</v>
      </c>
      <c r="GQ260" s="78">
        <v>3419</v>
      </c>
      <c r="GR260" s="78">
        <v>2518.666667</v>
      </c>
      <c r="GS260" s="78">
        <v>3500</v>
      </c>
      <c r="GT260" s="78">
        <v>2833</v>
      </c>
      <c r="GU260" s="78">
        <v>2539</v>
      </c>
      <c r="GV260" s="78">
        <v>3649</v>
      </c>
      <c r="GW260" s="78">
        <v>2820</v>
      </c>
      <c r="GX260" s="78">
        <v>1983</v>
      </c>
      <c r="GY260" s="78">
        <v>1774</v>
      </c>
      <c r="GZ260" s="78">
        <v>1897</v>
      </c>
      <c r="HA260" s="78">
        <v>2207</v>
      </c>
      <c r="HB260" s="78">
        <v>3451</v>
      </c>
      <c r="HC260" s="78">
        <v>3987</v>
      </c>
      <c r="HD260" s="78">
        <v>3924</v>
      </c>
      <c r="HE260" s="78">
        <v>2880.333333</v>
      </c>
      <c r="HF260" s="78">
        <v>4090</v>
      </c>
      <c r="HG260" s="78">
        <v>3549</v>
      </c>
      <c r="HH260" s="78">
        <v>3279</v>
      </c>
      <c r="HI260" s="78">
        <v>4403</v>
      </c>
    </row>
    <row r="261" spans="1:217" ht="60.75" x14ac:dyDescent="0.3">
      <c r="A261" s="1" t="str">
        <f t="shared" si="81"/>
        <v>Tiroloffene StellenMänner und altern. Geschl.</v>
      </c>
      <c r="B261" s="1">
        <v>261</v>
      </c>
      <c r="C261" s="77" t="s">
        <v>7</v>
      </c>
      <c r="D261" s="77" t="s">
        <v>128</v>
      </c>
      <c r="E261" s="77" t="s">
        <v>265</v>
      </c>
      <c r="F261" s="78">
        <v>0</v>
      </c>
      <c r="G261" s="78">
        <v>0</v>
      </c>
      <c r="H261" s="78">
        <v>0</v>
      </c>
      <c r="I261" s="78">
        <v>0</v>
      </c>
      <c r="J261" s="78">
        <v>0</v>
      </c>
      <c r="K261" s="78">
        <v>0</v>
      </c>
      <c r="L261" s="78">
        <v>0</v>
      </c>
      <c r="M261" s="78">
        <v>0</v>
      </c>
      <c r="N261" s="78">
        <v>0</v>
      </c>
      <c r="O261" s="78">
        <v>0</v>
      </c>
      <c r="P261" s="78">
        <v>0</v>
      </c>
      <c r="Q261" s="78">
        <v>0</v>
      </c>
      <c r="R261" s="78">
        <v>0</v>
      </c>
      <c r="S261" s="78">
        <v>0</v>
      </c>
      <c r="T261" s="78">
        <v>0</v>
      </c>
      <c r="U261" s="78">
        <v>0</v>
      </c>
      <c r="V261" s="78">
        <v>0</v>
      </c>
      <c r="W261" s="78">
        <v>0</v>
      </c>
      <c r="X261" s="78">
        <v>0</v>
      </c>
      <c r="Y261" s="78">
        <v>0</v>
      </c>
      <c r="Z261" s="78">
        <v>0</v>
      </c>
      <c r="AA261" s="78">
        <v>0</v>
      </c>
      <c r="AB261" s="78">
        <v>0</v>
      </c>
      <c r="AC261" s="78">
        <v>0</v>
      </c>
      <c r="AD261" s="78">
        <v>0</v>
      </c>
      <c r="AE261" s="78">
        <v>0</v>
      </c>
      <c r="AF261" s="78">
        <v>0</v>
      </c>
      <c r="AG261" s="78">
        <v>0</v>
      </c>
      <c r="AH261" s="78">
        <v>0</v>
      </c>
      <c r="AI261" s="78">
        <v>0</v>
      </c>
      <c r="AJ261" s="78">
        <v>0</v>
      </c>
      <c r="AK261" s="78">
        <v>0</v>
      </c>
      <c r="AL261" s="78">
        <v>0</v>
      </c>
      <c r="AM261" s="78">
        <v>0</v>
      </c>
      <c r="AN261" s="78">
        <v>0</v>
      </c>
      <c r="AO261" s="78">
        <v>0</v>
      </c>
      <c r="AP261" s="78">
        <v>0</v>
      </c>
      <c r="AQ261" s="78">
        <v>0</v>
      </c>
      <c r="AR261" s="78">
        <v>0</v>
      </c>
      <c r="AS261" s="78">
        <v>0</v>
      </c>
      <c r="AT261" s="78">
        <v>0</v>
      </c>
      <c r="AU261" s="78">
        <v>0</v>
      </c>
      <c r="AV261" s="78">
        <v>0</v>
      </c>
      <c r="AW261" s="78">
        <v>0</v>
      </c>
      <c r="AX261" s="78">
        <v>0</v>
      </c>
      <c r="AY261" s="78">
        <v>0</v>
      </c>
      <c r="AZ261" s="78">
        <v>0</v>
      </c>
      <c r="BA261" s="78">
        <v>0</v>
      </c>
      <c r="BB261" s="78">
        <v>0</v>
      </c>
      <c r="BC261" s="78">
        <v>0</v>
      </c>
      <c r="BD261" s="78">
        <v>0</v>
      </c>
      <c r="BE261" s="78">
        <v>0</v>
      </c>
      <c r="BF261" s="78">
        <v>0</v>
      </c>
      <c r="BG261" s="78">
        <v>0</v>
      </c>
      <c r="BH261" s="78">
        <v>0</v>
      </c>
      <c r="BI261" s="78">
        <v>0</v>
      </c>
      <c r="BJ261" s="78">
        <v>0</v>
      </c>
      <c r="BK261" s="78">
        <v>0</v>
      </c>
      <c r="BL261" s="78">
        <v>0</v>
      </c>
      <c r="BM261" s="78">
        <v>0</v>
      </c>
      <c r="BN261" s="78">
        <v>0</v>
      </c>
      <c r="BO261" s="78">
        <v>0</v>
      </c>
      <c r="BP261" s="78">
        <v>0</v>
      </c>
      <c r="BQ261" s="78">
        <v>0</v>
      </c>
      <c r="BR261" s="78">
        <v>0</v>
      </c>
      <c r="BS261" s="78">
        <v>0</v>
      </c>
      <c r="BT261" s="78">
        <v>0</v>
      </c>
      <c r="BU261" s="78">
        <v>0</v>
      </c>
      <c r="BV261" s="78">
        <v>0</v>
      </c>
      <c r="BW261" s="78">
        <v>0</v>
      </c>
      <c r="BX261" s="78">
        <v>0</v>
      </c>
      <c r="BY261" s="78">
        <v>0</v>
      </c>
      <c r="BZ261" s="78">
        <v>0</v>
      </c>
      <c r="CA261" s="78">
        <v>0</v>
      </c>
      <c r="CB261" s="78">
        <v>0</v>
      </c>
      <c r="CC261" s="78">
        <v>0</v>
      </c>
      <c r="CD261" s="78">
        <v>0</v>
      </c>
      <c r="CE261" s="78">
        <v>0</v>
      </c>
      <c r="CF261" s="78">
        <v>0</v>
      </c>
      <c r="CG261" s="78">
        <v>0</v>
      </c>
      <c r="CH261" s="78">
        <v>0</v>
      </c>
      <c r="CI261" s="78">
        <v>0</v>
      </c>
      <c r="CJ261" s="78">
        <v>0</v>
      </c>
      <c r="CK261" s="78">
        <v>0</v>
      </c>
      <c r="CL261" s="78">
        <v>0</v>
      </c>
      <c r="CM261" s="78">
        <v>0</v>
      </c>
      <c r="CN261" s="78">
        <v>0</v>
      </c>
      <c r="CO261" s="78">
        <v>0</v>
      </c>
      <c r="CP261" s="78">
        <v>0</v>
      </c>
      <c r="CQ261" s="78">
        <v>0</v>
      </c>
      <c r="CR261" s="78">
        <v>0</v>
      </c>
      <c r="CS261" s="78">
        <v>0</v>
      </c>
      <c r="CT261" s="78">
        <v>0</v>
      </c>
      <c r="CU261" s="78">
        <v>0</v>
      </c>
      <c r="CV261" s="78">
        <v>0</v>
      </c>
      <c r="CW261" s="78">
        <v>0</v>
      </c>
      <c r="CX261" s="78">
        <v>0</v>
      </c>
      <c r="CY261" s="78">
        <v>0</v>
      </c>
      <c r="CZ261" s="78">
        <v>0</v>
      </c>
      <c r="DA261" s="78">
        <v>0</v>
      </c>
      <c r="DB261" s="78">
        <v>0</v>
      </c>
      <c r="DC261" s="78">
        <v>0</v>
      </c>
      <c r="DD261" s="78">
        <v>0</v>
      </c>
      <c r="DE261" s="78">
        <v>0</v>
      </c>
      <c r="DF261" s="78">
        <v>0</v>
      </c>
      <c r="DG261" s="78">
        <v>0</v>
      </c>
      <c r="DH261" s="78">
        <v>0</v>
      </c>
      <c r="DI261" s="78">
        <v>0</v>
      </c>
      <c r="DJ261" s="78">
        <v>0</v>
      </c>
      <c r="DK261" s="78">
        <v>0</v>
      </c>
      <c r="DL261" s="78">
        <v>0</v>
      </c>
      <c r="DM261" s="78">
        <v>0</v>
      </c>
      <c r="DN261" s="78">
        <v>0</v>
      </c>
      <c r="DO261" s="78">
        <v>0</v>
      </c>
      <c r="DP261" s="78">
        <v>0</v>
      </c>
      <c r="DQ261" s="78">
        <v>0</v>
      </c>
      <c r="DR261" s="78">
        <v>0</v>
      </c>
      <c r="DS261" s="78">
        <v>0</v>
      </c>
      <c r="DT261" s="78">
        <v>0</v>
      </c>
      <c r="DU261" s="78">
        <v>0</v>
      </c>
      <c r="DV261" s="78">
        <v>0</v>
      </c>
      <c r="DW261" s="78">
        <v>0</v>
      </c>
      <c r="DX261" s="78">
        <v>0</v>
      </c>
      <c r="DY261" s="78">
        <v>0</v>
      </c>
      <c r="DZ261" s="78">
        <v>0</v>
      </c>
      <c r="EA261" s="78">
        <v>0</v>
      </c>
      <c r="EB261" s="78">
        <v>0</v>
      </c>
      <c r="EC261" s="78">
        <v>0</v>
      </c>
      <c r="ED261" s="78">
        <v>0</v>
      </c>
      <c r="EE261" s="78">
        <v>0</v>
      </c>
      <c r="EF261" s="78">
        <v>0</v>
      </c>
      <c r="EG261" s="78">
        <v>0</v>
      </c>
      <c r="EH261" s="78">
        <v>0</v>
      </c>
      <c r="EI261" s="78">
        <v>0</v>
      </c>
      <c r="EJ261" s="78">
        <v>0</v>
      </c>
      <c r="EK261" s="78">
        <v>0</v>
      </c>
      <c r="EL261" s="78">
        <v>0</v>
      </c>
      <c r="EM261" s="78">
        <v>0</v>
      </c>
      <c r="EN261" s="78">
        <v>0</v>
      </c>
      <c r="EO261" s="78">
        <v>0</v>
      </c>
      <c r="EP261" s="78">
        <v>0</v>
      </c>
      <c r="EQ261" s="78">
        <v>0</v>
      </c>
      <c r="ER261" s="78">
        <v>0</v>
      </c>
      <c r="ES261" s="78">
        <v>0</v>
      </c>
      <c r="ET261" s="78">
        <v>0</v>
      </c>
      <c r="EU261" s="78">
        <v>0</v>
      </c>
      <c r="EV261" s="78">
        <v>0</v>
      </c>
      <c r="EW261" s="78">
        <v>0</v>
      </c>
      <c r="EX261" s="78">
        <v>0</v>
      </c>
      <c r="EY261" s="78">
        <v>0</v>
      </c>
      <c r="EZ261" s="78">
        <v>0</v>
      </c>
      <c r="FA261" s="78">
        <v>0</v>
      </c>
      <c r="FB261" s="78">
        <v>0</v>
      </c>
      <c r="FC261" s="78">
        <v>0</v>
      </c>
      <c r="FD261" s="78">
        <v>0</v>
      </c>
      <c r="FE261" s="78">
        <v>0</v>
      </c>
      <c r="FF261" s="78">
        <v>0</v>
      </c>
      <c r="FG261" s="78">
        <v>0</v>
      </c>
      <c r="FH261" s="78">
        <v>0</v>
      </c>
      <c r="FI261" s="78">
        <v>0</v>
      </c>
      <c r="FJ261" s="78">
        <v>0</v>
      </c>
      <c r="FK261" s="78">
        <v>0</v>
      </c>
      <c r="FL261" s="78">
        <v>0</v>
      </c>
      <c r="FM261" s="78">
        <v>0</v>
      </c>
      <c r="FN261" s="78">
        <v>0</v>
      </c>
      <c r="FO261" s="78">
        <v>0</v>
      </c>
      <c r="FP261" s="78">
        <v>0</v>
      </c>
      <c r="FQ261" s="78">
        <v>0</v>
      </c>
      <c r="FR261" s="78">
        <v>0</v>
      </c>
      <c r="FS261" s="78">
        <v>0</v>
      </c>
      <c r="FT261" s="78">
        <v>0</v>
      </c>
      <c r="FU261" s="78">
        <v>0</v>
      </c>
      <c r="FV261" s="78">
        <v>0</v>
      </c>
      <c r="FW261" s="78">
        <v>0</v>
      </c>
      <c r="FX261" s="78">
        <v>0</v>
      </c>
      <c r="FY261" s="78">
        <v>0</v>
      </c>
      <c r="FZ261" s="78">
        <v>0</v>
      </c>
      <c r="GA261" s="78">
        <v>0</v>
      </c>
      <c r="GB261" s="78">
        <v>0</v>
      </c>
      <c r="GC261" s="78">
        <v>0</v>
      </c>
      <c r="GD261" s="78">
        <v>0</v>
      </c>
      <c r="GE261" s="78">
        <v>0</v>
      </c>
      <c r="GF261" s="78">
        <v>0</v>
      </c>
      <c r="GG261" s="78">
        <v>0</v>
      </c>
      <c r="GH261" s="78">
        <v>0</v>
      </c>
      <c r="GI261" s="78">
        <v>0</v>
      </c>
      <c r="GJ261" s="78">
        <v>0</v>
      </c>
      <c r="GK261" s="78">
        <v>0</v>
      </c>
      <c r="GL261" s="78">
        <v>0</v>
      </c>
      <c r="GM261" s="78">
        <v>0</v>
      </c>
      <c r="GN261" s="78">
        <v>0</v>
      </c>
      <c r="GO261" s="78">
        <v>0</v>
      </c>
      <c r="GP261" s="78">
        <v>0</v>
      </c>
      <c r="GQ261" s="78">
        <v>0</v>
      </c>
      <c r="GR261" s="78">
        <v>0</v>
      </c>
      <c r="GS261" s="78">
        <v>0</v>
      </c>
      <c r="GT261" s="78">
        <v>0</v>
      </c>
      <c r="GU261" s="78">
        <v>0</v>
      </c>
      <c r="GV261" s="78">
        <v>0</v>
      </c>
      <c r="GW261" s="78">
        <v>0</v>
      </c>
      <c r="GX261" s="78">
        <v>0</v>
      </c>
      <c r="GY261" s="78">
        <v>0</v>
      </c>
      <c r="GZ261" s="78">
        <v>0</v>
      </c>
      <c r="HA261" s="78">
        <v>0</v>
      </c>
      <c r="HB261" s="78">
        <v>0</v>
      </c>
      <c r="HC261" s="78">
        <v>0</v>
      </c>
      <c r="HD261" s="78">
        <v>0</v>
      </c>
      <c r="HE261" s="78">
        <v>0</v>
      </c>
      <c r="HF261" s="78">
        <v>0</v>
      </c>
      <c r="HG261" s="78">
        <v>0</v>
      </c>
      <c r="HH261" s="78">
        <v>0</v>
      </c>
      <c r="HI261" s="78">
        <v>0</v>
      </c>
    </row>
    <row r="262" spans="1:217" ht="60.75" x14ac:dyDescent="0.3">
      <c r="A262" s="1" t="str">
        <f t="shared" ref="A262:A325" si="82">C262&amp;D262&amp;E262</f>
        <v>TirolStellenandrangzifferMänner und altern. Geschl.</v>
      </c>
      <c r="B262" s="1">
        <v>262</v>
      </c>
      <c r="C262" s="77" t="s">
        <v>7</v>
      </c>
      <c r="D262" s="77" t="s">
        <v>129</v>
      </c>
      <c r="E262" s="77" t="s">
        <v>265</v>
      </c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79"/>
      <c r="AL262" s="79"/>
      <c r="AM262" s="79"/>
      <c r="AN262" s="79"/>
      <c r="AO262" s="79"/>
      <c r="AP262" s="79"/>
      <c r="AQ262" s="79"/>
      <c r="AR262" s="79"/>
      <c r="AS262" s="79"/>
      <c r="AT262" s="79"/>
      <c r="AU262" s="79"/>
      <c r="AV262" s="79"/>
      <c r="AW262" s="79"/>
      <c r="AX262" s="79"/>
      <c r="AY262" s="79"/>
      <c r="AZ262" s="79"/>
      <c r="BA262" s="79"/>
      <c r="BB262" s="79"/>
      <c r="BC262" s="79"/>
      <c r="BD262" s="79"/>
      <c r="BE262" s="79"/>
      <c r="BF262" s="79"/>
      <c r="BG262" s="79"/>
      <c r="BH262" s="79"/>
      <c r="BI262" s="79"/>
      <c r="BJ262" s="79"/>
      <c r="BK262" s="79"/>
      <c r="BL262" s="79"/>
      <c r="BM262" s="79"/>
      <c r="BN262" s="79"/>
      <c r="BO262" s="79"/>
      <c r="BP262" s="79"/>
      <c r="BQ262" s="79"/>
      <c r="BR262" s="79"/>
      <c r="BS262" s="79"/>
      <c r="BT262" s="79"/>
      <c r="BU262" s="79"/>
      <c r="BV262" s="79"/>
      <c r="BW262" s="79"/>
      <c r="BX262" s="79"/>
      <c r="BY262" s="79"/>
      <c r="BZ262" s="79"/>
      <c r="CA262" s="79"/>
      <c r="CB262" s="79"/>
      <c r="CC262" s="79"/>
      <c r="CD262" s="79"/>
      <c r="CE262" s="79"/>
      <c r="CF262" s="79"/>
      <c r="CG262" s="79"/>
      <c r="CH262" s="79"/>
      <c r="CI262" s="79"/>
      <c r="CJ262" s="79"/>
      <c r="CK262" s="79"/>
      <c r="CL262" s="79"/>
      <c r="CM262" s="79"/>
      <c r="CN262" s="79"/>
      <c r="CO262" s="79"/>
      <c r="CP262" s="79"/>
      <c r="CQ262" s="79"/>
      <c r="CR262" s="79"/>
      <c r="CS262" s="79"/>
      <c r="CT262" s="79"/>
      <c r="CU262" s="79"/>
      <c r="CV262" s="79"/>
      <c r="CW262" s="79"/>
      <c r="CX262" s="79"/>
      <c r="CY262" s="79"/>
      <c r="CZ262" s="79"/>
      <c r="DA262" s="79"/>
      <c r="DB262" s="79"/>
      <c r="DC262" s="79"/>
      <c r="DD262" s="79"/>
      <c r="DE262" s="79"/>
      <c r="DF262" s="79"/>
      <c r="DG262" s="79"/>
      <c r="DH262" s="79"/>
      <c r="DI262" s="79"/>
      <c r="DJ262" s="79"/>
      <c r="DK262" s="79"/>
      <c r="DL262" s="79"/>
      <c r="DM262" s="79"/>
      <c r="DN262" s="79"/>
      <c r="DO262" s="79"/>
      <c r="DP262" s="79"/>
      <c r="DQ262" s="79"/>
      <c r="DR262" s="79"/>
      <c r="DS262" s="79"/>
      <c r="DT262" s="79"/>
      <c r="DU262" s="79"/>
      <c r="DV262" s="79"/>
      <c r="DW262" s="79"/>
      <c r="DX262" s="79"/>
      <c r="DY262" s="79"/>
      <c r="DZ262" s="79"/>
      <c r="EA262" s="79"/>
      <c r="EB262" s="79"/>
      <c r="EC262" s="79"/>
      <c r="ED262" s="79"/>
      <c r="EE262" s="79"/>
      <c r="EF262" s="79"/>
      <c r="EG262" s="79"/>
      <c r="EH262" s="79"/>
      <c r="EI262" s="79"/>
      <c r="EJ262" s="79"/>
      <c r="EK262" s="79"/>
      <c r="EL262" s="79"/>
      <c r="EM262" s="79"/>
      <c r="EN262" s="79"/>
      <c r="EO262" s="79"/>
      <c r="EP262" s="79"/>
      <c r="EQ262" s="79"/>
      <c r="ER262" s="79"/>
      <c r="ES262" s="79"/>
      <c r="ET262" s="79"/>
      <c r="EU262" s="79"/>
      <c r="EV262" s="79"/>
      <c r="EW262" s="79"/>
      <c r="EX262" s="79"/>
      <c r="EY262" s="79"/>
      <c r="EZ262" s="79"/>
      <c r="FA262" s="79"/>
      <c r="FB262" s="79"/>
      <c r="FC262" s="79"/>
      <c r="FD262" s="79"/>
      <c r="FE262" s="79"/>
      <c r="FF262" s="79"/>
      <c r="FG262" s="79"/>
      <c r="FH262" s="79"/>
      <c r="FI262" s="79"/>
      <c r="FJ262" s="79"/>
      <c r="FK262" s="79"/>
      <c r="FL262" s="79"/>
      <c r="FM262" s="79"/>
      <c r="FN262" s="79"/>
      <c r="FO262" s="79"/>
      <c r="FP262" s="79"/>
      <c r="FQ262" s="79"/>
      <c r="FR262" s="79"/>
      <c r="FS262" s="79"/>
      <c r="FT262" s="79"/>
      <c r="FU262" s="79"/>
      <c r="FV262" s="79"/>
      <c r="FW262" s="79"/>
      <c r="FX262" s="79"/>
      <c r="FY262" s="79"/>
      <c r="FZ262" s="79"/>
      <c r="GA262" s="79"/>
      <c r="GB262" s="79"/>
      <c r="GC262" s="79"/>
      <c r="GD262" s="79"/>
      <c r="GE262" s="79"/>
      <c r="GF262" s="79"/>
      <c r="GG262" s="79"/>
      <c r="GH262" s="79"/>
      <c r="GI262" s="79"/>
      <c r="GJ262" s="79"/>
      <c r="GK262" s="79"/>
      <c r="GL262" s="79"/>
      <c r="GM262" s="79"/>
      <c r="GN262" s="79"/>
      <c r="GO262" s="79"/>
      <c r="GP262" s="79"/>
      <c r="GQ262" s="79"/>
      <c r="GR262" s="79"/>
      <c r="GS262" s="79"/>
      <c r="GT262" s="79"/>
      <c r="GU262" s="79"/>
      <c r="GV262" s="79"/>
      <c r="GW262" s="79"/>
      <c r="GX262" s="79"/>
      <c r="GY262" s="79"/>
      <c r="GZ262" s="79"/>
      <c r="HA262" s="79"/>
      <c r="HB262" s="79"/>
      <c r="HC262" s="79"/>
      <c r="HD262" s="79"/>
      <c r="HE262" s="79"/>
      <c r="HF262" s="79"/>
      <c r="HG262" s="79"/>
      <c r="HH262" s="79"/>
      <c r="HI262" s="79"/>
    </row>
    <row r="263" spans="1:217" ht="60.75" x14ac:dyDescent="0.3">
      <c r="A263" s="1" t="str">
        <f t="shared" si="82"/>
        <v>TirolLehrstellensuchendeMänner und altern. Geschl.</v>
      </c>
      <c r="B263" s="1">
        <v>263</v>
      </c>
      <c r="C263" s="77" t="s">
        <v>7</v>
      </c>
      <c r="D263" s="77" t="s">
        <v>130</v>
      </c>
      <c r="E263" s="77" t="s">
        <v>265</v>
      </c>
      <c r="F263" s="78">
        <v>176</v>
      </c>
      <c r="G263" s="78">
        <v>162</v>
      </c>
      <c r="H263" s="78">
        <v>175</v>
      </c>
      <c r="I263" s="78">
        <v>179</v>
      </c>
      <c r="J263" s="78">
        <v>148</v>
      </c>
      <c r="K263" s="78">
        <v>157</v>
      </c>
      <c r="L263" s="78">
        <v>315</v>
      </c>
      <c r="M263" s="78">
        <v>343</v>
      </c>
      <c r="N263" s="78">
        <v>255</v>
      </c>
      <c r="O263" s="78">
        <v>214</v>
      </c>
      <c r="P263" s="78">
        <v>201</v>
      </c>
      <c r="Q263" s="78">
        <v>250</v>
      </c>
      <c r="R263" s="78">
        <v>214.58333329999999</v>
      </c>
      <c r="S263" s="78">
        <v>172</v>
      </c>
      <c r="T263" s="78">
        <v>177</v>
      </c>
      <c r="U263" s="78">
        <v>196</v>
      </c>
      <c r="V263" s="78">
        <v>168</v>
      </c>
      <c r="W263" s="78">
        <v>199</v>
      </c>
      <c r="X263" s="78">
        <v>208</v>
      </c>
      <c r="Y263" s="78">
        <v>438</v>
      </c>
      <c r="Z263" s="78">
        <v>471</v>
      </c>
      <c r="AA263" s="78">
        <v>339</v>
      </c>
      <c r="AB263" s="78">
        <v>264</v>
      </c>
      <c r="AC263" s="78">
        <v>217</v>
      </c>
      <c r="AD263" s="78">
        <v>235</v>
      </c>
      <c r="AE263" s="78">
        <v>257</v>
      </c>
      <c r="AF263" s="78">
        <v>192</v>
      </c>
      <c r="AG263" s="78">
        <v>192</v>
      </c>
      <c r="AH263" s="78">
        <v>183</v>
      </c>
      <c r="AI263" s="78">
        <v>147</v>
      </c>
      <c r="AJ263" s="78">
        <v>183</v>
      </c>
      <c r="AK263" s="78">
        <v>162</v>
      </c>
      <c r="AL263" s="78">
        <v>358</v>
      </c>
      <c r="AM263" s="78">
        <v>419</v>
      </c>
      <c r="AN263" s="78">
        <v>282</v>
      </c>
      <c r="AO263" s="78">
        <v>205</v>
      </c>
      <c r="AP263" s="78">
        <v>188</v>
      </c>
      <c r="AQ263" s="78">
        <v>175</v>
      </c>
      <c r="AR263" s="78">
        <v>223.83333329999999</v>
      </c>
      <c r="AS263" s="78">
        <v>169</v>
      </c>
      <c r="AT263" s="78">
        <v>175</v>
      </c>
      <c r="AU263" s="78">
        <v>177</v>
      </c>
      <c r="AV263" s="78">
        <v>174</v>
      </c>
      <c r="AW263" s="78">
        <v>169</v>
      </c>
      <c r="AX263" s="78">
        <v>155</v>
      </c>
      <c r="AY263" s="78">
        <v>308</v>
      </c>
      <c r="AZ263" s="78">
        <v>323</v>
      </c>
      <c r="BA263" s="78">
        <v>277</v>
      </c>
      <c r="BB263" s="78">
        <v>201</v>
      </c>
      <c r="BC263" s="78">
        <v>173</v>
      </c>
      <c r="BD263" s="78">
        <v>176</v>
      </c>
      <c r="BE263" s="78">
        <v>206.41666670000001</v>
      </c>
      <c r="BF263" s="78">
        <v>174</v>
      </c>
      <c r="BG263" s="78">
        <v>195</v>
      </c>
      <c r="BH263" s="78">
        <v>181</v>
      </c>
      <c r="BI263" s="78">
        <v>194</v>
      </c>
      <c r="BJ263" s="78">
        <v>163</v>
      </c>
      <c r="BK263" s="78">
        <v>127</v>
      </c>
      <c r="BL263" s="78">
        <v>267</v>
      </c>
      <c r="BM263" s="78">
        <v>313</v>
      </c>
      <c r="BN263" s="78">
        <v>252</v>
      </c>
      <c r="BO263" s="78">
        <v>203</v>
      </c>
      <c r="BP263" s="78">
        <v>163</v>
      </c>
      <c r="BQ263" s="78">
        <v>168</v>
      </c>
      <c r="BR263" s="78">
        <v>200</v>
      </c>
      <c r="BS263" s="78">
        <v>165</v>
      </c>
      <c r="BT263" s="78">
        <v>175</v>
      </c>
      <c r="BU263" s="78">
        <v>166</v>
      </c>
      <c r="BV263" s="78">
        <v>171</v>
      </c>
      <c r="BW263" s="78">
        <v>166</v>
      </c>
      <c r="BX263" s="78">
        <v>152</v>
      </c>
      <c r="BY263" s="78">
        <v>287</v>
      </c>
      <c r="BZ263" s="78">
        <v>311</v>
      </c>
      <c r="CA263" s="78">
        <v>267</v>
      </c>
      <c r="CB263" s="78">
        <v>198</v>
      </c>
      <c r="CC263" s="78">
        <v>179</v>
      </c>
      <c r="CD263" s="78">
        <v>193</v>
      </c>
      <c r="CE263" s="78">
        <v>202.5</v>
      </c>
      <c r="CF263" s="78">
        <v>166</v>
      </c>
      <c r="CG263" s="78">
        <v>152</v>
      </c>
      <c r="CH263" s="78">
        <v>168</v>
      </c>
      <c r="CI263" s="78">
        <v>163</v>
      </c>
      <c r="CJ263" s="78">
        <v>160</v>
      </c>
      <c r="CK263" s="78">
        <v>160</v>
      </c>
      <c r="CL263" s="78">
        <v>273</v>
      </c>
      <c r="CM263" s="78">
        <v>276</v>
      </c>
      <c r="CN263" s="78">
        <v>232</v>
      </c>
      <c r="CO263" s="78">
        <v>186</v>
      </c>
      <c r="CP263" s="78">
        <v>245</v>
      </c>
      <c r="CQ263" s="78">
        <v>215</v>
      </c>
      <c r="CR263" s="78">
        <v>199.66666670000001</v>
      </c>
      <c r="CS263" s="78">
        <v>174</v>
      </c>
      <c r="CT263" s="78">
        <v>199</v>
      </c>
      <c r="CU263" s="78">
        <v>185</v>
      </c>
      <c r="CV263" s="78">
        <v>184</v>
      </c>
      <c r="CW263" s="78">
        <v>194</v>
      </c>
      <c r="CX263" s="78">
        <v>196</v>
      </c>
      <c r="CY263" s="78">
        <v>304</v>
      </c>
      <c r="CZ263" s="78">
        <v>312</v>
      </c>
      <c r="DA263" s="78">
        <v>277</v>
      </c>
      <c r="DB263" s="78">
        <v>220</v>
      </c>
      <c r="DC263" s="78">
        <v>214</v>
      </c>
      <c r="DD263" s="78">
        <v>195</v>
      </c>
      <c r="DE263" s="78">
        <v>221.16666670000001</v>
      </c>
      <c r="DF263" s="78">
        <v>181</v>
      </c>
      <c r="DG263" s="78">
        <v>166</v>
      </c>
      <c r="DH263" s="78">
        <v>173</v>
      </c>
      <c r="DI263" s="78">
        <v>151</v>
      </c>
      <c r="DJ263" s="78">
        <v>155</v>
      </c>
      <c r="DK263" s="78">
        <v>180</v>
      </c>
      <c r="DL263" s="78">
        <v>244</v>
      </c>
      <c r="DM263" s="78">
        <v>302</v>
      </c>
      <c r="DN263" s="78">
        <v>211</v>
      </c>
      <c r="DO263" s="78">
        <v>211</v>
      </c>
      <c r="DP263" s="78">
        <v>171</v>
      </c>
      <c r="DQ263" s="78">
        <v>194</v>
      </c>
      <c r="DR263" s="78">
        <v>194.91666670000001</v>
      </c>
      <c r="DS263" s="78">
        <v>200</v>
      </c>
      <c r="DT263" s="78">
        <v>166</v>
      </c>
      <c r="DU263" s="78">
        <v>178</v>
      </c>
      <c r="DV263" s="78">
        <v>147</v>
      </c>
      <c r="DW263" s="78">
        <v>141</v>
      </c>
      <c r="DX263" s="78">
        <v>124</v>
      </c>
      <c r="DY263" s="78">
        <v>214</v>
      </c>
      <c r="DZ263" s="78">
        <v>242</v>
      </c>
      <c r="EA263" s="78">
        <v>209</v>
      </c>
      <c r="EB263" s="78">
        <v>171</v>
      </c>
      <c r="EC263" s="78">
        <v>146</v>
      </c>
      <c r="ED263" s="78">
        <v>168</v>
      </c>
      <c r="EE263" s="78">
        <v>175.5</v>
      </c>
      <c r="EF263" s="78">
        <v>168</v>
      </c>
      <c r="EG263" s="78">
        <v>134</v>
      </c>
      <c r="EH263" s="78">
        <v>133</v>
      </c>
      <c r="EI263" s="78">
        <v>146</v>
      </c>
      <c r="EJ263" s="78">
        <v>143</v>
      </c>
      <c r="EK263" s="78">
        <v>106</v>
      </c>
      <c r="EL263" s="78">
        <v>198</v>
      </c>
      <c r="EM263" s="78">
        <v>202</v>
      </c>
      <c r="EN263" s="78">
        <v>190</v>
      </c>
      <c r="EO263" s="78">
        <v>141</v>
      </c>
      <c r="EP263" s="78">
        <v>142</v>
      </c>
      <c r="EQ263" s="78">
        <v>141</v>
      </c>
      <c r="ER263" s="78">
        <v>153.66666670000001</v>
      </c>
      <c r="ES263" s="78">
        <v>167</v>
      </c>
      <c r="ET263" s="78">
        <v>169</v>
      </c>
      <c r="EU263" s="78">
        <v>156</v>
      </c>
      <c r="EV263" s="78">
        <v>156</v>
      </c>
      <c r="EW263" s="78">
        <v>133</v>
      </c>
      <c r="EX263" s="78">
        <v>138</v>
      </c>
      <c r="EY263" s="78">
        <v>283</v>
      </c>
      <c r="EZ263" s="78">
        <v>291</v>
      </c>
      <c r="FA263" s="78">
        <v>222</v>
      </c>
      <c r="FB263" s="78">
        <v>190</v>
      </c>
      <c r="FC263" s="78">
        <v>183</v>
      </c>
      <c r="FD263" s="78">
        <v>179</v>
      </c>
      <c r="FE263" s="78">
        <v>188.91666670000001</v>
      </c>
      <c r="FF263" s="78">
        <v>185</v>
      </c>
      <c r="FG263" s="78">
        <v>170</v>
      </c>
      <c r="FH263" s="78">
        <v>179</v>
      </c>
      <c r="FI263" s="78">
        <v>212</v>
      </c>
      <c r="FJ263" s="78">
        <v>243</v>
      </c>
      <c r="FK263" s="78">
        <v>264</v>
      </c>
      <c r="FL263" s="78">
        <v>407</v>
      </c>
      <c r="FM263" s="78">
        <v>417</v>
      </c>
      <c r="FN263" s="78">
        <v>338</v>
      </c>
      <c r="FO263" s="78">
        <v>281</v>
      </c>
      <c r="FP263" s="78">
        <v>269</v>
      </c>
      <c r="FQ263" s="78">
        <v>234</v>
      </c>
      <c r="FR263" s="78">
        <v>266.58333329999999</v>
      </c>
      <c r="FS263" s="78">
        <v>251</v>
      </c>
      <c r="FT263" s="78">
        <v>265</v>
      </c>
      <c r="FU263" s="78">
        <v>237</v>
      </c>
      <c r="FV263" s="78">
        <v>219</v>
      </c>
      <c r="FW263" s="78">
        <v>223</v>
      </c>
      <c r="FX263" s="78">
        <v>225</v>
      </c>
      <c r="FY263" s="78">
        <v>282</v>
      </c>
      <c r="FZ263" s="78">
        <v>285</v>
      </c>
      <c r="GA263" s="78">
        <v>281</v>
      </c>
      <c r="GB263" s="78">
        <v>250</v>
      </c>
      <c r="GC263" s="78">
        <v>223</v>
      </c>
      <c r="GD263" s="78">
        <v>197</v>
      </c>
      <c r="GE263" s="78">
        <v>244.83333329999999</v>
      </c>
      <c r="GF263" s="78">
        <v>202</v>
      </c>
      <c r="GG263" s="78">
        <v>173</v>
      </c>
      <c r="GH263" s="78">
        <v>197</v>
      </c>
      <c r="GI263" s="78">
        <v>169</v>
      </c>
      <c r="GJ263" s="78">
        <v>199</v>
      </c>
      <c r="GK263" s="78">
        <v>173</v>
      </c>
      <c r="GL263" s="78">
        <v>232</v>
      </c>
      <c r="GM263" s="78">
        <v>258</v>
      </c>
      <c r="GN263" s="78">
        <v>268</v>
      </c>
      <c r="GO263" s="78">
        <v>231</v>
      </c>
      <c r="GP263" s="78">
        <v>194</v>
      </c>
      <c r="GQ263" s="78">
        <v>202</v>
      </c>
      <c r="GR263" s="78">
        <v>208.16666670000001</v>
      </c>
      <c r="GS263" s="78">
        <v>198</v>
      </c>
      <c r="GT263" s="78">
        <v>168</v>
      </c>
      <c r="GU263" s="78">
        <v>156</v>
      </c>
      <c r="GV263" s="78">
        <v>169</v>
      </c>
      <c r="GW263" s="78">
        <v>175</v>
      </c>
      <c r="GX263" s="78">
        <v>162</v>
      </c>
      <c r="GY263" s="78">
        <v>232</v>
      </c>
      <c r="GZ263" s="78">
        <v>217</v>
      </c>
      <c r="HA263" s="78">
        <v>267</v>
      </c>
      <c r="HB263" s="78">
        <v>248</v>
      </c>
      <c r="HC263" s="78">
        <v>210</v>
      </c>
      <c r="HD263" s="78">
        <v>215</v>
      </c>
      <c r="HE263" s="78">
        <v>201.41666670000001</v>
      </c>
      <c r="HF263" s="78">
        <v>227</v>
      </c>
      <c r="HG263" s="78">
        <v>239</v>
      </c>
      <c r="HH263" s="78">
        <v>218</v>
      </c>
      <c r="HI263" s="78">
        <v>223</v>
      </c>
    </row>
    <row r="264" spans="1:217" ht="60.75" x14ac:dyDescent="0.3">
      <c r="A264" s="1" t="str">
        <f t="shared" si="82"/>
        <v>Tiroloffene LehrstellenMänner und altern. Geschl.</v>
      </c>
      <c r="B264" s="1">
        <v>264</v>
      </c>
      <c r="C264" s="77" t="s">
        <v>7</v>
      </c>
      <c r="D264" s="77" t="s">
        <v>131</v>
      </c>
      <c r="E264" s="77" t="s">
        <v>265</v>
      </c>
      <c r="F264" s="78">
        <v>0</v>
      </c>
      <c r="G264" s="78">
        <v>0</v>
      </c>
      <c r="H264" s="78">
        <v>0</v>
      </c>
      <c r="I264" s="78">
        <v>0</v>
      </c>
      <c r="J264" s="78">
        <v>0</v>
      </c>
      <c r="K264" s="78">
        <v>0</v>
      </c>
      <c r="L264" s="78">
        <v>0</v>
      </c>
      <c r="M264" s="78">
        <v>0</v>
      </c>
      <c r="N264" s="78">
        <v>0</v>
      </c>
      <c r="O264" s="78">
        <v>0</v>
      </c>
      <c r="P264" s="78">
        <v>0</v>
      </c>
      <c r="Q264" s="78">
        <v>0</v>
      </c>
      <c r="R264" s="78">
        <v>0</v>
      </c>
      <c r="S264" s="78">
        <v>0</v>
      </c>
      <c r="T264" s="78">
        <v>0</v>
      </c>
      <c r="U264" s="78">
        <v>0</v>
      </c>
      <c r="V264" s="78">
        <v>0</v>
      </c>
      <c r="W264" s="78">
        <v>0</v>
      </c>
      <c r="X264" s="78">
        <v>0</v>
      </c>
      <c r="Y264" s="78">
        <v>0</v>
      </c>
      <c r="Z264" s="78">
        <v>0</v>
      </c>
      <c r="AA264" s="78">
        <v>0</v>
      </c>
      <c r="AB264" s="78">
        <v>0</v>
      </c>
      <c r="AC264" s="78">
        <v>0</v>
      </c>
      <c r="AD264" s="78">
        <v>0</v>
      </c>
      <c r="AE264" s="78">
        <v>0</v>
      </c>
      <c r="AF264" s="78">
        <v>0</v>
      </c>
      <c r="AG264" s="78">
        <v>0</v>
      </c>
      <c r="AH264" s="78">
        <v>0</v>
      </c>
      <c r="AI264" s="78">
        <v>0</v>
      </c>
      <c r="AJ264" s="78">
        <v>0</v>
      </c>
      <c r="AK264" s="78">
        <v>0</v>
      </c>
      <c r="AL264" s="78">
        <v>0</v>
      </c>
      <c r="AM264" s="78">
        <v>0</v>
      </c>
      <c r="AN264" s="78">
        <v>0</v>
      </c>
      <c r="AO264" s="78">
        <v>0</v>
      </c>
      <c r="AP264" s="78">
        <v>0</v>
      </c>
      <c r="AQ264" s="78">
        <v>0</v>
      </c>
      <c r="AR264" s="78">
        <v>0</v>
      </c>
      <c r="AS264" s="78">
        <v>0</v>
      </c>
      <c r="AT264" s="78">
        <v>0</v>
      </c>
      <c r="AU264" s="78">
        <v>0</v>
      </c>
      <c r="AV264" s="78">
        <v>0</v>
      </c>
      <c r="AW264" s="78">
        <v>0</v>
      </c>
      <c r="AX264" s="78">
        <v>0</v>
      </c>
      <c r="AY264" s="78">
        <v>0</v>
      </c>
      <c r="AZ264" s="78">
        <v>0</v>
      </c>
      <c r="BA264" s="78">
        <v>0</v>
      </c>
      <c r="BB264" s="78">
        <v>0</v>
      </c>
      <c r="BC264" s="78">
        <v>0</v>
      </c>
      <c r="BD264" s="78">
        <v>0</v>
      </c>
      <c r="BE264" s="78">
        <v>0</v>
      </c>
      <c r="BF264" s="78">
        <v>0</v>
      </c>
      <c r="BG264" s="78">
        <v>0</v>
      </c>
      <c r="BH264" s="78">
        <v>0</v>
      </c>
      <c r="BI264" s="78">
        <v>0</v>
      </c>
      <c r="BJ264" s="78">
        <v>0</v>
      </c>
      <c r="BK264" s="78">
        <v>0</v>
      </c>
      <c r="BL264" s="78">
        <v>0</v>
      </c>
      <c r="BM264" s="78">
        <v>0</v>
      </c>
      <c r="BN264" s="78">
        <v>0</v>
      </c>
      <c r="BO264" s="78">
        <v>0</v>
      </c>
      <c r="BP264" s="78">
        <v>0</v>
      </c>
      <c r="BQ264" s="78">
        <v>0</v>
      </c>
      <c r="BR264" s="78">
        <v>0</v>
      </c>
      <c r="BS264" s="78">
        <v>0</v>
      </c>
      <c r="BT264" s="78">
        <v>0</v>
      </c>
      <c r="BU264" s="78">
        <v>0</v>
      </c>
      <c r="BV264" s="78">
        <v>0</v>
      </c>
      <c r="BW264" s="78">
        <v>0</v>
      </c>
      <c r="BX264" s="78">
        <v>0</v>
      </c>
      <c r="BY264" s="78">
        <v>0</v>
      </c>
      <c r="BZ264" s="78">
        <v>0</v>
      </c>
      <c r="CA264" s="78">
        <v>0</v>
      </c>
      <c r="CB264" s="78">
        <v>0</v>
      </c>
      <c r="CC264" s="78">
        <v>0</v>
      </c>
      <c r="CD264" s="78">
        <v>0</v>
      </c>
      <c r="CE264" s="78">
        <v>0</v>
      </c>
      <c r="CF264" s="78">
        <v>0</v>
      </c>
      <c r="CG264" s="78">
        <v>0</v>
      </c>
      <c r="CH264" s="78">
        <v>0</v>
      </c>
      <c r="CI264" s="78">
        <v>0</v>
      </c>
      <c r="CJ264" s="78">
        <v>0</v>
      </c>
      <c r="CK264" s="78">
        <v>0</v>
      </c>
      <c r="CL264" s="78">
        <v>0</v>
      </c>
      <c r="CM264" s="78">
        <v>0</v>
      </c>
      <c r="CN264" s="78">
        <v>0</v>
      </c>
      <c r="CO264" s="78">
        <v>0</v>
      </c>
      <c r="CP264" s="78">
        <v>0</v>
      </c>
      <c r="CQ264" s="78">
        <v>0</v>
      </c>
      <c r="CR264" s="78">
        <v>0</v>
      </c>
      <c r="CS264" s="78">
        <v>0</v>
      </c>
      <c r="CT264" s="78">
        <v>0</v>
      </c>
      <c r="CU264" s="78">
        <v>0</v>
      </c>
      <c r="CV264" s="78">
        <v>0</v>
      </c>
      <c r="CW264" s="78">
        <v>0</v>
      </c>
      <c r="CX264" s="78">
        <v>0</v>
      </c>
      <c r="CY264" s="78">
        <v>0</v>
      </c>
      <c r="CZ264" s="78">
        <v>0</v>
      </c>
      <c r="DA264" s="78">
        <v>0</v>
      </c>
      <c r="DB264" s="78">
        <v>0</v>
      </c>
      <c r="DC264" s="78">
        <v>0</v>
      </c>
      <c r="DD264" s="78">
        <v>0</v>
      </c>
      <c r="DE264" s="78">
        <v>0</v>
      </c>
      <c r="DF264" s="78">
        <v>0</v>
      </c>
      <c r="DG264" s="78">
        <v>0</v>
      </c>
      <c r="DH264" s="78">
        <v>0</v>
      </c>
      <c r="DI264" s="78">
        <v>0</v>
      </c>
      <c r="DJ264" s="78">
        <v>0</v>
      </c>
      <c r="DK264" s="78">
        <v>0</v>
      </c>
      <c r="DL264" s="78">
        <v>0</v>
      </c>
      <c r="DM264" s="78">
        <v>0</v>
      </c>
      <c r="DN264" s="78">
        <v>0</v>
      </c>
      <c r="DO264" s="78">
        <v>0</v>
      </c>
      <c r="DP264" s="78">
        <v>0</v>
      </c>
      <c r="DQ264" s="78">
        <v>0</v>
      </c>
      <c r="DR264" s="78">
        <v>0</v>
      </c>
      <c r="DS264" s="78">
        <v>0</v>
      </c>
      <c r="DT264" s="78">
        <v>0</v>
      </c>
      <c r="DU264" s="78">
        <v>0</v>
      </c>
      <c r="DV264" s="78">
        <v>0</v>
      </c>
      <c r="DW264" s="78">
        <v>0</v>
      </c>
      <c r="DX264" s="78">
        <v>0</v>
      </c>
      <c r="DY264" s="78">
        <v>0</v>
      </c>
      <c r="DZ264" s="78">
        <v>0</v>
      </c>
      <c r="EA264" s="78">
        <v>0</v>
      </c>
      <c r="EB264" s="78">
        <v>0</v>
      </c>
      <c r="EC264" s="78">
        <v>0</v>
      </c>
      <c r="ED264" s="78">
        <v>0</v>
      </c>
      <c r="EE264" s="78">
        <v>0</v>
      </c>
      <c r="EF264" s="78">
        <v>0</v>
      </c>
      <c r="EG264" s="78">
        <v>0</v>
      </c>
      <c r="EH264" s="78">
        <v>0</v>
      </c>
      <c r="EI264" s="78">
        <v>0</v>
      </c>
      <c r="EJ264" s="78">
        <v>0</v>
      </c>
      <c r="EK264" s="78">
        <v>0</v>
      </c>
      <c r="EL264" s="78">
        <v>0</v>
      </c>
      <c r="EM264" s="78">
        <v>0</v>
      </c>
      <c r="EN264" s="78">
        <v>0</v>
      </c>
      <c r="EO264" s="78">
        <v>0</v>
      </c>
      <c r="EP264" s="78">
        <v>0</v>
      </c>
      <c r="EQ264" s="78">
        <v>0</v>
      </c>
      <c r="ER264" s="78">
        <v>0</v>
      </c>
      <c r="ES264" s="78">
        <v>0</v>
      </c>
      <c r="ET264" s="78">
        <v>0</v>
      </c>
      <c r="EU264" s="78">
        <v>0</v>
      </c>
      <c r="EV264" s="78">
        <v>0</v>
      </c>
      <c r="EW264" s="78">
        <v>0</v>
      </c>
      <c r="EX264" s="78">
        <v>0</v>
      </c>
      <c r="EY264" s="78">
        <v>0</v>
      </c>
      <c r="EZ264" s="78">
        <v>0</v>
      </c>
      <c r="FA264" s="78">
        <v>0</v>
      </c>
      <c r="FB264" s="78">
        <v>0</v>
      </c>
      <c r="FC264" s="78">
        <v>0</v>
      </c>
      <c r="FD264" s="78">
        <v>0</v>
      </c>
      <c r="FE264" s="78">
        <v>0</v>
      </c>
      <c r="FF264" s="78">
        <v>0</v>
      </c>
      <c r="FG264" s="78">
        <v>0</v>
      </c>
      <c r="FH264" s="78">
        <v>0</v>
      </c>
      <c r="FI264" s="78">
        <v>0</v>
      </c>
      <c r="FJ264" s="78">
        <v>0</v>
      </c>
      <c r="FK264" s="78">
        <v>0</v>
      </c>
      <c r="FL264" s="78">
        <v>0</v>
      </c>
      <c r="FM264" s="78">
        <v>0</v>
      </c>
      <c r="FN264" s="78">
        <v>0</v>
      </c>
      <c r="FO264" s="78">
        <v>0</v>
      </c>
      <c r="FP264" s="78">
        <v>0</v>
      </c>
      <c r="FQ264" s="78">
        <v>0</v>
      </c>
      <c r="FR264" s="78">
        <v>0</v>
      </c>
      <c r="FS264" s="78">
        <v>0</v>
      </c>
      <c r="FT264" s="78">
        <v>0</v>
      </c>
      <c r="FU264" s="78">
        <v>0</v>
      </c>
      <c r="FV264" s="78">
        <v>0</v>
      </c>
      <c r="FW264" s="78">
        <v>0</v>
      </c>
      <c r="FX264" s="78">
        <v>0</v>
      </c>
      <c r="FY264" s="78">
        <v>0</v>
      </c>
      <c r="FZ264" s="78">
        <v>0</v>
      </c>
      <c r="GA264" s="78">
        <v>0</v>
      </c>
      <c r="GB264" s="78">
        <v>0</v>
      </c>
      <c r="GC264" s="78">
        <v>0</v>
      </c>
      <c r="GD264" s="78">
        <v>0</v>
      </c>
      <c r="GE264" s="78">
        <v>0</v>
      </c>
      <c r="GF264" s="78">
        <v>0</v>
      </c>
      <c r="GG264" s="78">
        <v>0</v>
      </c>
      <c r="GH264" s="78">
        <v>0</v>
      </c>
      <c r="GI264" s="78">
        <v>0</v>
      </c>
      <c r="GJ264" s="78">
        <v>0</v>
      </c>
      <c r="GK264" s="78">
        <v>0</v>
      </c>
      <c r="GL264" s="78">
        <v>0</v>
      </c>
      <c r="GM264" s="78">
        <v>0</v>
      </c>
      <c r="GN264" s="78">
        <v>0</v>
      </c>
      <c r="GO264" s="78">
        <v>0</v>
      </c>
      <c r="GP264" s="78">
        <v>0</v>
      </c>
      <c r="GQ264" s="78">
        <v>0</v>
      </c>
      <c r="GR264" s="78">
        <v>0</v>
      </c>
      <c r="GS264" s="78">
        <v>0</v>
      </c>
      <c r="GT264" s="78">
        <v>0</v>
      </c>
      <c r="GU264" s="78">
        <v>0</v>
      </c>
      <c r="GV264" s="78">
        <v>0</v>
      </c>
      <c r="GW264" s="78">
        <v>0</v>
      </c>
      <c r="GX264" s="78">
        <v>0</v>
      </c>
      <c r="GY264" s="78">
        <v>0</v>
      </c>
      <c r="GZ264" s="78">
        <v>0</v>
      </c>
      <c r="HA264" s="78">
        <v>0</v>
      </c>
      <c r="HB264" s="78">
        <v>0</v>
      </c>
      <c r="HC264" s="78">
        <v>0</v>
      </c>
      <c r="HD264" s="78">
        <v>0</v>
      </c>
      <c r="HE264" s="78">
        <v>0</v>
      </c>
      <c r="HF264" s="78">
        <v>0</v>
      </c>
      <c r="HG264" s="78">
        <v>0</v>
      </c>
      <c r="HH264" s="78">
        <v>0</v>
      </c>
      <c r="HI264" s="78">
        <v>0</v>
      </c>
    </row>
    <row r="265" spans="1:217" ht="15.75" x14ac:dyDescent="0.3">
      <c r="A265" s="1" t="str">
        <f t="shared" si="82"/>
        <v>TirolArbeitskräftepotentialGesamt</v>
      </c>
      <c r="B265" s="1">
        <v>265</v>
      </c>
      <c r="C265" s="77" t="s">
        <v>7</v>
      </c>
      <c r="D265" s="77" t="s">
        <v>118</v>
      </c>
      <c r="E265" s="77" t="s">
        <v>132</v>
      </c>
      <c r="F265" s="78">
        <v>317531</v>
      </c>
      <c r="G265" s="78">
        <v>317837</v>
      </c>
      <c r="H265" s="78">
        <v>312744</v>
      </c>
      <c r="I265" s="78">
        <v>304941</v>
      </c>
      <c r="J265" s="78">
        <v>305055</v>
      </c>
      <c r="K265" s="78">
        <v>308360</v>
      </c>
      <c r="L265" s="78">
        <v>315153</v>
      </c>
      <c r="M265" s="78">
        <v>312234</v>
      </c>
      <c r="N265" s="78">
        <v>310660</v>
      </c>
      <c r="O265" s="78">
        <v>308300</v>
      </c>
      <c r="P265" s="78">
        <v>308965</v>
      </c>
      <c r="Q265" s="78">
        <v>323235</v>
      </c>
      <c r="R265" s="78">
        <v>312084.5833</v>
      </c>
      <c r="S265" s="78">
        <v>321230</v>
      </c>
      <c r="T265" s="78">
        <v>321256</v>
      </c>
      <c r="U265" s="78">
        <v>315901</v>
      </c>
      <c r="V265" s="78">
        <v>304024</v>
      </c>
      <c r="W265" s="78">
        <v>306388</v>
      </c>
      <c r="X265" s="78">
        <v>309392</v>
      </c>
      <c r="Y265" s="78">
        <v>314962</v>
      </c>
      <c r="Z265" s="78">
        <v>313699</v>
      </c>
      <c r="AA265" s="78">
        <v>310072</v>
      </c>
      <c r="AB265" s="78">
        <v>307060</v>
      </c>
      <c r="AC265" s="78">
        <v>309412</v>
      </c>
      <c r="AD265" s="78">
        <v>324588</v>
      </c>
      <c r="AE265" s="78">
        <v>313165.3333</v>
      </c>
      <c r="AF265" s="78">
        <v>321937</v>
      </c>
      <c r="AG265" s="78">
        <v>322054</v>
      </c>
      <c r="AH265" s="78">
        <v>319666</v>
      </c>
      <c r="AI265" s="78">
        <v>307563</v>
      </c>
      <c r="AJ265" s="78">
        <v>308265</v>
      </c>
      <c r="AK265" s="78">
        <v>311407</v>
      </c>
      <c r="AL265" s="78">
        <v>317018</v>
      </c>
      <c r="AM265" s="78">
        <v>316410</v>
      </c>
      <c r="AN265" s="78">
        <v>312997</v>
      </c>
      <c r="AO265" s="78">
        <v>309849</v>
      </c>
      <c r="AP265" s="78">
        <v>313367</v>
      </c>
      <c r="AQ265" s="78">
        <v>328486</v>
      </c>
      <c r="AR265" s="78">
        <v>315751.5833</v>
      </c>
      <c r="AS265" s="78">
        <v>326105</v>
      </c>
      <c r="AT265" s="78">
        <v>326688</v>
      </c>
      <c r="AU265" s="78">
        <v>319865</v>
      </c>
      <c r="AV265" s="78">
        <v>312087</v>
      </c>
      <c r="AW265" s="78">
        <v>312054</v>
      </c>
      <c r="AX265" s="78">
        <v>315860</v>
      </c>
      <c r="AY265" s="78">
        <v>321112</v>
      </c>
      <c r="AZ265" s="78">
        <v>320873</v>
      </c>
      <c r="BA265" s="78">
        <v>317589</v>
      </c>
      <c r="BB265" s="78">
        <v>315043</v>
      </c>
      <c r="BC265" s="78">
        <v>317777</v>
      </c>
      <c r="BD265" s="78">
        <v>332602</v>
      </c>
      <c r="BE265" s="78">
        <v>319804.5833</v>
      </c>
      <c r="BF265" s="78">
        <v>331792</v>
      </c>
      <c r="BG265" s="78">
        <v>332819</v>
      </c>
      <c r="BH265" s="78">
        <v>326881</v>
      </c>
      <c r="BI265" s="78">
        <v>316233</v>
      </c>
      <c r="BJ265" s="78">
        <v>317215</v>
      </c>
      <c r="BK265" s="78">
        <v>320156</v>
      </c>
      <c r="BL265" s="78">
        <v>328231</v>
      </c>
      <c r="BM265" s="78">
        <v>326816</v>
      </c>
      <c r="BN265" s="78">
        <v>321775</v>
      </c>
      <c r="BO265" s="78">
        <v>320573</v>
      </c>
      <c r="BP265" s="78">
        <v>323476</v>
      </c>
      <c r="BQ265" s="78">
        <v>336597</v>
      </c>
      <c r="BR265" s="78">
        <v>325213.6667</v>
      </c>
      <c r="BS265" s="78">
        <v>337567</v>
      </c>
      <c r="BT265" s="78">
        <v>338219</v>
      </c>
      <c r="BU265" s="78">
        <v>337132</v>
      </c>
      <c r="BV265" s="78">
        <v>323999</v>
      </c>
      <c r="BW265" s="78">
        <v>325334</v>
      </c>
      <c r="BX265" s="78">
        <v>327927</v>
      </c>
      <c r="BY265" s="78">
        <v>336977</v>
      </c>
      <c r="BZ265" s="78">
        <v>333671</v>
      </c>
      <c r="CA265" s="78">
        <v>330768</v>
      </c>
      <c r="CB265" s="78">
        <v>328790</v>
      </c>
      <c r="CC265" s="78">
        <v>330769</v>
      </c>
      <c r="CD265" s="78">
        <v>348907</v>
      </c>
      <c r="CE265" s="78">
        <v>333338.3333</v>
      </c>
      <c r="CF265" s="78">
        <v>346108</v>
      </c>
      <c r="CG265" s="78">
        <v>347287</v>
      </c>
      <c r="CH265" s="78">
        <v>337548</v>
      </c>
      <c r="CI265" s="78">
        <v>329400</v>
      </c>
      <c r="CJ265" s="78">
        <v>329680</v>
      </c>
      <c r="CK265" s="78">
        <v>333452</v>
      </c>
      <c r="CL265" s="78">
        <v>341148</v>
      </c>
      <c r="CM265" s="78">
        <v>337468</v>
      </c>
      <c r="CN265" s="78">
        <v>335444</v>
      </c>
      <c r="CO265" s="78">
        <v>333262</v>
      </c>
      <c r="CP265" s="78">
        <v>334764</v>
      </c>
      <c r="CQ265" s="78">
        <v>353178</v>
      </c>
      <c r="CR265" s="78">
        <v>338228.25</v>
      </c>
      <c r="CS265" s="78">
        <v>350052</v>
      </c>
      <c r="CT265" s="78">
        <v>350397</v>
      </c>
      <c r="CU265" s="78">
        <v>346729</v>
      </c>
      <c r="CV265" s="78">
        <v>331143</v>
      </c>
      <c r="CW265" s="78">
        <v>331574</v>
      </c>
      <c r="CX265" s="78">
        <v>336009</v>
      </c>
      <c r="CY265" s="78">
        <v>343595</v>
      </c>
      <c r="CZ265" s="78">
        <v>341626</v>
      </c>
      <c r="DA265" s="78">
        <v>337872</v>
      </c>
      <c r="DB265" s="78">
        <v>334426</v>
      </c>
      <c r="DC265" s="78">
        <v>337695</v>
      </c>
      <c r="DD265" s="78">
        <v>354984</v>
      </c>
      <c r="DE265" s="78">
        <v>341341.8333</v>
      </c>
      <c r="DF265" s="78">
        <v>352534</v>
      </c>
      <c r="DG265" s="78">
        <v>353852</v>
      </c>
      <c r="DH265" s="78">
        <v>348867</v>
      </c>
      <c r="DI265" s="78">
        <v>334237</v>
      </c>
      <c r="DJ265" s="78">
        <v>336426</v>
      </c>
      <c r="DK265" s="78">
        <v>341089</v>
      </c>
      <c r="DL265" s="78">
        <v>347064</v>
      </c>
      <c r="DM265" s="78">
        <v>346898</v>
      </c>
      <c r="DN265" s="78">
        <v>343207</v>
      </c>
      <c r="DO265" s="78">
        <v>339359</v>
      </c>
      <c r="DP265" s="78">
        <v>342846</v>
      </c>
      <c r="DQ265" s="78">
        <v>360041</v>
      </c>
      <c r="DR265" s="78">
        <v>345535</v>
      </c>
      <c r="DS265" s="78">
        <v>358919</v>
      </c>
      <c r="DT265" s="78">
        <v>360768</v>
      </c>
      <c r="DU265" s="78">
        <v>352645</v>
      </c>
      <c r="DV265" s="78">
        <v>339182</v>
      </c>
      <c r="DW265" s="78">
        <v>341797</v>
      </c>
      <c r="DX265" s="78">
        <v>347171</v>
      </c>
      <c r="DY265" s="78">
        <v>354098</v>
      </c>
      <c r="DZ265" s="78">
        <v>352659</v>
      </c>
      <c r="EA265" s="78">
        <v>347673</v>
      </c>
      <c r="EB265" s="78">
        <v>344969</v>
      </c>
      <c r="EC265" s="78">
        <v>348619</v>
      </c>
      <c r="ED265" s="78">
        <v>364767</v>
      </c>
      <c r="EE265" s="78">
        <v>351105.5833</v>
      </c>
      <c r="EF265" s="78">
        <v>364720</v>
      </c>
      <c r="EG265" s="78">
        <v>365464</v>
      </c>
      <c r="EH265" s="78">
        <v>360950</v>
      </c>
      <c r="EI265" s="78">
        <v>344616</v>
      </c>
      <c r="EJ265" s="78">
        <v>347166</v>
      </c>
      <c r="EK265" s="78">
        <v>351794</v>
      </c>
      <c r="EL265" s="78">
        <v>359717</v>
      </c>
      <c r="EM265" s="78">
        <v>358248</v>
      </c>
      <c r="EN265" s="78">
        <v>352728</v>
      </c>
      <c r="EO265" s="78">
        <v>349361</v>
      </c>
      <c r="EP265" s="78">
        <v>352808</v>
      </c>
      <c r="EQ265" s="78">
        <v>370070</v>
      </c>
      <c r="ER265" s="78">
        <v>356470.1667</v>
      </c>
      <c r="ES265" s="78">
        <v>369855</v>
      </c>
      <c r="ET265" s="78">
        <v>371676</v>
      </c>
      <c r="EU265" s="78">
        <v>362820</v>
      </c>
      <c r="EV265" s="78">
        <v>349997</v>
      </c>
      <c r="EW265" s="78">
        <v>350855</v>
      </c>
      <c r="EX265" s="78">
        <v>356446</v>
      </c>
      <c r="EY265" s="78">
        <v>363911</v>
      </c>
      <c r="EZ265" s="78">
        <v>360121</v>
      </c>
      <c r="FA265" s="78">
        <v>356885</v>
      </c>
      <c r="FB265" s="78">
        <v>352828</v>
      </c>
      <c r="FC265" s="78">
        <v>355523</v>
      </c>
      <c r="FD265" s="78">
        <v>373778</v>
      </c>
      <c r="FE265" s="78">
        <v>360391.25</v>
      </c>
      <c r="FF265" s="78">
        <v>373213</v>
      </c>
      <c r="FG265" s="78">
        <v>373251</v>
      </c>
      <c r="FH265" s="78">
        <v>352500</v>
      </c>
      <c r="FI265" s="78">
        <v>351021</v>
      </c>
      <c r="FJ265" s="78">
        <v>350753</v>
      </c>
      <c r="FK265" s="78">
        <v>354976</v>
      </c>
      <c r="FL265" s="78">
        <v>363911</v>
      </c>
      <c r="FM265" s="78">
        <v>362540</v>
      </c>
      <c r="FN265" s="78">
        <v>358587</v>
      </c>
      <c r="FO265" s="78">
        <v>353569</v>
      </c>
      <c r="FP265" s="78">
        <v>353336</v>
      </c>
      <c r="FQ265" s="78">
        <v>351984</v>
      </c>
      <c r="FR265" s="78">
        <v>358303.4167</v>
      </c>
      <c r="FS265" s="78">
        <v>350963</v>
      </c>
      <c r="FT265" s="78">
        <v>351250</v>
      </c>
      <c r="FU265" s="78">
        <v>351601</v>
      </c>
      <c r="FV265" s="78">
        <v>350432</v>
      </c>
      <c r="FW265" s="78">
        <v>353452</v>
      </c>
      <c r="FX265" s="78">
        <v>359334</v>
      </c>
      <c r="FY265" s="78">
        <v>364739</v>
      </c>
      <c r="FZ265" s="78">
        <v>364116</v>
      </c>
      <c r="GA265" s="78">
        <v>360155</v>
      </c>
      <c r="GB265" s="78">
        <v>355733</v>
      </c>
      <c r="GC265" s="78">
        <v>356318</v>
      </c>
      <c r="GD265" s="78">
        <v>370605</v>
      </c>
      <c r="GE265" s="78">
        <v>357391.5</v>
      </c>
      <c r="GF265" s="78">
        <v>370369</v>
      </c>
      <c r="GG265" s="78">
        <v>372111</v>
      </c>
      <c r="GH265" s="78">
        <v>366326</v>
      </c>
      <c r="GI265" s="78">
        <v>353054</v>
      </c>
      <c r="GJ265" s="78">
        <v>356764</v>
      </c>
      <c r="GK265" s="78">
        <v>363260</v>
      </c>
      <c r="GL265" s="78">
        <v>369391</v>
      </c>
      <c r="GM265" s="78">
        <v>368410</v>
      </c>
      <c r="GN265" s="78">
        <v>363945</v>
      </c>
      <c r="GO265" s="78">
        <v>359684</v>
      </c>
      <c r="GP265" s="78">
        <v>362254</v>
      </c>
      <c r="GQ265" s="78">
        <v>379386</v>
      </c>
      <c r="GR265" s="78">
        <v>365412.8333</v>
      </c>
      <c r="GS265" s="78">
        <v>380517</v>
      </c>
      <c r="GT265" s="78">
        <v>381278</v>
      </c>
      <c r="GU265" s="78">
        <v>374419</v>
      </c>
      <c r="GV265" s="78">
        <v>357880</v>
      </c>
      <c r="GW265" s="78">
        <v>361929</v>
      </c>
      <c r="GX265" s="78">
        <v>368354</v>
      </c>
      <c r="GY265" s="78">
        <v>374965</v>
      </c>
      <c r="GZ265" s="78">
        <v>372739</v>
      </c>
      <c r="HA265" s="78">
        <v>367889</v>
      </c>
      <c r="HB265" s="78">
        <v>363697</v>
      </c>
      <c r="HC265" s="78">
        <v>366604</v>
      </c>
      <c r="HD265" s="78">
        <v>384942</v>
      </c>
      <c r="HE265" s="78">
        <v>371267.75</v>
      </c>
      <c r="HF265" s="78">
        <v>385382</v>
      </c>
      <c r="HG265" s="78">
        <v>385667</v>
      </c>
      <c r="HH265" s="78">
        <v>379267</v>
      </c>
      <c r="HI265" s="78">
        <v>20516</v>
      </c>
    </row>
    <row r="266" spans="1:217" ht="30.75" x14ac:dyDescent="0.3">
      <c r="A266" s="1" t="str">
        <f t="shared" si="82"/>
        <v>TirolUnselbständig BeschäftigteGesamt</v>
      </c>
      <c r="B266" s="1">
        <v>266</v>
      </c>
      <c r="C266" s="77" t="s">
        <v>7</v>
      </c>
      <c r="D266" s="77" t="s">
        <v>120</v>
      </c>
      <c r="E266" s="77" t="s">
        <v>132</v>
      </c>
      <c r="F266" s="78">
        <v>300586</v>
      </c>
      <c r="G266" s="78">
        <v>302729</v>
      </c>
      <c r="H266" s="78">
        <v>298706</v>
      </c>
      <c r="I266" s="78">
        <v>283195</v>
      </c>
      <c r="J266" s="78">
        <v>287129</v>
      </c>
      <c r="K266" s="78">
        <v>295797</v>
      </c>
      <c r="L266" s="78">
        <v>304563</v>
      </c>
      <c r="M266" s="78">
        <v>301251</v>
      </c>
      <c r="N266" s="78">
        <v>296817</v>
      </c>
      <c r="O266" s="78">
        <v>286801</v>
      </c>
      <c r="P266" s="78">
        <v>285053</v>
      </c>
      <c r="Q266" s="78">
        <v>305627</v>
      </c>
      <c r="R266" s="78">
        <v>295687.8333</v>
      </c>
      <c r="S266" s="78">
        <v>301321</v>
      </c>
      <c r="T266" s="78">
        <v>301865</v>
      </c>
      <c r="U266" s="78">
        <v>295793</v>
      </c>
      <c r="V266" s="78">
        <v>277910</v>
      </c>
      <c r="W266" s="78">
        <v>283662</v>
      </c>
      <c r="X266" s="78">
        <v>292167</v>
      </c>
      <c r="Y266" s="78">
        <v>300361</v>
      </c>
      <c r="Z266" s="78">
        <v>298466</v>
      </c>
      <c r="AA266" s="78">
        <v>292681</v>
      </c>
      <c r="AB266" s="78">
        <v>282876</v>
      </c>
      <c r="AC266" s="78">
        <v>283048</v>
      </c>
      <c r="AD266" s="78">
        <v>305464</v>
      </c>
      <c r="AE266" s="78">
        <v>292967.8333</v>
      </c>
      <c r="AF266" s="78">
        <v>300666</v>
      </c>
      <c r="AG266" s="78">
        <v>302198</v>
      </c>
      <c r="AH266" s="78">
        <v>301544</v>
      </c>
      <c r="AI266" s="78">
        <v>281781</v>
      </c>
      <c r="AJ266" s="78">
        <v>286654</v>
      </c>
      <c r="AK266" s="78">
        <v>295437</v>
      </c>
      <c r="AL266" s="78">
        <v>304314</v>
      </c>
      <c r="AM266" s="78">
        <v>303022</v>
      </c>
      <c r="AN266" s="78">
        <v>297233</v>
      </c>
      <c r="AO266" s="78">
        <v>287201</v>
      </c>
      <c r="AP266" s="78">
        <v>288373</v>
      </c>
      <c r="AQ266" s="78">
        <v>310745</v>
      </c>
      <c r="AR266" s="78">
        <v>296597.3333</v>
      </c>
      <c r="AS266" s="78">
        <v>306654</v>
      </c>
      <c r="AT266" s="78">
        <v>308928</v>
      </c>
      <c r="AU266" s="78">
        <v>301000</v>
      </c>
      <c r="AV266" s="78">
        <v>289055</v>
      </c>
      <c r="AW266" s="78">
        <v>289983</v>
      </c>
      <c r="AX266" s="78">
        <v>300742</v>
      </c>
      <c r="AY266" s="78">
        <v>308645</v>
      </c>
      <c r="AZ266" s="78">
        <v>307628</v>
      </c>
      <c r="BA266" s="78">
        <v>301711</v>
      </c>
      <c r="BB266" s="78">
        <v>291860</v>
      </c>
      <c r="BC266" s="78">
        <v>292184</v>
      </c>
      <c r="BD266" s="78">
        <v>314714</v>
      </c>
      <c r="BE266" s="78">
        <v>301092</v>
      </c>
      <c r="BF266" s="78">
        <v>311926</v>
      </c>
      <c r="BG266" s="78">
        <v>313542</v>
      </c>
      <c r="BH266" s="78">
        <v>308869</v>
      </c>
      <c r="BI266" s="78">
        <v>290841</v>
      </c>
      <c r="BJ266" s="78">
        <v>295920</v>
      </c>
      <c r="BK266" s="78">
        <v>304633</v>
      </c>
      <c r="BL266" s="78">
        <v>314863</v>
      </c>
      <c r="BM266" s="78">
        <v>312948</v>
      </c>
      <c r="BN266" s="78">
        <v>305823</v>
      </c>
      <c r="BO266" s="78">
        <v>296642</v>
      </c>
      <c r="BP266" s="78">
        <v>296879</v>
      </c>
      <c r="BQ266" s="78">
        <v>317728</v>
      </c>
      <c r="BR266" s="78">
        <v>305884.5</v>
      </c>
      <c r="BS266" s="78">
        <v>316846</v>
      </c>
      <c r="BT266" s="78">
        <v>318579</v>
      </c>
      <c r="BU266" s="78">
        <v>319275</v>
      </c>
      <c r="BV266" s="78">
        <v>296886</v>
      </c>
      <c r="BW266" s="78">
        <v>302406</v>
      </c>
      <c r="BX266" s="78">
        <v>310499</v>
      </c>
      <c r="BY266" s="78">
        <v>321200</v>
      </c>
      <c r="BZ266" s="78">
        <v>317446</v>
      </c>
      <c r="CA266" s="78">
        <v>311825</v>
      </c>
      <c r="CB266" s="78">
        <v>301965</v>
      </c>
      <c r="CC266" s="78">
        <v>301605</v>
      </c>
      <c r="CD266" s="78">
        <v>327249</v>
      </c>
      <c r="CE266" s="78">
        <v>312148.4167</v>
      </c>
      <c r="CF266" s="78">
        <v>322500</v>
      </c>
      <c r="CG266" s="78">
        <v>325398</v>
      </c>
      <c r="CH266" s="78">
        <v>314761</v>
      </c>
      <c r="CI266" s="78">
        <v>300929</v>
      </c>
      <c r="CJ266" s="78">
        <v>304011</v>
      </c>
      <c r="CK266" s="78">
        <v>314279</v>
      </c>
      <c r="CL266" s="78">
        <v>323786</v>
      </c>
      <c r="CM266" s="78">
        <v>319830</v>
      </c>
      <c r="CN266" s="78">
        <v>314819</v>
      </c>
      <c r="CO266" s="78">
        <v>305147</v>
      </c>
      <c r="CP266" s="78">
        <v>304315</v>
      </c>
      <c r="CQ266" s="78">
        <v>330060</v>
      </c>
      <c r="CR266" s="78">
        <v>314986.25</v>
      </c>
      <c r="CS266" s="78">
        <v>325193</v>
      </c>
      <c r="CT266" s="78">
        <v>326690</v>
      </c>
      <c r="CU266" s="78">
        <v>324182</v>
      </c>
      <c r="CV266" s="78">
        <v>300140</v>
      </c>
      <c r="CW266" s="78">
        <v>305848</v>
      </c>
      <c r="CX266" s="78">
        <v>315778</v>
      </c>
      <c r="CY266" s="78">
        <v>325785</v>
      </c>
      <c r="CZ266" s="78">
        <v>323201</v>
      </c>
      <c r="DA266" s="78">
        <v>317090</v>
      </c>
      <c r="DB266" s="78">
        <v>306318</v>
      </c>
      <c r="DC266" s="78">
        <v>307906</v>
      </c>
      <c r="DD266" s="78">
        <v>331835</v>
      </c>
      <c r="DE266" s="78">
        <v>317497.1667</v>
      </c>
      <c r="DF266" s="78">
        <v>328249</v>
      </c>
      <c r="DG266" s="78">
        <v>331590</v>
      </c>
      <c r="DH266" s="78">
        <v>328084</v>
      </c>
      <c r="DI266" s="78">
        <v>305373</v>
      </c>
      <c r="DJ266" s="78">
        <v>312023</v>
      </c>
      <c r="DK266" s="78">
        <v>322212</v>
      </c>
      <c r="DL266" s="78">
        <v>330694</v>
      </c>
      <c r="DM266" s="78">
        <v>329839</v>
      </c>
      <c r="DN266" s="78">
        <v>324032</v>
      </c>
      <c r="DO266" s="78">
        <v>313279</v>
      </c>
      <c r="DP266" s="78">
        <v>315143</v>
      </c>
      <c r="DQ266" s="78">
        <v>338584</v>
      </c>
      <c r="DR266" s="78">
        <v>323258.5</v>
      </c>
      <c r="DS266" s="78">
        <v>335916</v>
      </c>
      <c r="DT266" s="78">
        <v>339687</v>
      </c>
      <c r="DU266" s="78">
        <v>331966</v>
      </c>
      <c r="DV266" s="78">
        <v>313243</v>
      </c>
      <c r="DW266" s="78">
        <v>318918</v>
      </c>
      <c r="DX266" s="78">
        <v>330259</v>
      </c>
      <c r="DY266" s="78">
        <v>339572</v>
      </c>
      <c r="DZ266" s="78">
        <v>337808</v>
      </c>
      <c r="EA266" s="78">
        <v>330880</v>
      </c>
      <c r="EB266" s="78">
        <v>321381</v>
      </c>
      <c r="EC266" s="78">
        <v>323480</v>
      </c>
      <c r="ED266" s="78">
        <v>346040</v>
      </c>
      <c r="EE266" s="78">
        <v>330762.5</v>
      </c>
      <c r="EF266" s="78">
        <v>344490</v>
      </c>
      <c r="EG266" s="78">
        <v>347165</v>
      </c>
      <c r="EH266" s="78">
        <v>345517</v>
      </c>
      <c r="EI266" s="78">
        <v>321187</v>
      </c>
      <c r="EJ266" s="78">
        <v>328063</v>
      </c>
      <c r="EK266" s="78">
        <v>337967</v>
      </c>
      <c r="EL266" s="78">
        <v>347718</v>
      </c>
      <c r="EM266" s="78">
        <v>345697</v>
      </c>
      <c r="EN266" s="78">
        <v>338628</v>
      </c>
      <c r="EO266" s="78">
        <v>327815</v>
      </c>
      <c r="EP266" s="78">
        <v>329850</v>
      </c>
      <c r="EQ266" s="78">
        <v>353402</v>
      </c>
      <c r="ER266" s="78">
        <v>338958.25</v>
      </c>
      <c r="ES266" s="78">
        <v>350768</v>
      </c>
      <c r="ET266" s="78">
        <v>354966</v>
      </c>
      <c r="EU266" s="78">
        <v>348415</v>
      </c>
      <c r="EV266" s="78">
        <v>329500</v>
      </c>
      <c r="EW266" s="78">
        <v>332281</v>
      </c>
      <c r="EX266" s="78">
        <v>343857</v>
      </c>
      <c r="EY266" s="78">
        <v>352837</v>
      </c>
      <c r="EZ266" s="78">
        <v>348584</v>
      </c>
      <c r="FA266" s="78">
        <v>343600</v>
      </c>
      <c r="FB266" s="78">
        <v>332419</v>
      </c>
      <c r="FC266" s="78">
        <v>333758</v>
      </c>
      <c r="FD266" s="78">
        <v>357995</v>
      </c>
      <c r="FE266" s="78">
        <v>344081.6667</v>
      </c>
      <c r="FF266" s="78">
        <v>355453</v>
      </c>
      <c r="FG266" s="78">
        <v>357944</v>
      </c>
      <c r="FH266" s="78">
        <v>309423</v>
      </c>
      <c r="FI266" s="78">
        <v>306093</v>
      </c>
      <c r="FJ266" s="78">
        <v>311543</v>
      </c>
      <c r="FK266" s="78">
        <v>326846</v>
      </c>
      <c r="FL266" s="78">
        <v>343424</v>
      </c>
      <c r="FM266" s="78">
        <v>343710</v>
      </c>
      <c r="FN266" s="78">
        <v>338893</v>
      </c>
      <c r="FO266" s="78">
        <v>325231</v>
      </c>
      <c r="FP266" s="78">
        <v>320684</v>
      </c>
      <c r="FQ266" s="78">
        <v>313257</v>
      </c>
      <c r="FR266" s="78">
        <v>329375.0833</v>
      </c>
      <c r="FS266" s="78">
        <v>309724</v>
      </c>
      <c r="FT266" s="78">
        <v>312779</v>
      </c>
      <c r="FU266" s="78">
        <v>318994</v>
      </c>
      <c r="FV266" s="78">
        <v>320472</v>
      </c>
      <c r="FW266" s="78">
        <v>330638</v>
      </c>
      <c r="FX266" s="78">
        <v>343804</v>
      </c>
      <c r="FY266" s="78">
        <v>351618</v>
      </c>
      <c r="FZ266" s="78">
        <v>350933</v>
      </c>
      <c r="GA266" s="78">
        <v>346587</v>
      </c>
      <c r="GB266" s="78">
        <v>337950</v>
      </c>
      <c r="GC266" s="78">
        <v>333860</v>
      </c>
      <c r="GD266" s="78">
        <v>353716</v>
      </c>
      <c r="GE266" s="78">
        <v>334256.25</v>
      </c>
      <c r="GF266" s="78">
        <v>351906</v>
      </c>
      <c r="GG266" s="78">
        <v>356437</v>
      </c>
      <c r="GH266" s="78">
        <v>353175</v>
      </c>
      <c r="GI266" s="78">
        <v>335274</v>
      </c>
      <c r="GJ266" s="78">
        <v>341185</v>
      </c>
      <c r="GK266" s="78">
        <v>352454</v>
      </c>
      <c r="GL266" s="78">
        <v>359408</v>
      </c>
      <c r="GM266" s="78">
        <v>357507</v>
      </c>
      <c r="GN266" s="78">
        <v>351803</v>
      </c>
      <c r="GO266" s="78">
        <v>342076</v>
      </c>
      <c r="GP266" s="78">
        <v>342902</v>
      </c>
      <c r="GQ266" s="78">
        <v>364141</v>
      </c>
      <c r="GR266" s="78">
        <v>350689</v>
      </c>
      <c r="GS266" s="78">
        <v>363284</v>
      </c>
      <c r="GT266" s="78">
        <v>366454</v>
      </c>
      <c r="GU266" s="78">
        <v>361440</v>
      </c>
      <c r="GV266" s="78">
        <v>339449</v>
      </c>
      <c r="GW266" s="78">
        <v>346239</v>
      </c>
      <c r="GX266" s="78">
        <v>357558</v>
      </c>
      <c r="GY266" s="78">
        <v>365150</v>
      </c>
      <c r="GZ266" s="78">
        <v>362241</v>
      </c>
      <c r="HA266" s="78">
        <v>355824</v>
      </c>
      <c r="HB266" s="78">
        <v>345659</v>
      </c>
      <c r="HC266" s="78">
        <v>346814</v>
      </c>
      <c r="HD266" s="78">
        <v>369128</v>
      </c>
      <c r="HE266" s="78">
        <v>356603.3333</v>
      </c>
      <c r="HF266" s="78">
        <v>367503</v>
      </c>
      <c r="HG266" s="78">
        <v>369929</v>
      </c>
      <c r="HH266" s="78">
        <v>365120</v>
      </c>
      <c r="HI266" s="78">
        <v>0</v>
      </c>
    </row>
    <row r="267" spans="1:217" ht="30.75" x14ac:dyDescent="0.3">
      <c r="A267" s="1" t="str">
        <f t="shared" si="82"/>
        <v>Tiroldarunter UB AusländerInnenGesamt</v>
      </c>
      <c r="B267" s="1">
        <v>267</v>
      </c>
      <c r="C267" s="77" t="s">
        <v>7</v>
      </c>
      <c r="D267" s="77" t="s">
        <v>121</v>
      </c>
      <c r="E267" s="77" t="s">
        <v>132</v>
      </c>
      <c r="F267" s="78">
        <v>49720</v>
      </c>
      <c r="G267" s="78">
        <v>50561</v>
      </c>
      <c r="H267" s="78">
        <v>47632</v>
      </c>
      <c r="I267" s="78">
        <v>39874</v>
      </c>
      <c r="J267" s="78">
        <v>41631</v>
      </c>
      <c r="K267" s="78">
        <v>44645</v>
      </c>
      <c r="L267" s="78">
        <v>45826</v>
      </c>
      <c r="M267" s="78">
        <v>45763</v>
      </c>
      <c r="N267" s="78">
        <v>44590</v>
      </c>
      <c r="O267" s="78">
        <v>40291</v>
      </c>
      <c r="P267" s="78">
        <v>40099</v>
      </c>
      <c r="Q267" s="78">
        <v>50668</v>
      </c>
      <c r="R267" s="78">
        <v>45108.333330000001</v>
      </c>
      <c r="S267" s="78">
        <v>50912</v>
      </c>
      <c r="T267" s="78">
        <v>51250</v>
      </c>
      <c r="U267" s="78">
        <v>46918</v>
      </c>
      <c r="V267" s="78">
        <v>37284</v>
      </c>
      <c r="W267" s="78">
        <v>40503</v>
      </c>
      <c r="X267" s="78">
        <v>43722</v>
      </c>
      <c r="Y267" s="78">
        <v>45147</v>
      </c>
      <c r="Z267" s="78">
        <v>45011</v>
      </c>
      <c r="AA267" s="78">
        <v>43525</v>
      </c>
      <c r="AB267" s="78">
        <v>39533</v>
      </c>
      <c r="AC267" s="78">
        <v>39947</v>
      </c>
      <c r="AD267" s="78">
        <v>52173</v>
      </c>
      <c r="AE267" s="78">
        <v>44660.416669999999</v>
      </c>
      <c r="AF267" s="78">
        <v>51467</v>
      </c>
      <c r="AG267" s="78">
        <v>52051</v>
      </c>
      <c r="AH267" s="78">
        <v>49729</v>
      </c>
      <c r="AI267" s="78">
        <v>39781</v>
      </c>
      <c r="AJ267" s="78">
        <v>42339</v>
      </c>
      <c r="AK267" s="78">
        <v>45725</v>
      </c>
      <c r="AL267" s="78">
        <v>47252</v>
      </c>
      <c r="AM267" s="78">
        <v>47270</v>
      </c>
      <c r="AN267" s="78">
        <v>45788</v>
      </c>
      <c r="AO267" s="78">
        <v>41498</v>
      </c>
      <c r="AP267" s="78">
        <v>42218</v>
      </c>
      <c r="AQ267" s="78">
        <v>54834</v>
      </c>
      <c r="AR267" s="78">
        <v>46662.666669999999</v>
      </c>
      <c r="AS267" s="78">
        <v>54307</v>
      </c>
      <c r="AT267" s="78">
        <v>55179</v>
      </c>
      <c r="AU267" s="78">
        <v>49427</v>
      </c>
      <c r="AV267" s="78">
        <v>43396</v>
      </c>
      <c r="AW267" s="78">
        <v>43813</v>
      </c>
      <c r="AX267" s="78">
        <v>48275</v>
      </c>
      <c r="AY267" s="78">
        <v>49725</v>
      </c>
      <c r="AZ267" s="78">
        <v>49938</v>
      </c>
      <c r="BA267" s="78">
        <v>48509</v>
      </c>
      <c r="BB267" s="78">
        <v>44276</v>
      </c>
      <c r="BC267" s="78">
        <v>44804</v>
      </c>
      <c r="BD267" s="78">
        <v>58048</v>
      </c>
      <c r="BE267" s="78">
        <v>49141.416669999999</v>
      </c>
      <c r="BF267" s="78">
        <v>58279</v>
      </c>
      <c r="BG267" s="78">
        <v>59130</v>
      </c>
      <c r="BH267" s="78">
        <v>54906</v>
      </c>
      <c r="BI267" s="78">
        <v>44817</v>
      </c>
      <c r="BJ267" s="78">
        <v>47558</v>
      </c>
      <c r="BK267" s="78">
        <v>51281</v>
      </c>
      <c r="BL267" s="78">
        <v>53458</v>
      </c>
      <c r="BM267" s="78">
        <v>53326</v>
      </c>
      <c r="BN267" s="78">
        <v>51567</v>
      </c>
      <c r="BO267" s="78">
        <v>47033</v>
      </c>
      <c r="BP267" s="78">
        <v>47613</v>
      </c>
      <c r="BQ267" s="78">
        <v>59772</v>
      </c>
      <c r="BR267" s="78">
        <v>52395</v>
      </c>
      <c r="BS267" s="78">
        <v>61847</v>
      </c>
      <c r="BT267" s="78">
        <v>62727</v>
      </c>
      <c r="BU267" s="78">
        <v>60400</v>
      </c>
      <c r="BV267" s="78">
        <v>47303</v>
      </c>
      <c r="BW267" s="78">
        <v>50543</v>
      </c>
      <c r="BX267" s="78">
        <v>54363</v>
      </c>
      <c r="BY267" s="78">
        <v>56690</v>
      </c>
      <c r="BZ267" s="78">
        <v>56209</v>
      </c>
      <c r="CA267" s="78">
        <v>54455</v>
      </c>
      <c r="CB267" s="78">
        <v>49591</v>
      </c>
      <c r="CC267" s="78">
        <v>49934</v>
      </c>
      <c r="CD267" s="78">
        <v>65654</v>
      </c>
      <c r="CE267" s="78">
        <v>55809.666669999999</v>
      </c>
      <c r="CF267" s="78">
        <v>65009</v>
      </c>
      <c r="CG267" s="78">
        <v>66509</v>
      </c>
      <c r="CH267" s="78">
        <v>58452</v>
      </c>
      <c r="CI267" s="78">
        <v>50385</v>
      </c>
      <c r="CJ267" s="78">
        <v>52280</v>
      </c>
      <c r="CK267" s="78">
        <v>57215</v>
      </c>
      <c r="CL267" s="78">
        <v>59448</v>
      </c>
      <c r="CM267" s="78">
        <v>58897</v>
      </c>
      <c r="CN267" s="78">
        <v>56906</v>
      </c>
      <c r="CO267" s="78">
        <v>51904</v>
      </c>
      <c r="CP267" s="78">
        <v>52198</v>
      </c>
      <c r="CQ267" s="78">
        <v>68383</v>
      </c>
      <c r="CR267" s="78">
        <v>58132.166669999999</v>
      </c>
      <c r="CS267" s="78">
        <v>67446</v>
      </c>
      <c r="CT267" s="78">
        <v>68115</v>
      </c>
      <c r="CU267" s="78">
        <v>64306</v>
      </c>
      <c r="CV267" s="78">
        <v>51111</v>
      </c>
      <c r="CW267" s="78">
        <v>54753</v>
      </c>
      <c r="CX267" s="78">
        <v>59449</v>
      </c>
      <c r="CY267" s="78">
        <v>61922</v>
      </c>
      <c r="CZ267" s="78">
        <v>61608</v>
      </c>
      <c r="DA267" s="78">
        <v>0</v>
      </c>
      <c r="DB267" s="78">
        <v>53750</v>
      </c>
      <c r="DC267" s="78">
        <v>55163</v>
      </c>
      <c r="DD267" s="78">
        <v>71035</v>
      </c>
      <c r="DE267" s="78">
        <v>60664.833330000001</v>
      </c>
      <c r="DF267" s="78">
        <v>70352</v>
      </c>
      <c r="DG267" s="78">
        <v>71830</v>
      </c>
      <c r="DH267" s="78">
        <v>67647</v>
      </c>
      <c r="DI267" s="78">
        <v>53723</v>
      </c>
      <c r="DJ267" s="78">
        <v>57764</v>
      </c>
      <c r="DK267" s="78">
        <v>63034</v>
      </c>
      <c r="DL267" s="78">
        <v>65253</v>
      </c>
      <c r="DM267" s="78">
        <v>65338</v>
      </c>
      <c r="DN267" s="78">
        <v>63123</v>
      </c>
      <c r="DO267" s="78">
        <v>57369</v>
      </c>
      <c r="DP267" s="78">
        <v>58915</v>
      </c>
      <c r="DQ267" s="78">
        <v>74987</v>
      </c>
      <c r="DR267" s="78">
        <v>64111.25</v>
      </c>
      <c r="DS267" s="78">
        <v>75024</v>
      </c>
      <c r="DT267" s="78">
        <v>77039</v>
      </c>
      <c r="DU267" s="78">
        <v>70105</v>
      </c>
      <c r="DV267" s="78">
        <v>58552</v>
      </c>
      <c r="DW267" s="78">
        <v>61931</v>
      </c>
      <c r="DX267" s="78">
        <v>67954</v>
      </c>
      <c r="DY267" s="78">
        <v>70725</v>
      </c>
      <c r="DZ267" s="78">
        <v>70310</v>
      </c>
      <c r="EA267" s="78">
        <v>67805</v>
      </c>
      <c r="EB267" s="78">
        <v>62405</v>
      </c>
      <c r="EC267" s="78">
        <v>64202</v>
      </c>
      <c r="ED267" s="78">
        <v>79716</v>
      </c>
      <c r="EE267" s="78">
        <v>68814</v>
      </c>
      <c r="EF267" s="78">
        <v>80207</v>
      </c>
      <c r="EG267" s="78">
        <v>81780</v>
      </c>
      <c r="EH267" s="78">
        <v>78710</v>
      </c>
      <c r="EI267" s="78">
        <v>63225</v>
      </c>
      <c r="EJ267" s="78">
        <v>67587</v>
      </c>
      <c r="EK267" s="78">
        <v>73063</v>
      </c>
      <c r="EL267" s="78">
        <v>75832</v>
      </c>
      <c r="EM267" s="78">
        <v>75578</v>
      </c>
      <c r="EN267" s="78">
        <v>72916</v>
      </c>
      <c r="EO267" s="78">
        <v>66728</v>
      </c>
      <c r="EP267" s="78">
        <v>68557</v>
      </c>
      <c r="EQ267" s="78">
        <v>84937</v>
      </c>
      <c r="ER267" s="78">
        <v>74093.333329999994</v>
      </c>
      <c r="ES267" s="78">
        <v>85193</v>
      </c>
      <c r="ET267" s="78">
        <v>87418</v>
      </c>
      <c r="EU267" s="78">
        <v>81140</v>
      </c>
      <c r="EV267" s="78">
        <v>68772</v>
      </c>
      <c r="EW267" s="78">
        <v>70834</v>
      </c>
      <c r="EX267" s="78">
        <v>77526</v>
      </c>
      <c r="EY267" s="78">
        <v>80151</v>
      </c>
      <c r="EZ267" s="78">
        <v>79251</v>
      </c>
      <c r="FA267" s="78">
        <v>77171</v>
      </c>
      <c r="FB267" s="78">
        <v>70890</v>
      </c>
      <c r="FC267" s="78">
        <v>72602</v>
      </c>
      <c r="FD267" s="78">
        <v>89461</v>
      </c>
      <c r="FE267" s="78">
        <v>78367.416670000006</v>
      </c>
      <c r="FF267" s="78">
        <v>89873</v>
      </c>
      <c r="FG267" s="78">
        <v>91265</v>
      </c>
      <c r="FH267" s="78">
        <v>60244</v>
      </c>
      <c r="FI267" s="78">
        <v>57972</v>
      </c>
      <c r="FJ267" s="78">
        <v>60657</v>
      </c>
      <c r="FK267" s="78">
        <v>69172</v>
      </c>
      <c r="FL267" s="78">
        <v>76657</v>
      </c>
      <c r="FM267" s="78">
        <v>77706</v>
      </c>
      <c r="FN267" s="78">
        <v>75462</v>
      </c>
      <c r="FO267" s="78">
        <v>67490</v>
      </c>
      <c r="FP267" s="78">
        <v>65282</v>
      </c>
      <c r="FQ267" s="78">
        <v>62151</v>
      </c>
      <c r="FR267" s="78">
        <v>71160.916670000006</v>
      </c>
      <c r="FS267" s="78">
        <v>61987</v>
      </c>
      <c r="FT267" s="78">
        <v>63204</v>
      </c>
      <c r="FU267" s="78">
        <v>65202</v>
      </c>
      <c r="FV267" s="78">
        <v>65790</v>
      </c>
      <c r="FW267" s="78">
        <v>72094</v>
      </c>
      <c r="FX267" s="78">
        <v>79994</v>
      </c>
      <c r="FY267" s="78">
        <v>82807</v>
      </c>
      <c r="FZ267" s="78">
        <v>83307</v>
      </c>
      <c r="GA267" s="78">
        <v>81617</v>
      </c>
      <c r="GB267" s="78">
        <v>76701</v>
      </c>
      <c r="GC267" s="78">
        <v>74595</v>
      </c>
      <c r="GD267" s="78">
        <v>89498</v>
      </c>
      <c r="GE267" s="78">
        <v>74733</v>
      </c>
      <c r="GF267" s="78">
        <v>90279</v>
      </c>
      <c r="GG267" s="78">
        <v>93146</v>
      </c>
      <c r="GH267" s="78">
        <v>88951</v>
      </c>
      <c r="GI267" s="78">
        <v>76775</v>
      </c>
      <c r="GJ267" s="78">
        <v>81275</v>
      </c>
      <c r="GK267" s="78">
        <v>88747</v>
      </c>
      <c r="GL267" s="78">
        <v>90816</v>
      </c>
      <c r="GM267" s="78">
        <v>90555</v>
      </c>
      <c r="GN267" s="78">
        <v>88144</v>
      </c>
      <c r="GO267" s="78">
        <v>82020</v>
      </c>
      <c r="GP267" s="78">
        <v>83165</v>
      </c>
      <c r="GQ267" s="78">
        <v>100514</v>
      </c>
      <c r="GR267" s="78">
        <v>87865.583329999994</v>
      </c>
      <c r="GS267" s="78">
        <v>101765</v>
      </c>
      <c r="GT267" s="78">
        <v>103871</v>
      </c>
      <c r="GU267" s="78">
        <v>97801</v>
      </c>
      <c r="GV267" s="78">
        <v>81548</v>
      </c>
      <c r="GW267" s="78">
        <v>86767</v>
      </c>
      <c r="GX267" s="78">
        <v>94407</v>
      </c>
      <c r="GY267" s="78">
        <v>96672</v>
      </c>
      <c r="GZ267" s="78">
        <v>95734</v>
      </c>
      <c r="HA267" s="78">
        <v>92986</v>
      </c>
      <c r="HB267" s="78">
        <v>86030</v>
      </c>
      <c r="HC267" s="78">
        <v>87498</v>
      </c>
      <c r="HD267" s="78">
        <v>106261</v>
      </c>
      <c r="HE267" s="78">
        <v>94278.333329999994</v>
      </c>
      <c r="HF267" s="78">
        <v>106741</v>
      </c>
      <c r="HG267" s="78">
        <v>107738</v>
      </c>
      <c r="HH267" s="78">
        <v>102345</v>
      </c>
      <c r="HI267" s="78">
        <v>0</v>
      </c>
    </row>
    <row r="268" spans="1:217" ht="15.75" x14ac:dyDescent="0.3">
      <c r="A268" s="1" t="str">
        <f t="shared" si="82"/>
        <v>TirolGeringfügig BeschäftigteGesamt</v>
      </c>
      <c r="B268" s="1">
        <v>268</v>
      </c>
      <c r="C268" s="77" t="s">
        <v>7</v>
      </c>
      <c r="D268" s="77" t="s">
        <v>122</v>
      </c>
      <c r="E268" s="77" t="s">
        <v>132</v>
      </c>
      <c r="F268" s="78">
        <v>30752</v>
      </c>
      <c r="G268" s="78">
        <v>30947</v>
      </c>
      <c r="H268" s="78">
        <v>30882</v>
      </c>
      <c r="I268" s="78">
        <v>29768</v>
      </c>
      <c r="J268" s="78">
        <v>30096</v>
      </c>
      <c r="K268" s="78">
        <v>30861</v>
      </c>
      <c r="L268" s="78">
        <v>29628</v>
      </c>
      <c r="M268" s="78">
        <v>28904</v>
      </c>
      <c r="N268" s="78">
        <v>29193</v>
      </c>
      <c r="O268" s="78">
        <v>30010</v>
      </c>
      <c r="P268" s="78">
        <v>30278</v>
      </c>
      <c r="Q268" s="78">
        <v>32146</v>
      </c>
      <c r="R268" s="78">
        <v>30288.75</v>
      </c>
      <c r="S268" s="78">
        <v>32332</v>
      </c>
      <c r="T268" s="78">
        <v>32475</v>
      </c>
      <c r="U268" s="78">
        <v>31857</v>
      </c>
      <c r="V268" s="78">
        <v>29736</v>
      </c>
      <c r="W268" s="78">
        <v>30460</v>
      </c>
      <c r="X268" s="78">
        <v>30818</v>
      </c>
      <c r="Y268" s="78">
        <v>30394</v>
      </c>
      <c r="Z268" s="78">
        <v>29985</v>
      </c>
      <c r="AA268" s="78">
        <v>30068</v>
      </c>
      <c r="AB268" s="78">
        <v>29895</v>
      </c>
      <c r="AC268" s="78">
        <v>30437</v>
      </c>
      <c r="AD268" s="78">
        <v>32260</v>
      </c>
      <c r="AE268" s="78">
        <v>30893.083330000001</v>
      </c>
      <c r="AF268" s="78">
        <v>32716</v>
      </c>
      <c r="AG268" s="78">
        <v>32821</v>
      </c>
      <c r="AH268" s="78">
        <v>32877</v>
      </c>
      <c r="AI268" s="78">
        <v>30713</v>
      </c>
      <c r="AJ268" s="78">
        <v>31047</v>
      </c>
      <c r="AK268" s="78">
        <v>31627</v>
      </c>
      <c r="AL268" s="78">
        <v>30902</v>
      </c>
      <c r="AM268" s="78">
        <v>30510</v>
      </c>
      <c r="AN268" s="78">
        <v>30500</v>
      </c>
      <c r="AO268" s="78">
        <v>30798</v>
      </c>
      <c r="AP268" s="78">
        <v>31378</v>
      </c>
      <c r="AQ268" s="78">
        <v>33336</v>
      </c>
      <c r="AR268" s="78">
        <v>31602.083330000001</v>
      </c>
      <c r="AS268" s="78">
        <v>33540</v>
      </c>
      <c r="AT268" s="78">
        <v>33899</v>
      </c>
      <c r="AU268" s="78">
        <v>33202</v>
      </c>
      <c r="AV268" s="78">
        <v>31869</v>
      </c>
      <c r="AW268" s="78">
        <v>31914</v>
      </c>
      <c r="AX268" s="78">
        <v>32216</v>
      </c>
      <c r="AY268" s="78">
        <v>31291</v>
      </c>
      <c r="AZ268" s="78">
        <v>30890</v>
      </c>
      <c r="BA268" s="78">
        <v>31161</v>
      </c>
      <c r="BB268" s="78">
        <v>31480</v>
      </c>
      <c r="BC268" s="78">
        <v>31825</v>
      </c>
      <c r="BD268" s="78">
        <v>33944</v>
      </c>
      <c r="BE268" s="78">
        <v>32269.25</v>
      </c>
      <c r="BF268" s="78">
        <v>34388</v>
      </c>
      <c r="BG268" s="78">
        <v>34385</v>
      </c>
      <c r="BH268" s="78">
        <v>34147</v>
      </c>
      <c r="BI268" s="78">
        <v>32011</v>
      </c>
      <c r="BJ268" s="78">
        <v>32250</v>
      </c>
      <c r="BK268" s="78">
        <v>32668</v>
      </c>
      <c r="BL268" s="78">
        <v>31899</v>
      </c>
      <c r="BM268" s="78">
        <v>31175</v>
      </c>
      <c r="BN268" s="78">
        <v>31016</v>
      </c>
      <c r="BO268" s="78">
        <v>31774</v>
      </c>
      <c r="BP268" s="78">
        <v>32097</v>
      </c>
      <c r="BQ268" s="78">
        <v>34128</v>
      </c>
      <c r="BR268" s="78">
        <v>32661.5</v>
      </c>
      <c r="BS268" s="78">
        <v>34606</v>
      </c>
      <c r="BT268" s="78">
        <v>34721</v>
      </c>
      <c r="BU268" s="78">
        <v>34691</v>
      </c>
      <c r="BV268" s="78">
        <v>32245</v>
      </c>
      <c r="BW268" s="78">
        <v>32202</v>
      </c>
      <c r="BX268" s="78">
        <v>32524</v>
      </c>
      <c r="BY268" s="78">
        <v>31791</v>
      </c>
      <c r="BZ268" s="78">
        <v>31149</v>
      </c>
      <c r="CA268" s="78">
        <v>31401</v>
      </c>
      <c r="CB268" s="78">
        <v>31833</v>
      </c>
      <c r="CC268" s="78">
        <v>32286</v>
      </c>
      <c r="CD268" s="78">
        <v>34628</v>
      </c>
      <c r="CE268" s="78">
        <v>32839.75</v>
      </c>
      <c r="CF268" s="78">
        <v>34663</v>
      </c>
      <c r="CG268" s="78">
        <v>35012</v>
      </c>
      <c r="CH268" s="78">
        <v>34029</v>
      </c>
      <c r="CI268" s="78">
        <v>32196</v>
      </c>
      <c r="CJ268" s="78">
        <v>32115</v>
      </c>
      <c r="CK268" s="78">
        <v>32543</v>
      </c>
      <c r="CL268" s="78">
        <v>31581</v>
      </c>
      <c r="CM268" s="78">
        <v>31029</v>
      </c>
      <c r="CN268" s="78">
        <v>31305</v>
      </c>
      <c r="CO268" s="78">
        <v>31728</v>
      </c>
      <c r="CP268" s="78">
        <v>32097</v>
      </c>
      <c r="CQ268" s="78">
        <v>35211</v>
      </c>
      <c r="CR268" s="78">
        <v>32792.416669999999</v>
      </c>
      <c r="CS268" s="78">
        <v>35244</v>
      </c>
      <c r="CT268" s="78">
        <v>35557</v>
      </c>
      <c r="CU268" s="78">
        <v>35107</v>
      </c>
      <c r="CV268" s="78">
        <v>32367</v>
      </c>
      <c r="CW268" s="78">
        <v>32490</v>
      </c>
      <c r="CX268" s="78">
        <v>33202</v>
      </c>
      <c r="CY268" s="78">
        <v>32506</v>
      </c>
      <c r="CZ268" s="78">
        <v>31576</v>
      </c>
      <c r="DA268" s="78">
        <v>31574</v>
      </c>
      <c r="DB268" s="78">
        <v>31952</v>
      </c>
      <c r="DC268" s="78">
        <v>32814</v>
      </c>
      <c r="DD268" s="78">
        <v>35267</v>
      </c>
      <c r="DE268" s="78">
        <v>33304.666669999999</v>
      </c>
      <c r="DF268" s="78">
        <v>35703</v>
      </c>
      <c r="DG268" s="78">
        <v>35922</v>
      </c>
      <c r="DH268" s="78">
        <v>35408</v>
      </c>
      <c r="DI268" s="78">
        <v>32377</v>
      </c>
      <c r="DJ268" s="78">
        <v>32783</v>
      </c>
      <c r="DK268" s="78">
        <v>33186</v>
      </c>
      <c r="DL268" s="78">
        <v>32269</v>
      </c>
      <c r="DM268" s="78">
        <v>31647</v>
      </c>
      <c r="DN268" s="78">
        <v>31637</v>
      </c>
      <c r="DO268" s="78">
        <v>32326</v>
      </c>
      <c r="DP268" s="78">
        <v>32730</v>
      </c>
      <c r="DQ268" s="78">
        <v>35110</v>
      </c>
      <c r="DR268" s="78">
        <v>33424.833330000001</v>
      </c>
      <c r="DS268" s="78">
        <v>35952</v>
      </c>
      <c r="DT268" s="78">
        <v>36837</v>
      </c>
      <c r="DU268" s="78">
        <v>35439</v>
      </c>
      <c r="DV268" s="78">
        <v>32758</v>
      </c>
      <c r="DW268" s="78">
        <v>32788</v>
      </c>
      <c r="DX268" s="78">
        <v>33293</v>
      </c>
      <c r="DY268" s="78">
        <v>32746</v>
      </c>
      <c r="DZ268" s="78">
        <v>31688</v>
      </c>
      <c r="EA268" s="78">
        <v>31952</v>
      </c>
      <c r="EB268" s="78">
        <v>32151</v>
      </c>
      <c r="EC268" s="78">
        <v>32739</v>
      </c>
      <c r="ED268" s="78">
        <v>36664</v>
      </c>
      <c r="EE268" s="78">
        <v>33750.583330000001</v>
      </c>
      <c r="EF268" s="78">
        <v>35992</v>
      </c>
      <c r="EG268" s="78">
        <v>36765</v>
      </c>
      <c r="EH268" s="78">
        <v>36250</v>
      </c>
      <c r="EI268" s="78">
        <v>32673</v>
      </c>
      <c r="EJ268" s="78">
        <v>32838</v>
      </c>
      <c r="EK268" s="78">
        <v>33210</v>
      </c>
      <c r="EL268" s="78">
        <v>32637</v>
      </c>
      <c r="EM268" s="78">
        <v>32063</v>
      </c>
      <c r="EN268" s="78">
        <v>31675</v>
      </c>
      <c r="EO268" s="78">
        <v>32061</v>
      </c>
      <c r="EP268" s="78">
        <v>32622</v>
      </c>
      <c r="EQ268" s="78">
        <v>36683</v>
      </c>
      <c r="ER268" s="78">
        <v>33789.083330000001</v>
      </c>
      <c r="ES268" s="78">
        <v>36187</v>
      </c>
      <c r="ET268" s="78">
        <v>36912</v>
      </c>
      <c r="EU268" s="78">
        <v>35394</v>
      </c>
      <c r="EV268" s="78">
        <v>33125</v>
      </c>
      <c r="EW268" s="78">
        <v>32992</v>
      </c>
      <c r="EX268" s="78">
        <v>33286</v>
      </c>
      <c r="EY268" s="78">
        <v>32760</v>
      </c>
      <c r="EZ268" s="78">
        <v>31739</v>
      </c>
      <c r="FA268" s="78">
        <v>31729</v>
      </c>
      <c r="FB268" s="78">
        <v>32469</v>
      </c>
      <c r="FC268" s="78">
        <v>33093</v>
      </c>
      <c r="FD268" s="78">
        <v>37145</v>
      </c>
      <c r="FE268" s="78">
        <v>33902.583330000001</v>
      </c>
      <c r="FF268" s="78">
        <v>36274</v>
      </c>
      <c r="FG268" s="78">
        <v>36138</v>
      </c>
      <c r="FH268" s="78">
        <v>28184</v>
      </c>
      <c r="FI268" s="78">
        <v>25865</v>
      </c>
      <c r="FJ268" s="78">
        <v>28104</v>
      </c>
      <c r="FK268" s="78">
        <v>30198</v>
      </c>
      <c r="FL268" s="78">
        <v>30833</v>
      </c>
      <c r="FM268" s="78">
        <v>30461</v>
      </c>
      <c r="FN268" s="78">
        <v>29939</v>
      </c>
      <c r="FO268" s="78">
        <v>29986</v>
      </c>
      <c r="FP268" s="78">
        <v>29120</v>
      </c>
      <c r="FQ268" s="78">
        <v>29261</v>
      </c>
      <c r="FR268" s="78">
        <v>30363.583330000001</v>
      </c>
      <c r="FS268" s="78">
        <v>28824</v>
      </c>
      <c r="FT268" s="78">
        <v>28711</v>
      </c>
      <c r="FU268" s="78">
        <v>29784</v>
      </c>
      <c r="FV268" s="78">
        <v>29234</v>
      </c>
      <c r="FW268" s="78">
        <v>30634</v>
      </c>
      <c r="FX268" s="78">
        <v>31570</v>
      </c>
      <c r="FY268" s="78">
        <v>31508</v>
      </c>
      <c r="FZ268" s="78">
        <v>31049</v>
      </c>
      <c r="GA268" s="78">
        <v>30912</v>
      </c>
      <c r="GB268" s="78">
        <v>31578</v>
      </c>
      <c r="GC268" s="78">
        <v>30629</v>
      </c>
      <c r="GD268" s="78">
        <v>34154</v>
      </c>
      <c r="GE268" s="78">
        <v>30715.583330000001</v>
      </c>
      <c r="GF268" s="78">
        <v>33640</v>
      </c>
      <c r="GG268" s="78">
        <v>34981</v>
      </c>
      <c r="GH268" s="78">
        <v>34423</v>
      </c>
      <c r="GI268" s="78">
        <v>32380</v>
      </c>
      <c r="GJ268" s="78">
        <v>32671</v>
      </c>
      <c r="GK268" s="78">
        <v>33242</v>
      </c>
      <c r="GL268" s="78">
        <v>32452</v>
      </c>
      <c r="GM268" s="78">
        <v>31654</v>
      </c>
      <c r="GN268" s="78">
        <v>31250</v>
      </c>
      <c r="GO268" s="78">
        <v>31455</v>
      </c>
      <c r="GP268" s="78">
        <v>32225</v>
      </c>
      <c r="GQ268" s="78">
        <v>35768</v>
      </c>
      <c r="GR268" s="78">
        <v>33011.75</v>
      </c>
      <c r="GS268" s="78">
        <v>35177</v>
      </c>
      <c r="GT268" s="78">
        <v>35869</v>
      </c>
      <c r="GU268" s="78">
        <v>34882</v>
      </c>
      <c r="GV268" s="78">
        <v>32017</v>
      </c>
      <c r="GW268" s="78">
        <v>32350</v>
      </c>
      <c r="GX268" s="78">
        <v>33043</v>
      </c>
      <c r="GY268" s="78">
        <v>32411</v>
      </c>
      <c r="GZ268" s="78">
        <v>31277</v>
      </c>
      <c r="HA268" s="78">
        <v>30929</v>
      </c>
      <c r="HB268" s="78">
        <v>31681</v>
      </c>
      <c r="HC268" s="78">
        <v>32249</v>
      </c>
      <c r="HD268" s="78">
        <v>36204</v>
      </c>
      <c r="HE268" s="78">
        <v>33174.083330000001</v>
      </c>
      <c r="HF268" s="78">
        <v>35334</v>
      </c>
      <c r="HG268" s="78">
        <v>34967</v>
      </c>
      <c r="HH268" s="78">
        <v>34583</v>
      </c>
      <c r="HI268" s="78">
        <v>0</v>
      </c>
    </row>
    <row r="269" spans="1:217" ht="15.75" x14ac:dyDescent="0.3">
      <c r="A269" s="1" t="str">
        <f t="shared" si="82"/>
        <v>TirolArbeitslosenquote in %Gesamt</v>
      </c>
      <c r="B269" s="1">
        <v>269</v>
      </c>
      <c r="C269" s="77" t="s">
        <v>7</v>
      </c>
      <c r="D269" s="77" t="s">
        <v>123</v>
      </c>
      <c r="E269" s="77" t="s">
        <v>132</v>
      </c>
      <c r="F269" s="78">
        <v>5.3364868311999998E-2</v>
      </c>
      <c r="G269" s="78">
        <v>4.7533798771000002E-2</v>
      </c>
      <c r="H269" s="78">
        <v>4.4886552578999997E-2</v>
      </c>
      <c r="I269" s="78">
        <v>7.1312155466000005E-2</v>
      </c>
      <c r="J269" s="78">
        <v>5.8763173852999999E-2</v>
      </c>
      <c r="K269" s="78">
        <v>4.0741341288999998E-2</v>
      </c>
      <c r="L269" s="78">
        <v>3.3602726293999997E-2</v>
      </c>
      <c r="M269" s="78">
        <v>3.5175541419999998E-2</v>
      </c>
      <c r="N269" s="78">
        <v>4.4559969098000002E-2</v>
      </c>
      <c r="O269" s="78">
        <v>6.9734025300000002E-2</v>
      </c>
      <c r="P269" s="78">
        <v>7.7393879565000004E-2</v>
      </c>
      <c r="Q269" s="78">
        <v>5.4474298884000003E-2</v>
      </c>
      <c r="R269" s="78">
        <v>5.2539441999999999E-2</v>
      </c>
      <c r="S269" s="78">
        <v>6.1977399370999997E-2</v>
      </c>
      <c r="T269" s="78">
        <v>6.0359962147999997E-2</v>
      </c>
      <c r="U269" s="78">
        <v>6.3652853267000001E-2</v>
      </c>
      <c r="V269" s="78">
        <v>8.5894534642000003E-2</v>
      </c>
      <c r="W269" s="78">
        <v>7.4173923259999996E-2</v>
      </c>
      <c r="X269" s="78">
        <v>5.5673708433999998E-2</v>
      </c>
      <c r="Y269" s="78">
        <v>4.6357973342000001E-2</v>
      </c>
      <c r="Z269" s="78">
        <v>4.8559287723999998E-2</v>
      </c>
      <c r="AA269" s="78">
        <v>5.6086973348000002E-2</v>
      </c>
      <c r="AB269" s="78">
        <v>7.8759851493999999E-2</v>
      </c>
      <c r="AC269" s="78">
        <v>8.5206779309999994E-2</v>
      </c>
      <c r="AD269" s="78">
        <v>5.8917766522000002E-2</v>
      </c>
      <c r="AE269" s="78">
        <v>6.4494686999999995E-2</v>
      </c>
      <c r="AF269" s="78">
        <v>6.6071933328000002E-2</v>
      </c>
      <c r="AG269" s="78">
        <v>6.1654256738999998E-2</v>
      </c>
      <c r="AH269" s="78">
        <v>5.6690420626E-2</v>
      </c>
      <c r="AI269" s="78">
        <v>8.3826728182000002E-2</v>
      </c>
      <c r="AJ269" s="78">
        <v>7.0105266572000002E-2</v>
      </c>
      <c r="AK269" s="78">
        <v>5.1283368709999999E-2</v>
      </c>
      <c r="AL269" s="78">
        <v>4.0073434316000002E-2</v>
      </c>
      <c r="AM269" s="78">
        <v>4.2312189879999997E-2</v>
      </c>
      <c r="AN269" s="78">
        <v>5.0364699981000002E-2</v>
      </c>
      <c r="AO269" s="78">
        <v>7.3093668205999995E-2</v>
      </c>
      <c r="AP269" s="78">
        <v>7.9759515200999997E-2</v>
      </c>
      <c r="AQ269" s="78">
        <v>5.4008390007000001E-2</v>
      </c>
      <c r="AR269" s="78">
        <v>6.0662404000000003E-2</v>
      </c>
      <c r="AS269" s="78">
        <v>5.9646432897000001E-2</v>
      </c>
      <c r="AT269" s="78">
        <v>5.4363796649999997E-2</v>
      </c>
      <c r="AU269" s="78">
        <v>5.8978006345999999E-2</v>
      </c>
      <c r="AV269" s="78">
        <v>7.3799933991999994E-2</v>
      </c>
      <c r="AW269" s="78">
        <v>7.0728143204999996E-2</v>
      </c>
      <c r="AX269" s="78">
        <v>4.7862977267999998E-2</v>
      </c>
      <c r="AY269" s="78">
        <v>3.8824460000999997E-2</v>
      </c>
      <c r="AZ269" s="78">
        <v>4.1278013418999997E-2</v>
      </c>
      <c r="BA269" s="78">
        <v>4.999543435E-2</v>
      </c>
      <c r="BB269" s="78">
        <v>7.3586780217000006E-2</v>
      </c>
      <c r="BC269" s="78">
        <v>8.0537609706999996E-2</v>
      </c>
      <c r="BD269" s="78">
        <v>5.3781997701999998E-2</v>
      </c>
      <c r="BE269" s="78">
        <v>5.8512555000000001E-2</v>
      </c>
      <c r="BF269" s="78">
        <v>5.9874861357999999E-2</v>
      </c>
      <c r="BG269" s="78">
        <v>5.7920371131999999E-2</v>
      </c>
      <c r="BH269" s="78">
        <v>5.5102621443000002E-2</v>
      </c>
      <c r="BI269" s="78">
        <v>8.0295225354999999E-2</v>
      </c>
      <c r="BJ269" s="78">
        <v>6.7131125577000003E-2</v>
      </c>
      <c r="BK269" s="78">
        <v>4.8485738202000001E-2</v>
      </c>
      <c r="BL269" s="78">
        <v>4.0727414534E-2</v>
      </c>
      <c r="BM269" s="78">
        <v>4.2433662977999997E-2</v>
      </c>
      <c r="BN269" s="78">
        <v>4.9575013596E-2</v>
      </c>
      <c r="BO269" s="78">
        <v>7.4650703582999994E-2</v>
      </c>
      <c r="BP269" s="78">
        <v>8.2222483274999994E-2</v>
      </c>
      <c r="BQ269" s="78">
        <v>5.6058134801999997E-2</v>
      </c>
      <c r="BR269" s="78">
        <v>5.9435283999999998E-2</v>
      </c>
      <c r="BS269" s="78">
        <v>6.1383369819E-2</v>
      </c>
      <c r="BT269" s="78">
        <v>5.8068884361000002E-2</v>
      </c>
      <c r="BU269" s="78">
        <v>5.2967383695000002E-2</v>
      </c>
      <c r="BV269" s="78">
        <v>8.3682357043999997E-2</v>
      </c>
      <c r="BW269" s="78">
        <v>7.0475265418999997E-2</v>
      </c>
      <c r="BX269" s="78">
        <v>5.3145974561000002E-2</v>
      </c>
      <c r="BY269" s="78">
        <v>4.6819219114999998E-2</v>
      </c>
      <c r="BZ269" s="78">
        <v>4.8625742122999999E-2</v>
      </c>
      <c r="CA269" s="78">
        <v>5.7269747980000001E-2</v>
      </c>
      <c r="CB269" s="78">
        <v>8.1587031234999996E-2</v>
      </c>
      <c r="CC269" s="78">
        <v>8.8170294071999999E-2</v>
      </c>
      <c r="CD269" s="78">
        <v>6.2073847757999998E-2</v>
      </c>
      <c r="CE269" s="78">
        <v>6.3568795999999997E-2</v>
      </c>
      <c r="CF269" s="78">
        <v>6.8209922914000007E-2</v>
      </c>
      <c r="CG269" s="78">
        <v>6.3028561390999993E-2</v>
      </c>
      <c r="CH269" s="78">
        <v>6.7507435978999997E-2</v>
      </c>
      <c r="CI269" s="78">
        <v>8.6432908318000004E-2</v>
      </c>
      <c r="CJ269" s="78">
        <v>7.7860349428999998E-2</v>
      </c>
      <c r="CK269" s="78">
        <v>5.7498530522999997E-2</v>
      </c>
      <c r="CL269" s="78">
        <v>5.0892867611000002E-2</v>
      </c>
      <c r="CM269" s="78">
        <v>5.2265696303E-2</v>
      </c>
      <c r="CN269" s="78">
        <v>6.1485672720000002E-2</v>
      </c>
      <c r="CO269" s="78">
        <v>8.4363053692999998E-2</v>
      </c>
      <c r="CP269" s="78">
        <v>9.0956614211E-2</v>
      </c>
      <c r="CQ269" s="78">
        <v>6.5457078299999999E-2</v>
      </c>
      <c r="CR269" s="78">
        <v>6.8716909000000007E-2</v>
      </c>
      <c r="CS269" s="78">
        <v>7.1015163000000006E-2</v>
      </c>
      <c r="CT269" s="78">
        <v>6.7657543000000001E-2</v>
      </c>
      <c r="CU269" s="78">
        <v>6.5027731000000005E-2</v>
      </c>
      <c r="CV269" s="78">
        <v>9.3624205000000002E-2</v>
      </c>
      <c r="CW269" s="78">
        <v>7.7587507E-2</v>
      </c>
      <c r="CX269" s="78">
        <v>6.0209697E-2</v>
      </c>
      <c r="CY269" s="78">
        <v>5.1834282000000002E-2</v>
      </c>
      <c r="CZ269" s="78">
        <v>5.3933249000000003E-2</v>
      </c>
      <c r="DA269" s="78">
        <v>6.1508500000000001E-2</v>
      </c>
      <c r="DB269" s="78">
        <v>8.4048489000000004E-2</v>
      </c>
      <c r="DC269" s="78">
        <v>8.8212736E-2</v>
      </c>
      <c r="DD269" s="78">
        <v>6.5211389999999994E-2</v>
      </c>
      <c r="DE269" s="78">
        <v>6.9855682000000002E-2</v>
      </c>
      <c r="DF269" s="78">
        <v>6.8886973000000004E-2</v>
      </c>
      <c r="DG269" s="78">
        <v>6.2913308000000001E-2</v>
      </c>
      <c r="DH269" s="78">
        <v>5.9572845999999999E-2</v>
      </c>
      <c r="DI269" s="78">
        <v>8.6357883999999996E-2</v>
      </c>
      <c r="DJ269" s="78">
        <v>7.2536010999999997E-2</v>
      </c>
      <c r="DK269" s="78">
        <v>5.5343326999999998E-2</v>
      </c>
      <c r="DL269" s="78">
        <v>4.7167093E-2</v>
      </c>
      <c r="DM269" s="78">
        <v>4.9175837999999999E-2</v>
      </c>
      <c r="DN269" s="78">
        <v>5.5870072999999999E-2</v>
      </c>
      <c r="DO269" s="78">
        <v>7.6850768999999999E-2</v>
      </c>
      <c r="DP269" s="78">
        <v>8.0803043000000005E-2</v>
      </c>
      <c r="DQ269" s="78">
        <v>5.9595990000000001E-2</v>
      </c>
      <c r="DR269" s="78">
        <v>6.4469591000000007E-2</v>
      </c>
      <c r="DS269" s="78">
        <v>6.4089669000000002E-2</v>
      </c>
      <c r="DT269" s="78">
        <v>5.8433674999999997E-2</v>
      </c>
      <c r="DU269" s="78">
        <v>5.8639707999999999E-2</v>
      </c>
      <c r="DV269" s="78">
        <v>7.6475166999999997E-2</v>
      </c>
      <c r="DW269" s="78">
        <v>6.6937392999999998E-2</v>
      </c>
      <c r="DX269" s="78">
        <v>4.8713746000000002E-2</v>
      </c>
      <c r="DY269" s="78">
        <v>4.1022542000000002E-2</v>
      </c>
      <c r="DZ269" s="78">
        <v>4.2111501000000003E-2</v>
      </c>
      <c r="EA269" s="78">
        <v>4.8301134000000003E-2</v>
      </c>
      <c r="EB269" s="78">
        <v>6.8377159000000007E-2</v>
      </c>
      <c r="EC269" s="78">
        <v>7.2110241000000005E-2</v>
      </c>
      <c r="ED269" s="78">
        <v>5.1339622000000001E-2</v>
      </c>
      <c r="EE269" s="78">
        <v>5.7940074000000001E-2</v>
      </c>
      <c r="EF269" s="78">
        <v>5.5467207999999997E-2</v>
      </c>
      <c r="EG269" s="78">
        <v>5.0070595000000002E-2</v>
      </c>
      <c r="EH269" s="78">
        <v>4.2756613999999998E-2</v>
      </c>
      <c r="EI269" s="78">
        <v>6.7985816000000004E-2</v>
      </c>
      <c r="EJ269" s="78">
        <v>5.5025549999999999E-2</v>
      </c>
      <c r="EK269" s="78">
        <v>3.9304251999999998E-2</v>
      </c>
      <c r="EL269" s="78">
        <v>3.3356777999999997E-2</v>
      </c>
      <c r="EM269" s="78">
        <v>3.5034389999999999E-2</v>
      </c>
      <c r="EN269" s="78">
        <v>3.9974144000000003E-2</v>
      </c>
      <c r="EO269" s="78">
        <v>6.1672597000000003E-2</v>
      </c>
      <c r="EP269" s="78">
        <v>6.5072221E-2</v>
      </c>
      <c r="EQ269" s="78">
        <v>4.5040127999999999E-2</v>
      </c>
      <c r="ER269" s="78">
        <v>4.9125897000000002E-2</v>
      </c>
      <c r="ES269" s="78">
        <v>5.1606711E-2</v>
      </c>
      <c r="ET269" s="78">
        <v>4.4958511999999999E-2</v>
      </c>
      <c r="EU269" s="78">
        <v>3.9702880000000003E-2</v>
      </c>
      <c r="EV269" s="78">
        <v>5.8563360000000002E-2</v>
      </c>
      <c r="EW269" s="78">
        <v>5.293925E-2</v>
      </c>
      <c r="EX269" s="78">
        <v>3.531811E-2</v>
      </c>
      <c r="EY269" s="78">
        <v>3.0430519999999999E-2</v>
      </c>
      <c r="EZ269" s="78">
        <v>3.2036450000000001E-2</v>
      </c>
      <c r="FA269" s="78">
        <v>3.7224880000000002E-2</v>
      </c>
      <c r="FB269" s="78">
        <v>5.7844050000000001E-2</v>
      </c>
      <c r="FC269" s="78">
        <v>6.1219669999999997E-2</v>
      </c>
      <c r="FD269" s="78">
        <v>4.2225600000000002E-2</v>
      </c>
      <c r="FE269" s="78">
        <v>4.5255209999999997E-2</v>
      </c>
      <c r="FF269" s="78">
        <v>4.758677E-2</v>
      </c>
      <c r="FG269" s="78">
        <v>4.1009940000000002E-2</v>
      </c>
      <c r="FH269" s="78">
        <v>0.12220426</v>
      </c>
      <c r="FI269" s="78">
        <v>0.12799234000000001</v>
      </c>
      <c r="FJ269" s="78">
        <v>0.11178807</v>
      </c>
      <c r="FK269" s="78">
        <v>7.9244789999999996E-2</v>
      </c>
      <c r="FL269" s="78">
        <v>5.6296730000000003E-2</v>
      </c>
      <c r="FM269" s="78">
        <v>5.1939100000000002E-2</v>
      </c>
      <c r="FN269" s="78">
        <v>5.4921119999999997E-2</v>
      </c>
      <c r="FO269" s="78">
        <v>8.0148430000000007E-2</v>
      </c>
      <c r="FP269" s="78">
        <v>9.2410619999999999E-2</v>
      </c>
      <c r="FQ269" s="78">
        <v>0.11002489</v>
      </c>
      <c r="FR269" s="78">
        <v>8.0736970000000005E-2</v>
      </c>
      <c r="FS269" s="78">
        <v>0.11750241</v>
      </c>
      <c r="FT269" s="78">
        <v>0.10952598</v>
      </c>
      <c r="FU269" s="78">
        <v>9.2738639999999997E-2</v>
      </c>
      <c r="FV269" s="78">
        <v>8.5494479999999998E-2</v>
      </c>
      <c r="FW269" s="78">
        <v>6.4546249999999999E-2</v>
      </c>
      <c r="FX269" s="78">
        <v>4.3218840000000001E-2</v>
      </c>
      <c r="FY269" s="78">
        <v>3.5973669999999999E-2</v>
      </c>
      <c r="FZ269" s="78">
        <v>3.620549E-2</v>
      </c>
      <c r="GA269" s="78">
        <v>3.7672669999999998E-2</v>
      </c>
      <c r="GB269" s="78">
        <v>4.9989739999999998E-2</v>
      </c>
      <c r="GC269" s="78">
        <v>6.3027970000000003E-2</v>
      </c>
      <c r="GD269" s="78">
        <v>4.5571430000000003E-2</v>
      </c>
      <c r="GE269" s="78">
        <v>6.473363E-2</v>
      </c>
      <c r="GF269" s="78">
        <v>4.9850279999999997E-2</v>
      </c>
      <c r="GG269" s="78">
        <v>4.2121840000000001E-2</v>
      </c>
      <c r="GH269" s="78">
        <v>3.5899720000000003E-2</v>
      </c>
      <c r="GI269" s="78">
        <v>5.036057E-2</v>
      </c>
      <c r="GJ269" s="78">
        <v>4.3667520000000001E-2</v>
      </c>
      <c r="GK269" s="78">
        <v>2.9747288443539101E-2</v>
      </c>
      <c r="GL269" s="78">
        <v>2.7025560000000001E-2</v>
      </c>
      <c r="GM269" s="78">
        <v>2.9594740000000001E-2</v>
      </c>
      <c r="GN269" s="78">
        <v>3.3362179999999998E-2</v>
      </c>
      <c r="GO269" s="78">
        <v>4.8954079999999997E-2</v>
      </c>
      <c r="GP269" s="78">
        <v>5.3421080000000003E-2</v>
      </c>
      <c r="GQ269" s="78">
        <v>4.018335E-2</v>
      </c>
      <c r="GR269" s="78">
        <v>4.0293700000000002E-2</v>
      </c>
      <c r="GS269" s="78">
        <v>4.5288380000000003E-2</v>
      </c>
      <c r="GT269" s="78">
        <v>3.8879770000000001E-2</v>
      </c>
      <c r="GU269" s="78">
        <v>3.466437E-2</v>
      </c>
      <c r="GV269" s="78">
        <v>5.1500503000000003E-2</v>
      </c>
      <c r="GW269" s="78">
        <v>4.2999999999999997E-2</v>
      </c>
      <c r="GX269" s="78">
        <v>2.930876E-2</v>
      </c>
      <c r="GY269" s="78">
        <v>2.5999999999999999E-2</v>
      </c>
      <c r="GZ269" s="78">
        <v>2.8164479999999999E-2</v>
      </c>
      <c r="HA269" s="78">
        <v>3.279522E-2</v>
      </c>
      <c r="HB269" s="78">
        <v>4.9596229999999998E-2</v>
      </c>
      <c r="HC269" s="78">
        <v>5.3981950000000001E-2</v>
      </c>
      <c r="HD269" s="78">
        <v>4.1081510000000002E-2</v>
      </c>
      <c r="HE269" s="78">
        <v>3.9498220000000001E-2</v>
      </c>
      <c r="HF269" s="78">
        <v>4.6392929999999999E-2</v>
      </c>
      <c r="HG269" s="78">
        <v>4.0807219999999998E-2</v>
      </c>
      <c r="HH269" s="78">
        <v>3.7300898839076398E-2</v>
      </c>
      <c r="HI269" s="78">
        <v>1</v>
      </c>
    </row>
    <row r="270" spans="1:217" ht="15.75" x14ac:dyDescent="0.3">
      <c r="A270" s="1" t="str">
        <f t="shared" si="82"/>
        <v>TirolArbeitsloseGesamt</v>
      </c>
      <c r="B270" s="1">
        <v>270</v>
      </c>
      <c r="C270" s="77" t="s">
        <v>7</v>
      </c>
      <c r="D270" s="77" t="s">
        <v>124</v>
      </c>
      <c r="E270" s="77" t="s">
        <v>132</v>
      </c>
      <c r="F270" s="78">
        <v>16945</v>
      </c>
      <c r="G270" s="78">
        <v>15108</v>
      </c>
      <c r="H270" s="78">
        <v>14038</v>
      </c>
      <c r="I270" s="78">
        <v>21746</v>
      </c>
      <c r="J270" s="78">
        <v>17926</v>
      </c>
      <c r="K270" s="78">
        <v>12563</v>
      </c>
      <c r="L270" s="78">
        <v>10590</v>
      </c>
      <c r="M270" s="78">
        <v>10983</v>
      </c>
      <c r="N270" s="78">
        <v>13843</v>
      </c>
      <c r="O270" s="78">
        <v>21499</v>
      </c>
      <c r="P270" s="78">
        <v>23912</v>
      </c>
      <c r="Q270" s="78">
        <v>17608</v>
      </c>
      <c r="R270" s="78">
        <v>16396.75</v>
      </c>
      <c r="S270" s="78">
        <v>19909</v>
      </c>
      <c r="T270" s="78">
        <v>19391</v>
      </c>
      <c r="U270" s="78">
        <v>20108</v>
      </c>
      <c r="V270" s="78">
        <v>26114</v>
      </c>
      <c r="W270" s="78">
        <v>22726</v>
      </c>
      <c r="X270" s="78">
        <v>17225</v>
      </c>
      <c r="Y270" s="78">
        <v>14601</v>
      </c>
      <c r="Z270" s="78">
        <v>15233</v>
      </c>
      <c r="AA270" s="78">
        <v>17391</v>
      </c>
      <c r="AB270" s="78">
        <v>24184</v>
      </c>
      <c r="AC270" s="78">
        <v>26364</v>
      </c>
      <c r="AD270" s="78">
        <v>19124</v>
      </c>
      <c r="AE270" s="78">
        <v>20197.5</v>
      </c>
      <c r="AF270" s="78">
        <v>21271</v>
      </c>
      <c r="AG270" s="78">
        <v>19856</v>
      </c>
      <c r="AH270" s="78">
        <v>18122</v>
      </c>
      <c r="AI270" s="78">
        <v>25782</v>
      </c>
      <c r="AJ270" s="78">
        <v>21611</v>
      </c>
      <c r="AK270" s="78">
        <v>15970</v>
      </c>
      <c r="AL270" s="78">
        <v>12704</v>
      </c>
      <c r="AM270" s="78">
        <v>13388</v>
      </c>
      <c r="AN270" s="78">
        <v>15764</v>
      </c>
      <c r="AO270" s="78">
        <v>22648</v>
      </c>
      <c r="AP270" s="78">
        <v>24994</v>
      </c>
      <c r="AQ270" s="78">
        <v>17741</v>
      </c>
      <c r="AR270" s="78">
        <v>19154.25</v>
      </c>
      <c r="AS270" s="78">
        <v>19451</v>
      </c>
      <c r="AT270" s="78">
        <v>17760</v>
      </c>
      <c r="AU270" s="78">
        <v>18865</v>
      </c>
      <c r="AV270" s="78">
        <v>23032</v>
      </c>
      <c r="AW270" s="78">
        <v>22071</v>
      </c>
      <c r="AX270" s="78">
        <v>15118</v>
      </c>
      <c r="AY270" s="78">
        <v>12467</v>
      </c>
      <c r="AZ270" s="78">
        <v>13245</v>
      </c>
      <c r="BA270" s="78">
        <v>15878</v>
      </c>
      <c r="BB270" s="78">
        <v>23183</v>
      </c>
      <c r="BC270" s="78">
        <v>25593</v>
      </c>
      <c r="BD270" s="78">
        <v>17888</v>
      </c>
      <c r="BE270" s="78">
        <v>18712.583330000001</v>
      </c>
      <c r="BF270" s="78">
        <v>19866</v>
      </c>
      <c r="BG270" s="78">
        <v>19277</v>
      </c>
      <c r="BH270" s="78">
        <v>18012</v>
      </c>
      <c r="BI270" s="78">
        <v>25392</v>
      </c>
      <c r="BJ270" s="78">
        <v>21295</v>
      </c>
      <c r="BK270" s="78">
        <v>15523</v>
      </c>
      <c r="BL270" s="78">
        <v>13368</v>
      </c>
      <c r="BM270" s="78">
        <v>13868</v>
      </c>
      <c r="BN270" s="78">
        <v>15952</v>
      </c>
      <c r="BO270" s="78">
        <v>23931</v>
      </c>
      <c r="BP270" s="78">
        <v>26597</v>
      </c>
      <c r="BQ270" s="78">
        <v>18869</v>
      </c>
      <c r="BR270" s="78">
        <v>19329.166669999999</v>
      </c>
      <c r="BS270" s="78">
        <v>20721</v>
      </c>
      <c r="BT270" s="78">
        <v>19640</v>
      </c>
      <c r="BU270" s="78">
        <v>17857</v>
      </c>
      <c r="BV270" s="78">
        <v>27113</v>
      </c>
      <c r="BW270" s="78">
        <v>22928</v>
      </c>
      <c r="BX270" s="78">
        <v>17428</v>
      </c>
      <c r="BY270" s="78">
        <v>15777</v>
      </c>
      <c r="BZ270" s="78">
        <v>16225</v>
      </c>
      <c r="CA270" s="78">
        <v>18943</v>
      </c>
      <c r="CB270" s="78">
        <v>26825</v>
      </c>
      <c r="CC270" s="78">
        <v>29164</v>
      </c>
      <c r="CD270" s="78">
        <v>21658</v>
      </c>
      <c r="CE270" s="78">
        <v>21189.916669999999</v>
      </c>
      <c r="CF270" s="78">
        <v>23608</v>
      </c>
      <c r="CG270" s="78">
        <v>21889</v>
      </c>
      <c r="CH270" s="78">
        <v>22787</v>
      </c>
      <c r="CI270" s="78">
        <v>28471</v>
      </c>
      <c r="CJ270" s="78">
        <v>25669</v>
      </c>
      <c r="CK270" s="78">
        <v>19173</v>
      </c>
      <c r="CL270" s="78">
        <v>17362</v>
      </c>
      <c r="CM270" s="78">
        <v>17638</v>
      </c>
      <c r="CN270" s="78">
        <v>20625</v>
      </c>
      <c r="CO270" s="78">
        <v>28115</v>
      </c>
      <c r="CP270" s="78">
        <v>30449</v>
      </c>
      <c r="CQ270" s="78">
        <v>23118</v>
      </c>
      <c r="CR270" s="78">
        <v>23242</v>
      </c>
      <c r="CS270" s="78">
        <v>24859</v>
      </c>
      <c r="CT270" s="78">
        <v>23707</v>
      </c>
      <c r="CU270" s="78">
        <v>22547</v>
      </c>
      <c r="CV270" s="78">
        <v>31003</v>
      </c>
      <c r="CW270" s="78">
        <v>25726</v>
      </c>
      <c r="CX270" s="78">
        <v>20231</v>
      </c>
      <c r="CY270" s="78">
        <v>17810</v>
      </c>
      <c r="CZ270" s="78">
        <v>18425</v>
      </c>
      <c r="DA270" s="78">
        <v>20782</v>
      </c>
      <c r="DB270" s="78">
        <v>28108</v>
      </c>
      <c r="DC270" s="78">
        <v>29789</v>
      </c>
      <c r="DD270" s="78">
        <v>23149</v>
      </c>
      <c r="DE270" s="78">
        <v>23844.666669999999</v>
      </c>
      <c r="DF270" s="78">
        <v>24285</v>
      </c>
      <c r="DG270" s="78">
        <v>22262</v>
      </c>
      <c r="DH270" s="78">
        <v>20783</v>
      </c>
      <c r="DI270" s="78">
        <v>28864</v>
      </c>
      <c r="DJ270" s="78">
        <v>24403</v>
      </c>
      <c r="DK270" s="78">
        <v>18877</v>
      </c>
      <c r="DL270" s="78">
        <v>16370</v>
      </c>
      <c r="DM270" s="78">
        <v>17059</v>
      </c>
      <c r="DN270" s="78">
        <v>19175</v>
      </c>
      <c r="DO270" s="78">
        <v>26080</v>
      </c>
      <c r="DP270" s="78">
        <v>27703</v>
      </c>
      <c r="DQ270" s="78">
        <v>21457</v>
      </c>
      <c r="DR270" s="78">
        <v>22276.5</v>
      </c>
      <c r="DS270" s="78">
        <v>23003</v>
      </c>
      <c r="DT270" s="78">
        <v>21081</v>
      </c>
      <c r="DU270" s="78">
        <v>20679</v>
      </c>
      <c r="DV270" s="78">
        <v>25939</v>
      </c>
      <c r="DW270" s="78">
        <v>22879</v>
      </c>
      <c r="DX270" s="78">
        <v>16912</v>
      </c>
      <c r="DY270" s="78">
        <v>14526</v>
      </c>
      <c r="DZ270" s="78">
        <v>14851</v>
      </c>
      <c r="EA270" s="78">
        <v>16793</v>
      </c>
      <c r="EB270" s="78">
        <v>23588</v>
      </c>
      <c r="EC270" s="78">
        <v>25139</v>
      </c>
      <c r="ED270" s="78">
        <v>18727</v>
      </c>
      <c r="EE270" s="78">
        <v>20343.083330000001</v>
      </c>
      <c r="EF270" s="78">
        <v>20230</v>
      </c>
      <c r="EG270" s="78">
        <v>18299</v>
      </c>
      <c r="EH270" s="78">
        <v>15433</v>
      </c>
      <c r="EI270" s="78">
        <v>23429</v>
      </c>
      <c r="EJ270" s="78">
        <v>19103</v>
      </c>
      <c r="EK270" s="78">
        <v>13827</v>
      </c>
      <c r="EL270" s="78">
        <v>11999</v>
      </c>
      <c r="EM270" s="78">
        <v>12551</v>
      </c>
      <c r="EN270" s="78">
        <v>14100</v>
      </c>
      <c r="EO270" s="78">
        <v>21546</v>
      </c>
      <c r="EP270" s="78">
        <v>22958</v>
      </c>
      <c r="EQ270" s="78">
        <v>16668</v>
      </c>
      <c r="ER270" s="78">
        <v>17511.916669999999</v>
      </c>
      <c r="ES270" s="78">
        <v>19087</v>
      </c>
      <c r="ET270" s="78">
        <v>16710</v>
      </c>
      <c r="EU270" s="78">
        <v>14405</v>
      </c>
      <c r="EV270" s="78">
        <v>20497</v>
      </c>
      <c r="EW270" s="78">
        <v>18574</v>
      </c>
      <c r="EX270" s="78">
        <v>12589</v>
      </c>
      <c r="EY270" s="78">
        <v>11074</v>
      </c>
      <c r="EZ270" s="78">
        <v>11537</v>
      </c>
      <c r="FA270" s="78">
        <v>13285</v>
      </c>
      <c r="FB270" s="78">
        <v>20409</v>
      </c>
      <c r="FC270" s="78">
        <v>21765</v>
      </c>
      <c r="FD270" s="78">
        <v>15783</v>
      </c>
      <c r="FE270" s="78">
        <v>16309.583329999999</v>
      </c>
      <c r="FF270" s="78">
        <v>17760</v>
      </c>
      <c r="FG270" s="78">
        <v>15307</v>
      </c>
      <c r="FH270" s="78">
        <v>43077</v>
      </c>
      <c r="FI270" s="78">
        <v>44928</v>
      </c>
      <c r="FJ270" s="78">
        <v>39210</v>
      </c>
      <c r="FK270" s="78">
        <v>28130</v>
      </c>
      <c r="FL270" s="78">
        <v>20487</v>
      </c>
      <c r="FM270" s="78">
        <v>18830</v>
      </c>
      <c r="FN270" s="78">
        <v>19694</v>
      </c>
      <c r="FO270" s="78">
        <v>28338</v>
      </c>
      <c r="FP270" s="78">
        <v>32652</v>
      </c>
      <c r="FQ270" s="78">
        <v>38727</v>
      </c>
      <c r="FR270" s="78">
        <v>28928.333330000001</v>
      </c>
      <c r="FS270" s="78">
        <v>41239</v>
      </c>
      <c r="FT270" s="78">
        <v>38471</v>
      </c>
      <c r="FU270" s="78">
        <v>32607</v>
      </c>
      <c r="FV270" s="78">
        <v>29960</v>
      </c>
      <c r="FW270" s="78">
        <v>22814</v>
      </c>
      <c r="FX270" s="78">
        <v>15530</v>
      </c>
      <c r="FY270" s="78">
        <v>13121</v>
      </c>
      <c r="FZ270" s="78">
        <v>13183</v>
      </c>
      <c r="GA270" s="78">
        <v>13568</v>
      </c>
      <c r="GB270" s="78">
        <v>17783</v>
      </c>
      <c r="GC270" s="78">
        <v>22458</v>
      </c>
      <c r="GD270" s="78">
        <v>16889</v>
      </c>
      <c r="GE270" s="78">
        <v>23135.25</v>
      </c>
      <c r="GF270" s="78">
        <v>18463</v>
      </c>
      <c r="GG270" s="78">
        <v>15674</v>
      </c>
      <c r="GH270" s="78">
        <v>13151</v>
      </c>
      <c r="GI270" s="78">
        <v>17780</v>
      </c>
      <c r="GJ270" s="78">
        <v>15579</v>
      </c>
      <c r="GK270" s="78">
        <v>10806</v>
      </c>
      <c r="GL270" s="78">
        <v>9983</v>
      </c>
      <c r="GM270" s="78">
        <v>10903</v>
      </c>
      <c r="GN270" s="78">
        <v>12142</v>
      </c>
      <c r="GO270" s="78">
        <v>17608</v>
      </c>
      <c r="GP270" s="78">
        <v>19352</v>
      </c>
      <c r="GQ270" s="78">
        <v>15245</v>
      </c>
      <c r="GR270" s="78">
        <v>14723.833329999999</v>
      </c>
      <c r="GS270" s="78">
        <v>17233</v>
      </c>
      <c r="GT270" s="78">
        <v>14824</v>
      </c>
      <c r="GU270" s="78">
        <v>12979</v>
      </c>
      <c r="GV270" s="78">
        <v>18431</v>
      </c>
      <c r="GW270" s="78">
        <v>15690</v>
      </c>
      <c r="GX270" s="78">
        <v>10796</v>
      </c>
      <c r="GY270" s="78">
        <v>9815</v>
      </c>
      <c r="GZ270" s="78">
        <v>10498</v>
      </c>
      <c r="HA270" s="78">
        <v>12065</v>
      </c>
      <c r="HB270" s="78">
        <v>18038</v>
      </c>
      <c r="HC270" s="78">
        <v>19790</v>
      </c>
      <c r="HD270" s="78">
        <v>15814</v>
      </c>
      <c r="HE270" s="78">
        <v>14664.416670000001</v>
      </c>
      <c r="HF270" s="78">
        <v>17879</v>
      </c>
      <c r="HG270" s="78">
        <v>15738</v>
      </c>
      <c r="HH270" s="78">
        <v>14147</v>
      </c>
      <c r="HI270" s="78">
        <v>20516</v>
      </c>
    </row>
    <row r="271" spans="1:217" ht="15.75" x14ac:dyDescent="0.3">
      <c r="A271" s="1" t="str">
        <f t="shared" si="82"/>
        <v>Tiroldarunter bis 24 JahreGesamt</v>
      </c>
      <c r="B271" s="1">
        <v>271</v>
      </c>
      <c r="C271" s="77" t="s">
        <v>7</v>
      </c>
      <c r="D271" s="77" t="s">
        <v>125</v>
      </c>
      <c r="E271" s="77" t="s">
        <v>132</v>
      </c>
      <c r="F271" s="78">
        <v>2903</v>
      </c>
      <c r="G271" s="78">
        <v>2515</v>
      </c>
      <c r="H271" s="78">
        <v>2475</v>
      </c>
      <c r="I271" s="78">
        <v>3916</v>
      </c>
      <c r="J271" s="78">
        <v>3212</v>
      </c>
      <c r="K271" s="78">
        <v>2278</v>
      </c>
      <c r="L271" s="78">
        <v>2195</v>
      </c>
      <c r="M271" s="78">
        <v>2322</v>
      </c>
      <c r="N271" s="78">
        <v>2862</v>
      </c>
      <c r="O271" s="78">
        <v>3894</v>
      </c>
      <c r="P271" s="78">
        <v>4238</v>
      </c>
      <c r="Q271" s="78">
        <v>3365</v>
      </c>
      <c r="R271" s="78">
        <v>3014.583333</v>
      </c>
      <c r="S271" s="78">
        <v>3664</v>
      </c>
      <c r="T271" s="78">
        <v>3481</v>
      </c>
      <c r="U271" s="78">
        <v>3763</v>
      </c>
      <c r="V271" s="78">
        <v>4970</v>
      </c>
      <c r="W271" s="78">
        <v>4261</v>
      </c>
      <c r="X271" s="78">
        <v>3201</v>
      </c>
      <c r="Y271" s="78">
        <v>2915</v>
      </c>
      <c r="Z271" s="78">
        <v>3162</v>
      </c>
      <c r="AA271" s="78">
        <v>3519</v>
      </c>
      <c r="AB271" s="78">
        <v>4316</v>
      </c>
      <c r="AC271" s="78">
        <v>4602</v>
      </c>
      <c r="AD271" s="78">
        <v>3434</v>
      </c>
      <c r="AE271" s="78">
        <v>3774</v>
      </c>
      <c r="AF271" s="78">
        <v>3833</v>
      </c>
      <c r="AG271" s="78">
        <v>3380</v>
      </c>
      <c r="AH271" s="78">
        <v>3156</v>
      </c>
      <c r="AI271" s="78">
        <v>4705</v>
      </c>
      <c r="AJ271" s="78">
        <v>3761</v>
      </c>
      <c r="AK271" s="78">
        <v>2770</v>
      </c>
      <c r="AL271" s="78">
        <v>2366</v>
      </c>
      <c r="AM271" s="78">
        <v>2687</v>
      </c>
      <c r="AN271" s="78">
        <v>3097</v>
      </c>
      <c r="AO271" s="78">
        <v>3864</v>
      </c>
      <c r="AP271" s="78">
        <v>4153</v>
      </c>
      <c r="AQ271" s="78">
        <v>3171</v>
      </c>
      <c r="AR271" s="78">
        <v>3411.916667</v>
      </c>
      <c r="AS271" s="78">
        <v>3420</v>
      </c>
      <c r="AT271" s="78">
        <v>3038</v>
      </c>
      <c r="AU271" s="78">
        <v>3387</v>
      </c>
      <c r="AV271" s="78">
        <v>3970</v>
      </c>
      <c r="AW271" s="78">
        <v>3723</v>
      </c>
      <c r="AX271" s="78">
        <v>2613</v>
      </c>
      <c r="AY271" s="78">
        <v>2297</v>
      </c>
      <c r="AZ271" s="78">
        <v>2598</v>
      </c>
      <c r="BA271" s="78">
        <v>3170</v>
      </c>
      <c r="BB271" s="78">
        <v>3929</v>
      </c>
      <c r="BC271" s="78">
        <v>4220</v>
      </c>
      <c r="BD271" s="78">
        <v>3265</v>
      </c>
      <c r="BE271" s="78">
        <v>3302.5</v>
      </c>
      <c r="BF271" s="78">
        <v>3477</v>
      </c>
      <c r="BG271" s="78">
        <v>3293</v>
      </c>
      <c r="BH271" s="78">
        <v>3053</v>
      </c>
      <c r="BI271" s="78">
        <v>4288</v>
      </c>
      <c r="BJ271" s="78">
        <v>3505</v>
      </c>
      <c r="BK271" s="78">
        <v>2585</v>
      </c>
      <c r="BL271" s="78">
        <v>2464</v>
      </c>
      <c r="BM271" s="78">
        <v>2666</v>
      </c>
      <c r="BN271" s="78">
        <v>3018</v>
      </c>
      <c r="BO271" s="78">
        <v>3919</v>
      </c>
      <c r="BP271" s="78">
        <v>4351</v>
      </c>
      <c r="BQ271" s="78">
        <v>3354</v>
      </c>
      <c r="BR271" s="78">
        <v>3331.083333</v>
      </c>
      <c r="BS271" s="78">
        <v>3625</v>
      </c>
      <c r="BT271" s="78">
        <v>3287</v>
      </c>
      <c r="BU271" s="78">
        <v>2960</v>
      </c>
      <c r="BV271" s="78">
        <v>4300</v>
      </c>
      <c r="BW271" s="78">
        <v>3652</v>
      </c>
      <c r="BX271" s="78">
        <v>2871</v>
      </c>
      <c r="BY271" s="78">
        <v>2755</v>
      </c>
      <c r="BZ271" s="78">
        <v>2879</v>
      </c>
      <c r="CA271" s="78">
        <v>3305</v>
      </c>
      <c r="CB271" s="78">
        <v>4096</v>
      </c>
      <c r="CC271" s="78">
        <v>4303</v>
      </c>
      <c r="CD271" s="78">
        <v>3500</v>
      </c>
      <c r="CE271" s="78">
        <v>3461.083333</v>
      </c>
      <c r="CF271" s="78">
        <v>3697</v>
      </c>
      <c r="CG271" s="78">
        <v>3279</v>
      </c>
      <c r="CH271" s="78">
        <v>3379</v>
      </c>
      <c r="CI271" s="78">
        <v>4221</v>
      </c>
      <c r="CJ271" s="78">
        <v>3834</v>
      </c>
      <c r="CK271" s="78">
        <v>2860</v>
      </c>
      <c r="CL271" s="78">
        <v>2819</v>
      </c>
      <c r="CM271" s="78">
        <v>2941</v>
      </c>
      <c r="CN271" s="78">
        <v>3493</v>
      </c>
      <c r="CO271" s="78">
        <v>4098</v>
      </c>
      <c r="CP271" s="78">
        <v>4292</v>
      </c>
      <c r="CQ271" s="78">
        <v>3720</v>
      </c>
      <c r="CR271" s="78">
        <v>3552.75</v>
      </c>
      <c r="CS271" s="78">
        <v>3895</v>
      </c>
      <c r="CT271" s="78">
        <v>3612</v>
      </c>
      <c r="CU271" s="78">
        <v>3342</v>
      </c>
      <c r="CV271" s="78">
        <v>4496</v>
      </c>
      <c r="CW271" s="78">
        <v>3593</v>
      </c>
      <c r="CX271" s="78">
        <v>2887</v>
      </c>
      <c r="CY271" s="78">
        <v>2745</v>
      </c>
      <c r="CZ271" s="78">
        <v>2859</v>
      </c>
      <c r="DA271" s="78">
        <v>3044</v>
      </c>
      <c r="DB271" s="78">
        <v>3713</v>
      </c>
      <c r="DC271" s="78">
        <v>3888</v>
      </c>
      <c r="DD271" s="78">
        <v>3418</v>
      </c>
      <c r="DE271" s="78">
        <v>3457.666667</v>
      </c>
      <c r="DF271" s="78">
        <v>3502</v>
      </c>
      <c r="DG271" s="78">
        <v>3046</v>
      </c>
      <c r="DH271" s="78">
        <v>2701</v>
      </c>
      <c r="DI271" s="78">
        <v>3791</v>
      </c>
      <c r="DJ271" s="78">
        <v>3125</v>
      </c>
      <c r="DK271" s="78">
        <v>2445</v>
      </c>
      <c r="DL271" s="78">
        <v>2152</v>
      </c>
      <c r="DM271" s="78">
        <v>2395</v>
      </c>
      <c r="DN271" s="78">
        <v>2696</v>
      </c>
      <c r="DO271" s="78">
        <v>3328</v>
      </c>
      <c r="DP271" s="78">
        <v>3406</v>
      </c>
      <c r="DQ271" s="78">
        <v>2880</v>
      </c>
      <c r="DR271" s="78">
        <v>2955.583333</v>
      </c>
      <c r="DS271" s="78">
        <v>3002</v>
      </c>
      <c r="DT271" s="78">
        <v>2634</v>
      </c>
      <c r="DU271" s="78">
        <v>2489</v>
      </c>
      <c r="DV271" s="78">
        <v>3128</v>
      </c>
      <c r="DW271" s="78">
        <v>2781</v>
      </c>
      <c r="DX271" s="78">
        <v>1916</v>
      </c>
      <c r="DY271" s="78">
        <v>1787</v>
      </c>
      <c r="DZ271" s="78">
        <v>1898</v>
      </c>
      <c r="EA271" s="78">
        <v>2114</v>
      </c>
      <c r="EB271" s="78">
        <v>2714</v>
      </c>
      <c r="EC271" s="78">
        <v>2872</v>
      </c>
      <c r="ED271" s="78">
        <v>2430</v>
      </c>
      <c r="EE271" s="78">
        <v>2480.416667</v>
      </c>
      <c r="EF271" s="78">
        <v>2555</v>
      </c>
      <c r="EG271" s="78">
        <v>2207</v>
      </c>
      <c r="EH271" s="78">
        <v>1839</v>
      </c>
      <c r="EI271" s="78">
        <v>2871</v>
      </c>
      <c r="EJ271" s="78">
        <v>2272</v>
      </c>
      <c r="EK271" s="78">
        <v>1656</v>
      </c>
      <c r="EL271" s="78">
        <v>1489</v>
      </c>
      <c r="EM271" s="78">
        <v>1692</v>
      </c>
      <c r="EN271" s="78">
        <v>1856</v>
      </c>
      <c r="EO271" s="78">
        <v>2554</v>
      </c>
      <c r="EP271" s="78">
        <v>2495</v>
      </c>
      <c r="EQ271" s="78">
        <v>2119</v>
      </c>
      <c r="ER271" s="78">
        <v>2133.75</v>
      </c>
      <c r="ES271" s="78">
        <v>2378</v>
      </c>
      <c r="ET271" s="78">
        <v>1978</v>
      </c>
      <c r="EU271" s="78">
        <v>1638</v>
      </c>
      <c r="EV271" s="78">
        <v>2426</v>
      </c>
      <c r="EW271" s="78">
        <v>2175</v>
      </c>
      <c r="EX271" s="78">
        <v>1513</v>
      </c>
      <c r="EY271" s="78">
        <v>1349</v>
      </c>
      <c r="EZ271" s="78">
        <v>1466</v>
      </c>
      <c r="FA271" s="78">
        <v>1757</v>
      </c>
      <c r="FB271" s="78">
        <v>2337</v>
      </c>
      <c r="FC271" s="78">
        <v>2423</v>
      </c>
      <c r="FD271" s="78">
        <v>2020</v>
      </c>
      <c r="FE271" s="78">
        <v>1955</v>
      </c>
      <c r="FF271" s="78">
        <v>2089</v>
      </c>
      <c r="FG271" s="78">
        <v>1770</v>
      </c>
      <c r="FH271" s="78">
        <v>5536</v>
      </c>
      <c r="FI271" s="78">
        <v>5898</v>
      </c>
      <c r="FJ271" s="78">
        <v>5041</v>
      </c>
      <c r="FK271" s="78">
        <v>3669</v>
      </c>
      <c r="FL271" s="78">
        <v>2716</v>
      </c>
      <c r="FM271" s="78">
        <v>2541</v>
      </c>
      <c r="FN271" s="78">
        <v>2466</v>
      </c>
      <c r="FO271" s="78">
        <v>3108</v>
      </c>
      <c r="FP271" s="78">
        <v>3644</v>
      </c>
      <c r="FQ271" s="78">
        <v>4365</v>
      </c>
      <c r="FR271" s="78">
        <v>3570.25</v>
      </c>
      <c r="FS271" s="78">
        <v>4650</v>
      </c>
      <c r="FT271" s="78">
        <v>4208</v>
      </c>
      <c r="FU271" s="78">
        <v>3313</v>
      </c>
      <c r="FV271" s="78">
        <v>2984</v>
      </c>
      <c r="FW271" s="78">
        <v>2270</v>
      </c>
      <c r="FX271" s="78">
        <v>1597</v>
      </c>
      <c r="FY271" s="78">
        <v>1454</v>
      </c>
      <c r="FZ271" s="78">
        <v>1588</v>
      </c>
      <c r="GA271" s="78">
        <v>1606</v>
      </c>
      <c r="GB271" s="78">
        <v>1787</v>
      </c>
      <c r="GC271" s="78">
        <v>2301</v>
      </c>
      <c r="GD271" s="78">
        <v>2011</v>
      </c>
      <c r="GE271" s="78">
        <v>2480.75</v>
      </c>
      <c r="GF271" s="78">
        <v>2075</v>
      </c>
      <c r="GG271" s="78">
        <v>1682</v>
      </c>
      <c r="GH271" s="78">
        <v>1351</v>
      </c>
      <c r="GI271" s="78">
        <v>1762</v>
      </c>
      <c r="GJ271" s="78">
        <v>1501</v>
      </c>
      <c r="GK271" s="78">
        <v>1123</v>
      </c>
      <c r="GL271" s="78">
        <v>1202</v>
      </c>
      <c r="GM271" s="78">
        <v>1408</v>
      </c>
      <c r="GN271" s="78">
        <v>1554</v>
      </c>
      <c r="GO271" s="78">
        <v>1794</v>
      </c>
      <c r="GP271" s="78">
        <v>1896</v>
      </c>
      <c r="GQ271" s="78">
        <v>1848</v>
      </c>
      <c r="GR271" s="78">
        <v>1599.666667</v>
      </c>
      <c r="GS271" s="78">
        <v>1977</v>
      </c>
      <c r="GT271" s="78">
        <v>1630</v>
      </c>
      <c r="GU271" s="78">
        <v>1345</v>
      </c>
      <c r="GV271" s="78">
        <v>1769</v>
      </c>
      <c r="GW271" s="78">
        <v>1625</v>
      </c>
      <c r="GX271" s="78">
        <v>1161</v>
      </c>
      <c r="GY271" s="78">
        <v>1171</v>
      </c>
      <c r="GZ271" s="78">
        <v>1377</v>
      </c>
      <c r="HA271" s="78">
        <v>1635</v>
      </c>
      <c r="HB271" s="78">
        <v>1995</v>
      </c>
      <c r="HC271" s="78">
        <v>2067</v>
      </c>
      <c r="HD271" s="78">
        <v>2000</v>
      </c>
      <c r="HE271" s="78">
        <v>1646</v>
      </c>
      <c r="HF271" s="78">
        <v>2137</v>
      </c>
      <c r="HG271" s="78">
        <v>1908</v>
      </c>
      <c r="HH271" s="78">
        <v>1681</v>
      </c>
      <c r="HI271" s="78">
        <v>2242</v>
      </c>
    </row>
    <row r="272" spans="1:217" ht="15.75" x14ac:dyDescent="0.3">
      <c r="A272" s="1" t="str">
        <f t="shared" si="82"/>
        <v>Tirol50 Jahre und älterGesamt</v>
      </c>
      <c r="B272" s="1">
        <v>272</v>
      </c>
      <c r="C272" s="77" t="s">
        <v>7</v>
      </c>
      <c r="D272" s="77" t="s">
        <v>126</v>
      </c>
      <c r="E272" s="77" t="s">
        <v>132</v>
      </c>
      <c r="F272" s="78">
        <v>2858</v>
      </c>
      <c r="G272" s="78">
        <v>2741</v>
      </c>
      <c r="H272" s="78">
        <v>2727</v>
      </c>
      <c r="I272" s="78">
        <v>3910</v>
      </c>
      <c r="J272" s="78">
        <v>3210</v>
      </c>
      <c r="K272" s="78">
        <v>2356</v>
      </c>
      <c r="L272" s="78">
        <v>1898</v>
      </c>
      <c r="M272" s="78">
        <v>1878</v>
      </c>
      <c r="N272" s="78">
        <v>2369</v>
      </c>
      <c r="O272" s="78">
        <v>3888</v>
      </c>
      <c r="P272" s="78">
        <v>4412</v>
      </c>
      <c r="Q272" s="78">
        <v>2920</v>
      </c>
      <c r="R272" s="78">
        <v>2930.583333</v>
      </c>
      <c r="S272" s="78">
        <v>3389</v>
      </c>
      <c r="T272" s="78">
        <v>3400</v>
      </c>
      <c r="U272" s="78">
        <v>3699</v>
      </c>
      <c r="V272" s="78">
        <v>4567</v>
      </c>
      <c r="W272" s="78">
        <v>3931</v>
      </c>
      <c r="X272" s="78">
        <v>2966</v>
      </c>
      <c r="Y272" s="78">
        <v>2449</v>
      </c>
      <c r="Z272" s="78">
        <v>2415</v>
      </c>
      <c r="AA272" s="78">
        <v>2861</v>
      </c>
      <c r="AB272" s="78">
        <v>4322</v>
      </c>
      <c r="AC272" s="78">
        <v>4816</v>
      </c>
      <c r="AD272" s="78">
        <v>3160</v>
      </c>
      <c r="AE272" s="78">
        <v>3497.916667</v>
      </c>
      <c r="AF272" s="78">
        <v>3523</v>
      </c>
      <c r="AG272" s="78">
        <v>3461</v>
      </c>
      <c r="AH272" s="78">
        <v>3410</v>
      </c>
      <c r="AI272" s="78">
        <v>4781</v>
      </c>
      <c r="AJ272" s="78">
        <v>4039</v>
      </c>
      <c r="AK272" s="78">
        <v>3024</v>
      </c>
      <c r="AL272" s="78">
        <v>2370</v>
      </c>
      <c r="AM272" s="78">
        <v>2404</v>
      </c>
      <c r="AN272" s="78">
        <v>2916</v>
      </c>
      <c r="AO272" s="78">
        <v>4407</v>
      </c>
      <c r="AP272" s="78">
        <v>4964</v>
      </c>
      <c r="AQ272" s="78">
        <v>3144</v>
      </c>
      <c r="AR272" s="78">
        <v>3536.916667</v>
      </c>
      <c r="AS272" s="78">
        <v>3584</v>
      </c>
      <c r="AT272" s="78">
        <v>3411</v>
      </c>
      <c r="AU272" s="78">
        <v>3795</v>
      </c>
      <c r="AV272" s="78">
        <v>4574</v>
      </c>
      <c r="AW272" s="78">
        <v>4267</v>
      </c>
      <c r="AX272" s="78">
        <v>3039</v>
      </c>
      <c r="AY272" s="78">
        <v>2449</v>
      </c>
      <c r="AZ272" s="78">
        <v>2459</v>
      </c>
      <c r="BA272" s="78">
        <v>3011</v>
      </c>
      <c r="BB272" s="78">
        <v>4621</v>
      </c>
      <c r="BC272" s="78">
        <v>5244</v>
      </c>
      <c r="BD272" s="78">
        <v>3284</v>
      </c>
      <c r="BE272" s="78">
        <v>3644.833333</v>
      </c>
      <c r="BF272" s="78">
        <v>3722</v>
      </c>
      <c r="BG272" s="78">
        <v>3731</v>
      </c>
      <c r="BH272" s="78">
        <v>3767</v>
      </c>
      <c r="BI272" s="78">
        <v>5234</v>
      </c>
      <c r="BJ272" s="78">
        <v>4349</v>
      </c>
      <c r="BK272" s="78">
        <v>3223</v>
      </c>
      <c r="BL272" s="78">
        <v>2670</v>
      </c>
      <c r="BM272" s="78">
        <v>2731</v>
      </c>
      <c r="BN272" s="78">
        <v>3267</v>
      </c>
      <c r="BO272" s="78">
        <v>5078</v>
      </c>
      <c r="BP272" s="78">
        <v>5747</v>
      </c>
      <c r="BQ272" s="78">
        <v>3734</v>
      </c>
      <c r="BR272" s="78">
        <v>3937.75</v>
      </c>
      <c r="BS272" s="78">
        <v>4126</v>
      </c>
      <c r="BT272" s="78">
        <v>4081</v>
      </c>
      <c r="BU272" s="78">
        <v>3910</v>
      </c>
      <c r="BV272" s="78">
        <v>5910</v>
      </c>
      <c r="BW272" s="78">
        <v>5028</v>
      </c>
      <c r="BX272" s="78">
        <v>3917</v>
      </c>
      <c r="BY272" s="78">
        <v>3562</v>
      </c>
      <c r="BZ272" s="78">
        <v>3644</v>
      </c>
      <c r="CA272" s="78">
        <v>4346</v>
      </c>
      <c r="CB272" s="78">
        <v>6292</v>
      </c>
      <c r="CC272" s="78">
        <v>6926</v>
      </c>
      <c r="CD272" s="78">
        <v>4905</v>
      </c>
      <c r="CE272" s="78">
        <v>4720.5833329999996</v>
      </c>
      <c r="CF272" s="78">
        <v>5469</v>
      </c>
      <c r="CG272" s="78">
        <v>5277</v>
      </c>
      <c r="CH272" s="78">
        <v>5645</v>
      </c>
      <c r="CI272" s="78">
        <v>6981</v>
      </c>
      <c r="CJ272" s="78">
        <v>6264</v>
      </c>
      <c r="CK272" s="78">
        <v>4862</v>
      </c>
      <c r="CL272" s="78">
        <v>4332</v>
      </c>
      <c r="CM272" s="78">
        <v>4319</v>
      </c>
      <c r="CN272" s="78">
        <v>5085</v>
      </c>
      <c r="CO272" s="78">
        <v>7080</v>
      </c>
      <c r="CP272" s="78">
        <v>7703</v>
      </c>
      <c r="CQ272" s="78">
        <v>5585</v>
      </c>
      <c r="CR272" s="78">
        <v>5716.8333329999996</v>
      </c>
      <c r="CS272" s="78">
        <v>6118</v>
      </c>
      <c r="CT272" s="78">
        <v>5948</v>
      </c>
      <c r="CU272" s="78">
        <v>5892</v>
      </c>
      <c r="CV272" s="78">
        <v>7853</v>
      </c>
      <c r="CW272" s="78">
        <v>6729</v>
      </c>
      <c r="CX272" s="78">
        <v>5409</v>
      </c>
      <c r="CY272" s="78">
        <v>4706</v>
      </c>
      <c r="CZ272" s="78">
        <v>4801</v>
      </c>
      <c r="DA272" s="78">
        <v>5542</v>
      </c>
      <c r="DB272" s="78">
        <v>7554</v>
      </c>
      <c r="DC272" s="78">
        <v>8112</v>
      </c>
      <c r="DD272" s="78">
        <v>5906</v>
      </c>
      <c r="DE272" s="78">
        <v>6214.1666670000004</v>
      </c>
      <c r="DF272" s="78">
        <v>6254</v>
      </c>
      <c r="DG272" s="78">
        <v>6028</v>
      </c>
      <c r="DH272" s="78">
        <v>5894</v>
      </c>
      <c r="DI272" s="78">
        <v>8012</v>
      </c>
      <c r="DJ272" s="78">
        <v>6918</v>
      </c>
      <c r="DK272" s="78">
        <v>5481</v>
      </c>
      <c r="DL272" s="78">
        <v>4809</v>
      </c>
      <c r="DM272" s="78">
        <v>4879</v>
      </c>
      <c r="DN272" s="78">
        <v>5638</v>
      </c>
      <c r="DO272" s="78">
        <v>7608</v>
      </c>
      <c r="DP272" s="78">
        <v>8177</v>
      </c>
      <c r="DQ272" s="78">
        <v>6009</v>
      </c>
      <c r="DR272" s="78">
        <v>6308.9166670000004</v>
      </c>
      <c r="DS272" s="78">
        <v>6625</v>
      </c>
      <c r="DT272" s="78">
        <v>6379</v>
      </c>
      <c r="DU272" s="78">
        <v>6487</v>
      </c>
      <c r="DV272" s="78">
        <v>7856</v>
      </c>
      <c r="DW272" s="78">
        <v>7030</v>
      </c>
      <c r="DX272" s="78">
        <v>5457</v>
      </c>
      <c r="DY272" s="78">
        <v>4681</v>
      </c>
      <c r="DZ272" s="78">
        <v>4688</v>
      </c>
      <c r="EA272" s="78">
        <v>5300</v>
      </c>
      <c r="EB272" s="78">
        <v>7354</v>
      </c>
      <c r="EC272" s="78">
        <v>7886</v>
      </c>
      <c r="ED272" s="78">
        <v>5456</v>
      </c>
      <c r="EE272" s="78">
        <v>6266.5833329999996</v>
      </c>
      <c r="EF272" s="78">
        <v>5873</v>
      </c>
      <c r="EG272" s="78">
        <v>5581</v>
      </c>
      <c r="EH272" s="78">
        <v>4992</v>
      </c>
      <c r="EI272" s="78">
        <v>7157</v>
      </c>
      <c r="EJ272" s="78">
        <v>6053</v>
      </c>
      <c r="EK272" s="78">
        <v>4568</v>
      </c>
      <c r="EL272" s="78">
        <v>3875</v>
      </c>
      <c r="EM272" s="78">
        <v>3919</v>
      </c>
      <c r="EN272" s="78">
        <v>4417</v>
      </c>
      <c r="EO272" s="78">
        <v>6734</v>
      </c>
      <c r="EP272" s="78">
        <v>7309</v>
      </c>
      <c r="EQ272" s="78">
        <v>4918</v>
      </c>
      <c r="ER272" s="78">
        <v>5449.6666670000004</v>
      </c>
      <c r="ES272" s="78">
        <v>5649</v>
      </c>
      <c r="ET272" s="78">
        <v>5241</v>
      </c>
      <c r="EU272" s="78">
        <v>4829</v>
      </c>
      <c r="EV272" s="78">
        <v>6541</v>
      </c>
      <c r="EW272" s="78">
        <v>5898</v>
      </c>
      <c r="EX272" s="78">
        <v>4231</v>
      </c>
      <c r="EY272" s="78">
        <v>3714</v>
      </c>
      <c r="EZ272" s="78">
        <v>3661</v>
      </c>
      <c r="FA272" s="78">
        <v>4362</v>
      </c>
      <c r="FB272" s="78">
        <v>6587</v>
      </c>
      <c r="FC272" s="78">
        <v>7055</v>
      </c>
      <c r="FD272" s="78">
        <v>4706</v>
      </c>
      <c r="FE272" s="78">
        <v>5206.1666670000004</v>
      </c>
      <c r="FF272" s="78">
        <v>5406</v>
      </c>
      <c r="FG272" s="78">
        <v>4981</v>
      </c>
      <c r="FH272" s="78">
        <v>11664</v>
      </c>
      <c r="FI272" s="78">
        <v>12091</v>
      </c>
      <c r="FJ272" s="78">
        <v>10843</v>
      </c>
      <c r="FK272" s="78">
        <v>8001</v>
      </c>
      <c r="FL272" s="78">
        <v>5888</v>
      </c>
      <c r="FM272" s="78">
        <v>5492</v>
      </c>
      <c r="FN272" s="78">
        <v>5949</v>
      </c>
      <c r="FO272" s="78">
        <v>8609</v>
      </c>
      <c r="FP272" s="78">
        <v>9761</v>
      </c>
      <c r="FQ272" s="78">
        <v>11193</v>
      </c>
      <c r="FR272" s="78">
        <v>8323.1666669999995</v>
      </c>
      <c r="FS272" s="78">
        <v>12087</v>
      </c>
      <c r="FT272" s="78">
        <v>11604</v>
      </c>
      <c r="FU272" s="78">
        <v>10257</v>
      </c>
      <c r="FV272" s="78">
        <v>9541</v>
      </c>
      <c r="FW272" s="78">
        <v>7490</v>
      </c>
      <c r="FX272" s="78">
        <v>5136</v>
      </c>
      <c r="FY272" s="78">
        <v>4274</v>
      </c>
      <c r="FZ272" s="78">
        <v>4225</v>
      </c>
      <c r="GA272" s="78">
        <v>4473</v>
      </c>
      <c r="GB272" s="78">
        <v>6022</v>
      </c>
      <c r="GC272" s="78">
        <v>7401</v>
      </c>
      <c r="GD272" s="78">
        <v>5088</v>
      </c>
      <c r="GE272" s="78">
        <v>7299.8333329999996</v>
      </c>
      <c r="GF272" s="78">
        <v>5679</v>
      </c>
      <c r="GG272" s="78">
        <v>5018</v>
      </c>
      <c r="GH272" s="78">
        <v>4530</v>
      </c>
      <c r="GI272" s="78">
        <v>6042</v>
      </c>
      <c r="GJ272" s="78">
        <v>5291</v>
      </c>
      <c r="GK272" s="78">
        <v>3740</v>
      </c>
      <c r="GL272" s="78">
        <v>3271</v>
      </c>
      <c r="GM272" s="78">
        <v>3328</v>
      </c>
      <c r="GN272" s="78">
        <v>3894</v>
      </c>
      <c r="GO272" s="78">
        <v>5838</v>
      </c>
      <c r="GP272" s="78">
        <v>6554</v>
      </c>
      <c r="GQ272" s="78">
        <v>4543</v>
      </c>
      <c r="GR272" s="78">
        <v>4810.6666670000004</v>
      </c>
      <c r="GS272" s="78">
        <v>5140</v>
      </c>
      <c r="GT272" s="78">
        <v>4653</v>
      </c>
      <c r="GU272" s="78">
        <v>4339</v>
      </c>
      <c r="GV272" s="78">
        <v>6117</v>
      </c>
      <c r="GW272" s="78">
        <v>5195</v>
      </c>
      <c r="GX272" s="78">
        <v>3632</v>
      </c>
      <c r="GY272" s="78">
        <v>3127</v>
      </c>
      <c r="GZ272" s="78">
        <v>3117</v>
      </c>
      <c r="HA272" s="78">
        <v>3707</v>
      </c>
      <c r="HB272" s="78">
        <v>5868</v>
      </c>
      <c r="HC272" s="78">
        <v>6485</v>
      </c>
      <c r="HD272" s="78">
        <v>4547</v>
      </c>
      <c r="HE272" s="78">
        <v>4660.5833329999996</v>
      </c>
      <c r="HF272" s="78">
        <v>5197</v>
      </c>
      <c r="HG272" s="78">
        <v>4737</v>
      </c>
      <c r="HH272" s="78">
        <v>4381</v>
      </c>
      <c r="HI272" s="78">
        <v>6515</v>
      </c>
    </row>
    <row r="273" spans="1:217" ht="15.75" x14ac:dyDescent="0.3">
      <c r="A273" s="1" t="str">
        <f t="shared" si="82"/>
        <v>TirolAusländerGesamt</v>
      </c>
      <c r="B273" s="1">
        <v>273</v>
      </c>
      <c r="C273" s="77" t="s">
        <v>7</v>
      </c>
      <c r="D273" s="77" t="s">
        <v>127</v>
      </c>
      <c r="E273" s="77" t="s">
        <v>132</v>
      </c>
      <c r="F273" s="78">
        <v>2328</v>
      </c>
      <c r="G273" s="78">
        <v>2019</v>
      </c>
      <c r="H273" s="78">
        <v>2366</v>
      </c>
      <c r="I273" s="78">
        <v>4471</v>
      </c>
      <c r="J273" s="78">
        <v>3290</v>
      </c>
      <c r="K273" s="78">
        <v>2086</v>
      </c>
      <c r="L273" s="78">
        <v>1578</v>
      </c>
      <c r="M273" s="78">
        <v>1741</v>
      </c>
      <c r="N273" s="78">
        <v>2477</v>
      </c>
      <c r="O273" s="78">
        <v>4465</v>
      </c>
      <c r="P273" s="78">
        <v>5212</v>
      </c>
      <c r="Q273" s="78">
        <v>2924</v>
      </c>
      <c r="R273" s="78">
        <v>2913.083333</v>
      </c>
      <c r="S273" s="78">
        <v>3120</v>
      </c>
      <c r="T273" s="78">
        <v>2980</v>
      </c>
      <c r="U273" s="78">
        <v>3839</v>
      </c>
      <c r="V273" s="78">
        <v>5527</v>
      </c>
      <c r="W273" s="78">
        <v>4419</v>
      </c>
      <c r="X273" s="78">
        <v>3216</v>
      </c>
      <c r="Y273" s="78">
        <v>2410</v>
      </c>
      <c r="Z273" s="78">
        <v>2732</v>
      </c>
      <c r="AA273" s="78">
        <v>3381</v>
      </c>
      <c r="AB273" s="78">
        <v>5197</v>
      </c>
      <c r="AC273" s="78">
        <v>5927</v>
      </c>
      <c r="AD273" s="78">
        <v>3176</v>
      </c>
      <c r="AE273" s="78">
        <v>3827</v>
      </c>
      <c r="AF273" s="78">
        <v>3373</v>
      </c>
      <c r="AG273" s="78">
        <v>3102</v>
      </c>
      <c r="AH273" s="78">
        <v>3387</v>
      </c>
      <c r="AI273" s="78">
        <v>5762</v>
      </c>
      <c r="AJ273" s="78">
        <v>4292</v>
      </c>
      <c r="AK273" s="78">
        <v>2906</v>
      </c>
      <c r="AL273" s="78">
        <v>2060</v>
      </c>
      <c r="AM273" s="78">
        <v>2239</v>
      </c>
      <c r="AN273" s="78">
        <v>3105</v>
      </c>
      <c r="AO273" s="78">
        <v>5145</v>
      </c>
      <c r="AP273" s="78">
        <v>5886</v>
      </c>
      <c r="AQ273" s="78">
        <v>2968</v>
      </c>
      <c r="AR273" s="78">
        <v>3685.416667</v>
      </c>
      <c r="AS273" s="78">
        <v>3067</v>
      </c>
      <c r="AT273" s="78">
        <v>2805</v>
      </c>
      <c r="AU273" s="78">
        <v>3980</v>
      </c>
      <c r="AV273" s="78">
        <v>5349</v>
      </c>
      <c r="AW273" s="78">
        <v>4659</v>
      </c>
      <c r="AX273" s="78">
        <v>2843</v>
      </c>
      <c r="AY273" s="78">
        <v>2138</v>
      </c>
      <c r="AZ273" s="78">
        <v>2353</v>
      </c>
      <c r="BA273" s="78">
        <v>3167</v>
      </c>
      <c r="BB273" s="78">
        <v>5502</v>
      </c>
      <c r="BC273" s="78">
        <v>6344</v>
      </c>
      <c r="BD273" s="78">
        <v>3149</v>
      </c>
      <c r="BE273" s="78">
        <v>3779.666667</v>
      </c>
      <c r="BF273" s="78">
        <v>3309</v>
      </c>
      <c r="BG273" s="78">
        <v>3231</v>
      </c>
      <c r="BH273" s="78">
        <v>3806</v>
      </c>
      <c r="BI273" s="78">
        <v>6325</v>
      </c>
      <c r="BJ273" s="78">
        <v>4728</v>
      </c>
      <c r="BK273" s="78">
        <v>3231</v>
      </c>
      <c r="BL273" s="78">
        <v>2533</v>
      </c>
      <c r="BM273" s="78">
        <v>2661</v>
      </c>
      <c r="BN273" s="78">
        <v>3440</v>
      </c>
      <c r="BO273" s="78">
        <v>6141</v>
      </c>
      <c r="BP273" s="78">
        <v>7069</v>
      </c>
      <c r="BQ273" s="78">
        <v>3738</v>
      </c>
      <c r="BR273" s="78">
        <v>4184.3333329999996</v>
      </c>
      <c r="BS273" s="78">
        <v>3895</v>
      </c>
      <c r="BT273" s="78">
        <v>3621</v>
      </c>
      <c r="BU273" s="78">
        <v>3838</v>
      </c>
      <c r="BV273" s="78">
        <v>7133</v>
      </c>
      <c r="BW273" s="78">
        <v>5447</v>
      </c>
      <c r="BX273" s="78">
        <v>3890</v>
      </c>
      <c r="BY273" s="78">
        <v>3284</v>
      </c>
      <c r="BZ273" s="78">
        <v>3351</v>
      </c>
      <c r="CA273" s="78">
        <v>4447</v>
      </c>
      <c r="CB273" s="78">
        <v>7197</v>
      </c>
      <c r="CC273" s="78">
        <v>8194</v>
      </c>
      <c r="CD273" s="78">
        <v>4599</v>
      </c>
      <c r="CE273" s="78">
        <v>4908</v>
      </c>
      <c r="CF273" s="78">
        <v>4899</v>
      </c>
      <c r="CG273" s="78">
        <v>4518</v>
      </c>
      <c r="CH273" s="78">
        <v>6028</v>
      </c>
      <c r="CI273" s="78">
        <v>8113</v>
      </c>
      <c r="CJ273" s="78">
        <v>6586</v>
      </c>
      <c r="CK273" s="78">
        <v>4564</v>
      </c>
      <c r="CL273" s="78">
        <v>3764</v>
      </c>
      <c r="CM273" s="78">
        <v>3890</v>
      </c>
      <c r="CN273" s="78">
        <v>5176</v>
      </c>
      <c r="CO273" s="78">
        <v>8126</v>
      </c>
      <c r="CP273" s="78">
        <v>9111</v>
      </c>
      <c r="CQ273" s="78">
        <v>5394</v>
      </c>
      <c r="CR273" s="78">
        <v>5847.4166670000004</v>
      </c>
      <c r="CS273" s="78">
        <v>5442</v>
      </c>
      <c r="CT273" s="78">
        <v>5250</v>
      </c>
      <c r="CU273" s="78">
        <v>6010</v>
      </c>
      <c r="CV273" s="78">
        <v>9279</v>
      </c>
      <c r="CW273" s="78">
        <v>6922</v>
      </c>
      <c r="CX273" s="78">
        <v>5299</v>
      </c>
      <c r="CY273" s="78">
        <v>4185</v>
      </c>
      <c r="CZ273" s="78">
        <v>4364</v>
      </c>
      <c r="DA273" s="78">
        <v>5482</v>
      </c>
      <c r="DB273" s="78">
        <v>8327</v>
      </c>
      <c r="DC273" s="78">
        <v>8955</v>
      </c>
      <c r="DD273" s="78">
        <v>5470</v>
      </c>
      <c r="DE273" s="78">
        <v>6248.75</v>
      </c>
      <c r="DF273" s="78">
        <v>5586</v>
      </c>
      <c r="DG273" s="78">
        <v>5170</v>
      </c>
      <c r="DH273" s="78">
        <v>5649</v>
      </c>
      <c r="DI273" s="78">
        <v>8557</v>
      </c>
      <c r="DJ273" s="78">
        <v>6567</v>
      </c>
      <c r="DK273" s="78">
        <v>4797</v>
      </c>
      <c r="DL273" s="78">
        <v>3819</v>
      </c>
      <c r="DM273" s="78">
        <v>4082</v>
      </c>
      <c r="DN273" s="78">
        <v>5045</v>
      </c>
      <c r="DO273" s="78">
        <v>7601</v>
      </c>
      <c r="DP273" s="78">
        <v>8281</v>
      </c>
      <c r="DQ273" s="78">
        <v>5259</v>
      </c>
      <c r="DR273" s="78">
        <v>5867.75</v>
      </c>
      <c r="DS273" s="78">
        <v>5341</v>
      </c>
      <c r="DT273" s="78">
        <v>4864</v>
      </c>
      <c r="DU273" s="78">
        <v>5786</v>
      </c>
      <c r="DV273" s="78">
        <v>7824</v>
      </c>
      <c r="DW273" s="78">
        <v>6301</v>
      </c>
      <c r="DX273" s="78">
        <v>4393</v>
      </c>
      <c r="DY273" s="78">
        <v>3416</v>
      </c>
      <c r="DZ273" s="78">
        <v>3514</v>
      </c>
      <c r="EA273" s="78">
        <v>4433</v>
      </c>
      <c r="EB273" s="78">
        <v>6948</v>
      </c>
      <c r="EC273" s="78">
        <v>7728</v>
      </c>
      <c r="ED273" s="78">
        <v>4907</v>
      </c>
      <c r="EE273" s="78">
        <v>5454.5833329999996</v>
      </c>
      <c r="EF273" s="78">
        <v>4960</v>
      </c>
      <c r="EG273" s="78">
        <v>4448</v>
      </c>
      <c r="EH273" s="78">
        <v>4491</v>
      </c>
      <c r="EI273" s="78">
        <v>7242</v>
      </c>
      <c r="EJ273" s="78">
        <v>5367</v>
      </c>
      <c r="EK273" s="78">
        <v>3825</v>
      </c>
      <c r="EL273" s="78">
        <v>3092</v>
      </c>
      <c r="EM273" s="78">
        <v>3213</v>
      </c>
      <c r="EN273" s="78">
        <v>4011</v>
      </c>
      <c r="EO273" s="78">
        <v>6645</v>
      </c>
      <c r="EP273" s="78">
        <v>7493</v>
      </c>
      <c r="EQ273" s="78">
        <v>4703</v>
      </c>
      <c r="ER273" s="78">
        <v>4957.5</v>
      </c>
      <c r="ES273" s="78">
        <v>4915</v>
      </c>
      <c r="ET273" s="78">
        <v>4194</v>
      </c>
      <c r="EU273" s="78">
        <v>4338</v>
      </c>
      <c r="EV273" s="78">
        <v>6560</v>
      </c>
      <c r="EW273" s="78">
        <v>5394</v>
      </c>
      <c r="EX273" s="78">
        <v>3401</v>
      </c>
      <c r="EY273" s="78">
        <v>2813</v>
      </c>
      <c r="EZ273" s="78">
        <v>2956</v>
      </c>
      <c r="FA273" s="78">
        <v>3676</v>
      </c>
      <c r="FB273" s="78">
        <v>6295</v>
      </c>
      <c r="FC273" s="78">
        <v>7103</v>
      </c>
      <c r="FD273" s="78">
        <v>4523</v>
      </c>
      <c r="FE273" s="78">
        <v>4680.6666670000004</v>
      </c>
      <c r="FF273" s="78">
        <v>4648</v>
      </c>
      <c r="FG273" s="78">
        <v>3937</v>
      </c>
      <c r="FH273" s="78">
        <v>15387</v>
      </c>
      <c r="FI273" s="78">
        <v>16967</v>
      </c>
      <c r="FJ273" s="78">
        <v>14748</v>
      </c>
      <c r="FK273" s="78">
        <v>9967</v>
      </c>
      <c r="FL273" s="78">
        <v>6603</v>
      </c>
      <c r="FM273" s="78">
        <v>5838</v>
      </c>
      <c r="FN273" s="78">
        <v>6348</v>
      </c>
      <c r="FO273" s="78">
        <v>10289</v>
      </c>
      <c r="FP273" s="78">
        <v>12131</v>
      </c>
      <c r="FQ273" s="78">
        <v>14006</v>
      </c>
      <c r="FR273" s="78">
        <v>10072.416670000001</v>
      </c>
      <c r="FS273" s="78">
        <v>14244</v>
      </c>
      <c r="FT273" s="78">
        <v>13398</v>
      </c>
      <c r="FU273" s="78">
        <v>11904</v>
      </c>
      <c r="FV273" s="78">
        <v>11282</v>
      </c>
      <c r="FW273" s="78">
        <v>7968</v>
      </c>
      <c r="FX273" s="78">
        <v>4887</v>
      </c>
      <c r="FY273" s="78">
        <v>3742</v>
      </c>
      <c r="FZ273" s="78">
        <v>3732</v>
      </c>
      <c r="GA273" s="78">
        <v>4127</v>
      </c>
      <c r="GB273" s="78">
        <v>5886</v>
      </c>
      <c r="GC273" s="78">
        <v>8246</v>
      </c>
      <c r="GD273" s="78">
        <v>5307</v>
      </c>
      <c r="GE273" s="78">
        <v>7893.5833329999996</v>
      </c>
      <c r="GF273" s="78">
        <v>5300</v>
      </c>
      <c r="GG273" s="78">
        <v>4362</v>
      </c>
      <c r="GH273" s="78">
        <v>4286</v>
      </c>
      <c r="GI273" s="78">
        <v>6358</v>
      </c>
      <c r="GJ273" s="78">
        <v>5091</v>
      </c>
      <c r="GK273" s="78">
        <v>3262</v>
      </c>
      <c r="GL273" s="78">
        <v>2847</v>
      </c>
      <c r="GM273" s="78">
        <v>3205</v>
      </c>
      <c r="GN273" s="78">
        <v>3881</v>
      </c>
      <c r="GO273" s="78">
        <v>6263</v>
      </c>
      <c r="GP273" s="78">
        <v>7256</v>
      </c>
      <c r="GQ273" s="78">
        <v>4947</v>
      </c>
      <c r="GR273" s="78">
        <v>4754.8333329999996</v>
      </c>
      <c r="GS273" s="78">
        <v>5078</v>
      </c>
      <c r="GT273" s="78">
        <v>4327</v>
      </c>
      <c r="GU273" s="78">
        <v>4632</v>
      </c>
      <c r="GV273" s="78">
        <v>7289</v>
      </c>
      <c r="GW273" s="78">
        <v>5646</v>
      </c>
      <c r="GX273" s="78">
        <v>3753</v>
      </c>
      <c r="GY273" s="78">
        <v>3270</v>
      </c>
      <c r="GZ273" s="78">
        <v>3605</v>
      </c>
      <c r="HA273" s="78">
        <v>4351</v>
      </c>
      <c r="HB273" s="78">
        <v>6946</v>
      </c>
      <c r="HC273" s="78">
        <v>7875</v>
      </c>
      <c r="HD273" s="78">
        <v>5673</v>
      </c>
      <c r="HE273" s="78">
        <v>5203.75</v>
      </c>
      <c r="HF273" s="78">
        <v>5828</v>
      </c>
      <c r="HG273" s="78">
        <v>5290</v>
      </c>
      <c r="HH273" s="78">
        <v>5587</v>
      </c>
      <c r="HI273" s="78">
        <v>8518</v>
      </c>
    </row>
    <row r="274" spans="1:217" ht="15.75" x14ac:dyDescent="0.3">
      <c r="A274" s="1" t="str">
        <f t="shared" si="82"/>
        <v>Tiroloffene StellenGesamt</v>
      </c>
      <c r="B274" s="1">
        <v>274</v>
      </c>
      <c r="C274" s="77" t="s">
        <v>7</v>
      </c>
      <c r="D274" s="77" t="s">
        <v>128</v>
      </c>
      <c r="E274" s="77" t="s">
        <v>132</v>
      </c>
      <c r="F274" s="78">
        <v>3138</v>
      </c>
      <c r="G274" s="78">
        <v>2912</v>
      </c>
      <c r="H274" s="78">
        <v>2608</v>
      </c>
      <c r="I274" s="78">
        <v>2448</v>
      </c>
      <c r="J274" s="78">
        <v>2886</v>
      </c>
      <c r="K274" s="78">
        <v>2758</v>
      </c>
      <c r="L274" s="78">
        <v>2397</v>
      </c>
      <c r="M274" s="78">
        <v>2344</v>
      </c>
      <c r="N274" s="78">
        <v>2308</v>
      </c>
      <c r="O274" s="78">
        <v>2126</v>
      </c>
      <c r="P274" s="78">
        <v>2385</v>
      </c>
      <c r="Q274" s="78">
        <v>3190</v>
      </c>
      <c r="R274" s="78">
        <v>2625</v>
      </c>
      <c r="S274" s="78">
        <v>2578</v>
      </c>
      <c r="T274" s="78">
        <v>2046</v>
      </c>
      <c r="U274" s="78">
        <v>1816</v>
      </c>
      <c r="V274" s="78">
        <v>1814</v>
      </c>
      <c r="W274" s="78">
        <v>2002</v>
      </c>
      <c r="X274" s="78">
        <v>1924</v>
      </c>
      <c r="Y274" s="78">
        <v>1819</v>
      </c>
      <c r="Z274" s="78">
        <v>1987</v>
      </c>
      <c r="AA274" s="78">
        <v>2108</v>
      </c>
      <c r="AB274" s="78">
        <v>2187</v>
      </c>
      <c r="AC274" s="78">
        <v>2458</v>
      </c>
      <c r="AD274" s="78">
        <v>2931</v>
      </c>
      <c r="AE274" s="78">
        <v>2139.166667</v>
      </c>
      <c r="AF274" s="78">
        <v>2726</v>
      </c>
      <c r="AG274" s="78">
        <v>2658</v>
      </c>
      <c r="AH274" s="78">
        <v>2231</v>
      </c>
      <c r="AI274" s="78">
        <v>2298</v>
      </c>
      <c r="AJ274" s="78">
        <v>2759</v>
      </c>
      <c r="AK274" s="78">
        <v>2665</v>
      </c>
      <c r="AL274" s="78">
        <v>2613</v>
      </c>
      <c r="AM274" s="78">
        <v>2633</v>
      </c>
      <c r="AN274" s="78">
        <v>2689</v>
      </c>
      <c r="AO274" s="78">
        <v>2850</v>
      </c>
      <c r="AP274" s="78">
        <v>3015</v>
      </c>
      <c r="AQ274" s="78">
        <v>3906</v>
      </c>
      <c r="AR274" s="78">
        <v>2753.583333</v>
      </c>
      <c r="AS274" s="78">
        <v>3132</v>
      </c>
      <c r="AT274" s="78">
        <v>3086</v>
      </c>
      <c r="AU274" s="78">
        <v>2808</v>
      </c>
      <c r="AV274" s="78">
        <v>2729</v>
      </c>
      <c r="AW274" s="78">
        <v>3022</v>
      </c>
      <c r="AX274" s="78">
        <v>2902</v>
      </c>
      <c r="AY274" s="78">
        <v>2679</v>
      </c>
      <c r="AZ274" s="78">
        <v>2525</v>
      </c>
      <c r="BA274" s="78">
        <v>2719</v>
      </c>
      <c r="BB274" s="78">
        <v>2869</v>
      </c>
      <c r="BC274" s="78">
        <v>3017</v>
      </c>
      <c r="BD274" s="78">
        <v>3525</v>
      </c>
      <c r="BE274" s="78">
        <v>2917.75</v>
      </c>
      <c r="BF274" s="78">
        <v>3135</v>
      </c>
      <c r="BG274" s="78">
        <v>2987</v>
      </c>
      <c r="BH274" s="78">
        <v>2942</v>
      </c>
      <c r="BI274" s="78">
        <v>2977</v>
      </c>
      <c r="BJ274" s="78">
        <v>3399</v>
      </c>
      <c r="BK274" s="78">
        <v>3489</v>
      </c>
      <c r="BL274" s="78">
        <v>3545</v>
      </c>
      <c r="BM274" s="78">
        <v>3388</v>
      </c>
      <c r="BN274" s="78">
        <v>3586</v>
      </c>
      <c r="BO274" s="78">
        <v>3520</v>
      </c>
      <c r="BP274" s="78">
        <v>3369</v>
      </c>
      <c r="BQ274" s="78">
        <v>3569</v>
      </c>
      <c r="BR274" s="78">
        <v>3325.5</v>
      </c>
      <c r="BS274" s="78">
        <v>3397</v>
      </c>
      <c r="BT274" s="78">
        <v>3259</v>
      </c>
      <c r="BU274" s="78">
        <v>2695</v>
      </c>
      <c r="BV274" s="78">
        <v>2678</v>
      </c>
      <c r="BW274" s="78">
        <v>2779</v>
      </c>
      <c r="BX274" s="78">
        <v>2928</v>
      </c>
      <c r="BY274" s="78">
        <v>3062</v>
      </c>
      <c r="BZ274" s="78">
        <v>2969</v>
      </c>
      <c r="CA274" s="78">
        <v>3145</v>
      </c>
      <c r="CB274" s="78">
        <v>2793</v>
      </c>
      <c r="CC274" s="78">
        <v>3187</v>
      </c>
      <c r="CD274" s="78">
        <v>3346</v>
      </c>
      <c r="CE274" s="78">
        <v>3019.833333</v>
      </c>
      <c r="CF274" s="78">
        <v>2466</v>
      </c>
      <c r="CG274" s="78">
        <v>2503</v>
      </c>
      <c r="CH274" s="78">
        <v>2339</v>
      </c>
      <c r="CI274" s="78">
        <v>2621</v>
      </c>
      <c r="CJ274" s="78">
        <v>3233</v>
      </c>
      <c r="CK274" s="78">
        <v>2915</v>
      </c>
      <c r="CL274" s="78">
        <v>2800</v>
      </c>
      <c r="CM274" s="78">
        <v>3091</v>
      </c>
      <c r="CN274" s="78">
        <v>2918</v>
      </c>
      <c r="CO274" s="78">
        <v>2632</v>
      </c>
      <c r="CP274" s="78">
        <v>2683</v>
      </c>
      <c r="CQ274" s="78">
        <v>2952</v>
      </c>
      <c r="CR274" s="78">
        <v>2762.75</v>
      </c>
      <c r="CS274" s="78">
        <v>2747</v>
      </c>
      <c r="CT274" s="78">
        <v>2928</v>
      </c>
      <c r="CU274" s="78">
        <v>2653</v>
      </c>
      <c r="CV274" s="78">
        <v>2520</v>
      </c>
      <c r="CW274" s="78">
        <v>3186</v>
      </c>
      <c r="CX274" s="78">
        <v>3432</v>
      </c>
      <c r="CY274" s="78">
        <v>3184</v>
      </c>
      <c r="CZ274" s="78">
        <v>3494</v>
      </c>
      <c r="DA274" s="78">
        <v>3563</v>
      </c>
      <c r="DB274" s="78">
        <v>3150</v>
      </c>
      <c r="DC274" s="78">
        <v>3444</v>
      </c>
      <c r="DD274" s="78">
        <v>3748</v>
      </c>
      <c r="DE274" s="78">
        <v>3170.75</v>
      </c>
      <c r="DF274" s="78">
        <v>3699</v>
      </c>
      <c r="DG274" s="78">
        <v>3948</v>
      </c>
      <c r="DH274" s="78">
        <v>3884</v>
      </c>
      <c r="DI274" s="78">
        <v>3873</v>
      </c>
      <c r="DJ274" s="78">
        <v>4252</v>
      </c>
      <c r="DK274" s="78">
        <v>4293</v>
      </c>
      <c r="DL274" s="78">
        <v>4384</v>
      </c>
      <c r="DM274" s="78">
        <v>4032</v>
      </c>
      <c r="DN274" s="78">
        <v>3985</v>
      </c>
      <c r="DO274" s="78">
        <v>4002</v>
      </c>
      <c r="DP274" s="78">
        <v>4156</v>
      </c>
      <c r="DQ274" s="78">
        <v>5875</v>
      </c>
      <c r="DR274" s="78">
        <v>4198.5833329999996</v>
      </c>
      <c r="DS274" s="78">
        <v>5325</v>
      </c>
      <c r="DT274" s="78">
        <v>5665</v>
      </c>
      <c r="DU274" s="78">
        <v>5384</v>
      </c>
      <c r="DV274" s="78">
        <v>5637</v>
      </c>
      <c r="DW274" s="78">
        <v>6136</v>
      </c>
      <c r="DX274" s="78">
        <v>6461</v>
      </c>
      <c r="DY274" s="78">
        <v>6600</v>
      </c>
      <c r="DZ274" s="78">
        <v>6396</v>
      </c>
      <c r="EA274" s="78">
        <v>5926</v>
      </c>
      <c r="EB274" s="78">
        <v>5785</v>
      </c>
      <c r="EC274" s="78">
        <v>5282</v>
      </c>
      <c r="ED274" s="78">
        <v>7614</v>
      </c>
      <c r="EE274" s="78">
        <v>6017.5833329999996</v>
      </c>
      <c r="EF274" s="78">
        <v>5491</v>
      </c>
      <c r="EG274" s="78">
        <v>5645</v>
      </c>
      <c r="EH274" s="78">
        <v>5318</v>
      </c>
      <c r="EI274" s="78">
        <v>5495</v>
      </c>
      <c r="EJ274" s="78">
        <v>6543</v>
      </c>
      <c r="EK274" s="78">
        <v>6668</v>
      </c>
      <c r="EL274" s="78">
        <v>6254</v>
      </c>
      <c r="EM274" s="78">
        <v>6268</v>
      </c>
      <c r="EN274" s="78">
        <v>6175</v>
      </c>
      <c r="EO274" s="78">
        <v>5768</v>
      </c>
      <c r="EP274" s="78">
        <v>5511</v>
      </c>
      <c r="EQ274" s="78">
        <v>6570</v>
      </c>
      <c r="ER274" s="78">
        <v>5975.5</v>
      </c>
      <c r="ES274" s="78">
        <v>5733</v>
      </c>
      <c r="ET274" s="78">
        <v>5471</v>
      </c>
      <c r="EU274" s="78">
        <v>5374</v>
      </c>
      <c r="EV274" s="78">
        <v>5616</v>
      </c>
      <c r="EW274" s="78">
        <v>6337</v>
      </c>
      <c r="EX274" s="78">
        <v>6923</v>
      </c>
      <c r="EY274" s="78">
        <v>6467</v>
      </c>
      <c r="EZ274" s="78">
        <v>6398</v>
      </c>
      <c r="FA274" s="78">
        <v>6214</v>
      </c>
      <c r="FB274" s="78">
        <v>5444</v>
      </c>
      <c r="FC274" s="78">
        <v>5354</v>
      </c>
      <c r="FD274" s="78">
        <v>6054</v>
      </c>
      <c r="FE274" s="78">
        <v>5948.75</v>
      </c>
      <c r="FF274" s="78">
        <v>5760</v>
      </c>
      <c r="FG274" s="78">
        <v>5451</v>
      </c>
      <c r="FH274" s="78">
        <v>4087</v>
      </c>
      <c r="FI274" s="78">
        <v>3784</v>
      </c>
      <c r="FJ274" s="78">
        <v>3864</v>
      </c>
      <c r="FK274" s="78">
        <v>4654</v>
      </c>
      <c r="FL274" s="78">
        <v>4945</v>
      </c>
      <c r="FM274" s="78">
        <v>5094</v>
      </c>
      <c r="FN274" s="78">
        <v>4731</v>
      </c>
      <c r="FO274" s="78">
        <v>4338</v>
      </c>
      <c r="FP274" s="78">
        <v>3523</v>
      </c>
      <c r="FQ274" s="78">
        <v>2751</v>
      </c>
      <c r="FR274" s="78">
        <v>4415.1666670000004</v>
      </c>
      <c r="FS274" s="78">
        <v>3309</v>
      </c>
      <c r="FT274" s="78">
        <v>3558</v>
      </c>
      <c r="FU274" s="78">
        <v>4084</v>
      </c>
      <c r="FV274" s="78">
        <v>4364</v>
      </c>
      <c r="FW274" s="78">
        <v>6540</v>
      </c>
      <c r="FX274" s="78">
        <v>8505</v>
      </c>
      <c r="FY274" s="78">
        <v>8759</v>
      </c>
      <c r="FZ274" s="78">
        <v>8677</v>
      </c>
      <c r="GA274" s="78">
        <v>8099</v>
      </c>
      <c r="GB274" s="78">
        <v>8300</v>
      </c>
      <c r="GC274" s="78">
        <v>6474</v>
      </c>
      <c r="GD274" s="78">
        <v>9771</v>
      </c>
      <c r="GE274" s="78">
        <v>6703.3333329999996</v>
      </c>
      <c r="GF274" s="78">
        <v>9312</v>
      </c>
      <c r="GG274" s="78">
        <v>9758</v>
      </c>
      <c r="GH274" s="78">
        <v>9321</v>
      </c>
      <c r="GI274" s="78">
        <v>9607</v>
      </c>
      <c r="GJ274" s="78">
        <v>11592</v>
      </c>
      <c r="GK274" s="78">
        <v>11880</v>
      </c>
      <c r="GL274" s="78">
        <v>10877</v>
      </c>
      <c r="GM274" s="78">
        <v>9937</v>
      </c>
      <c r="GN274" s="78">
        <v>9259</v>
      </c>
      <c r="GO274" s="78">
        <v>8640</v>
      </c>
      <c r="GP274" s="78">
        <v>8546</v>
      </c>
      <c r="GQ274" s="78">
        <v>9794</v>
      </c>
      <c r="GR274" s="78">
        <v>9876.9166669999995</v>
      </c>
      <c r="GS274" s="78">
        <v>7910</v>
      </c>
      <c r="GT274" s="78">
        <v>7851</v>
      </c>
      <c r="GU274" s="78">
        <v>7862</v>
      </c>
      <c r="GV274" s="78">
        <v>8030</v>
      </c>
      <c r="GW274" s="78">
        <v>8790</v>
      </c>
      <c r="GX274" s="78">
        <v>9200</v>
      </c>
      <c r="GY274" s="78">
        <v>8271</v>
      </c>
      <c r="GZ274" s="78">
        <v>8074</v>
      </c>
      <c r="HA274" s="78">
        <v>7734</v>
      </c>
      <c r="HB274" s="78">
        <v>7512</v>
      </c>
      <c r="HC274" s="78">
        <v>7028</v>
      </c>
      <c r="HD274" s="78">
        <v>8043</v>
      </c>
      <c r="HE274" s="78">
        <v>8025.4166670000004</v>
      </c>
      <c r="HF274" s="78">
        <v>6748</v>
      </c>
      <c r="HG274" s="78">
        <v>6806</v>
      </c>
      <c r="HH274" s="78">
        <v>6715</v>
      </c>
      <c r="HI274" s="78">
        <v>6951</v>
      </c>
    </row>
    <row r="275" spans="1:217" ht="15.75" x14ac:dyDescent="0.3">
      <c r="A275" s="1" t="str">
        <f t="shared" si="82"/>
        <v>TirolStellenandrangzifferGesamt</v>
      </c>
      <c r="B275" s="1">
        <v>275</v>
      </c>
      <c r="C275" s="77" t="s">
        <v>7</v>
      </c>
      <c r="D275" s="77" t="s">
        <v>129</v>
      </c>
      <c r="E275" s="77" t="s">
        <v>132</v>
      </c>
      <c r="F275" s="78">
        <v>5.3999362651369998</v>
      </c>
      <c r="G275" s="78">
        <v>5.1881868131860003</v>
      </c>
      <c r="H275" s="78">
        <v>5.3826687116559997</v>
      </c>
      <c r="I275" s="78">
        <v>8.8831699346399997</v>
      </c>
      <c r="J275" s="78">
        <v>6.211365211365</v>
      </c>
      <c r="K275" s="78">
        <v>4.5551124002899996</v>
      </c>
      <c r="L275" s="78">
        <v>4.4180225281599999</v>
      </c>
      <c r="M275" s="78">
        <v>4.6855802047779997</v>
      </c>
      <c r="N275" s="78">
        <v>5.9978336221830002</v>
      </c>
      <c r="O275" s="78">
        <v>10.112417685794</v>
      </c>
      <c r="P275" s="78">
        <v>10.025995807127</v>
      </c>
      <c r="Q275" s="78">
        <v>5.5197492163000001</v>
      </c>
      <c r="R275" s="78">
        <v>6.246380952</v>
      </c>
      <c r="S275" s="78">
        <v>7.7226532195499997</v>
      </c>
      <c r="T275" s="78">
        <v>9.4775171065489996</v>
      </c>
      <c r="U275" s="78">
        <v>11.072687224669</v>
      </c>
      <c r="V275" s="78">
        <v>14.395810363836</v>
      </c>
      <c r="W275" s="78">
        <v>11.351648351648</v>
      </c>
      <c r="X275" s="78">
        <v>8.9527027027020001</v>
      </c>
      <c r="Y275" s="78">
        <v>8.0269378779539995</v>
      </c>
      <c r="Z275" s="78">
        <v>7.6663311524909998</v>
      </c>
      <c r="AA275" s="78">
        <v>8.25</v>
      </c>
      <c r="AB275" s="78">
        <v>11.058070416094999</v>
      </c>
      <c r="AC275" s="78">
        <v>10.725793327908001</v>
      </c>
      <c r="AD275" s="78">
        <v>6.5247355851239996</v>
      </c>
      <c r="AE275" s="78">
        <v>9.4417608099999999</v>
      </c>
      <c r="AF275" s="78">
        <v>7.803008070432</v>
      </c>
      <c r="AG275" s="78">
        <v>7.4702784048149997</v>
      </c>
      <c r="AH275" s="78">
        <v>8.122814881219</v>
      </c>
      <c r="AI275" s="78">
        <v>11.219321148824999</v>
      </c>
      <c r="AJ275" s="78">
        <v>7.8329104748090002</v>
      </c>
      <c r="AK275" s="78">
        <v>5.9924953095679996</v>
      </c>
      <c r="AL275" s="78">
        <v>4.8618446230380004</v>
      </c>
      <c r="AM275" s="78">
        <v>5.0846942650960001</v>
      </c>
      <c r="AN275" s="78">
        <v>5.8624023800660003</v>
      </c>
      <c r="AO275" s="78">
        <v>7.9466666666660002</v>
      </c>
      <c r="AP275" s="78">
        <v>8.2898839137639992</v>
      </c>
      <c r="AQ275" s="78">
        <v>4.5419866871470003</v>
      </c>
      <c r="AR275" s="78">
        <v>6.9561177860000001</v>
      </c>
      <c r="AS275" s="78">
        <v>6.2104086845459996</v>
      </c>
      <c r="AT275" s="78">
        <v>5.7550226830840003</v>
      </c>
      <c r="AU275" s="78">
        <v>6.7183048433039998</v>
      </c>
      <c r="AV275" s="78">
        <v>8.4397215097099991</v>
      </c>
      <c r="AW275" s="78">
        <v>7.3034414295159999</v>
      </c>
      <c r="AX275" s="78">
        <v>5.2095106822880002</v>
      </c>
      <c r="AY275" s="78">
        <v>4.6536020903319999</v>
      </c>
      <c r="AZ275" s="78">
        <v>5.2455445544549999</v>
      </c>
      <c r="BA275" s="78">
        <v>5.8396469290180004</v>
      </c>
      <c r="BB275" s="78">
        <v>8.0805158591840005</v>
      </c>
      <c r="BC275" s="78">
        <v>8.4829300629759992</v>
      </c>
      <c r="BD275" s="78">
        <v>5.074609929078</v>
      </c>
      <c r="BE275" s="78">
        <v>6.413360752</v>
      </c>
      <c r="BF275" s="78">
        <v>6.336842105263</v>
      </c>
      <c r="BG275" s="78">
        <v>6.4536324070970004</v>
      </c>
      <c r="BH275" s="78">
        <v>6.1223657375930003</v>
      </c>
      <c r="BI275" s="78">
        <v>8.5293920053739996</v>
      </c>
      <c r="BJ275" s="78">
        <v>6.2650779641070002</v>
      </c>
      <c r="BK275" s="78">
        <v>4.4491258240180001</v>
      </c>
      <c r="BL275" s="78">
        <v>3.7709449929469998</v>
      </c>
      <c r="BM275" s="78">
        <v>4.0932703659970002</v>
      </c>
      <c r="BN275" s="78">
        <v>4.4484104852200002</v>
      </c>
      <c r="BO275" s="78">
        <v>6.7985795454540003</v>
      </c>
      <c r="BP275" s="78">
        <v>7.8946274859000001</v>
      </c>
      <c r="BQ275" s="78">
        <v>5.286915102269</v>
      </c>
      <c r="BR275" s="78">
        <v>5.8124091619999998</v>
      </c>
      <c r="BS275" s="78">
        <v>6.0997939358249997</v>
      </c>
      <c r="BT275" s="78">
        <v>6.0263884627179998</v>
      </c>
      <c r="BU275" s="78">
        <v>6.6259740259740001</v>
      </c>
      <c r="BV275" s="78">
        <v>10.124346527259</v>
      </c>
      <c r="BW275" s="78">
        <v>8.2504498020869992</v>
      </c>
      <c r="BX275" s="78">
        <v>5.9521857923489998</v>
      </c>
      <c r="BY275" s="78">
        <v>5.1525146962759996</v>
      </c>
      <c r="BZ275" s="78">
        <v>5.4648029639600004</v>
      </c>
      <c r="CA275" s="78">
        <v>6.0232114467400004</v>
      </c>
      <c r="CB275" s="78">
        <v>9.6043680630140003</v>
      </c>
      <c r="CC275" s="78">
        <v>9.1509256353929995</v>
      </c>
      <c r="CD275" s="78">
        <v>6.4728033472800002</v>
      </c>
      <c r="CE275" s="78">
        <v>7.016915945</v>
      </c>
      <c r="CF275" s="78">
        <v>9.5733982157330004</v>
      </c>
      <c r="CG275" s="78">
        <v>8.7451058729519993</v>
      </c>
      <c r="CH275" s="78">
        <v>9.7421975203070001</v>
      </c>
      <c r="CI275" s="78">
        <v>10.862647844334001</v>
      </c>
      <c r="CJ275" s="78">
        <v>7.9396845035570003</v>
      </c>
      <c r="CK275" s="78">
        <v>6.5773584905659996</v>
      </c>
      <c r="CL275" s="78">
        <v>6.2007142857139996</v>
      </c>
      <c r="CM275" s="78">
        <v>5.7062439340009998</v>
      </c>
      <c r="CN275" s="78">
        <v>7.068197395476</v>
      </c>
      <c r="CO275" s="78">
        <v>10.681990881459001</v>
      </c>
      <c r="CP275" s="78">
        <v>11.348863212821</v>
      </c>
      <c r="CQ275" s="78">
        <v>7.8313008130080002</v>
      </c>
      <c r="CR275" s="78">
        <v>8.4126323410000001</v>
      </c>
      <c r="CS275" s="79"/>
      <c r="CT275" s="79"/>
      <c r="CU275" s="79"/>
      <c r="CV275" s="79"/>
      <c r="CW275" s="79"/>
      <c r="CX275" s="79"/>
      <c r="CY275" s="79"/>
      <c r="CZ275" s="79"/>
      <c r="DA275" s="79"/>
      <c r="DB275" s="79"/>
      <c r="DC275" s="79"/>
      <c r="DD275" s="79"/>
      <c r="DE275" s="79"/>
      <c r="DF275" s="79"/>
      <c r="DG275" s="79"/>
      <c r="DH275" s="79"/>
      <c r="DI275" s="79"/>
      <c r="DJ275" s="79"/>
      <c r="DK275" s="79"/>
      <c r="DL275" s="79"/>
      <c r="DM275" s="79"/>
      <c r="DN275" s="79"/>
      <c r="DO275" s="79"/>
      <c r="DP275" s="79"/>
      <c r="DQ275" s="79"/>
      <c r="DR275" s="79"/>
      <c r="DS275" s="79"/>
      <c r="DT275" s="79"/>
      <c r="DU275" s="79"/>
      <c r="DV275" s="79"/>
      <c r="DW275" s="79"/>
      <c r="DX275" s="79"/>
      <c r="DY275" s="79"/>
      <c r="DZ275" s="79"/>
      <c r="EA275" s="79"/>
      <c r="EB275" s="79"/>
      <c r="EC275" s="79"/>
      <c r="ED275" s="79"/>
      <c r="EE275" s="79"/>
      <c r="EF275" s="79"/>
      <c r="EG275" s="79"/>
      <c r="EH275" s="79"/>
      <c r="EI275" s="79"/>
      <c r="EJ275" s="79"/>
      <c r="EK275" s="79"/>
      <c r="EL275" s="79"/>
      <c r="EM275" s="79"/>
      <c r="EN275" s="79"/>
      <c r="EO275" s="79"/>
      <c r="EP275" s="79"/>
      <c r="EQ275" s="79"/>
      <c r="ER275" s="79"/>
      <c r="ES275" s="79"/>
      <c r="ET275" s="79"/>
      <c r="EU275" s="79"/>
      <c r="EV275" s="79"/>
      <c r="EW275" s="79"/>
      <c r="EX275" s="79"/>
      <c r="EY275" s="79"/>
      <c r="EZ275" s="79"/>
      <c r="FA275" s="79"/>
      <c r="FB275" s="79"/>
      <c r="FC275" s="79"/>
      <c r="FD275" s="79"/>
      <c r="FE275" s="79"/>
      <c r="FF275" s="79"/>
      <c r="FG275" s="79"/>
      <c r="FH275" s="79"/>
      <c r="FI275" s="79"/>
      <c r="FJ275" s="79"/>
      <c r="FK275" s="79"/>
      <c r="FL275" s="79"/>
      <c r="FM275" s="79"/>
      <c r="FN275" s="79"/>
      <c r="FO275" s="79"/>
      <c r="FP275" s="79"/>
      <c r="FQ275" s="79"/>
      <c r="FR275" s="79"/>
      <c r="FS275" s="79"/>
      <c r="FT275" s="79"/>
      <c r="FU275" s="79"/>
      <c r="FV275" s="79"/>
      <c r="FW275" s="79"/>
      <c r="FX275" s="79"/>
      <c r="FY275" s="79"/>
      <c r="FZ275" s="79"/>
      <c r="GA275" s="79"/>
      <c r="GB275" s="79"/>
      <c r="GC275" s="79"/>
      <c r="GD275" s="79"/>
      <c r="GE275" s="79"/>
      <c r="GF275" s="79"/>
      <c r="GG275" s="79"/>
      <c r="GH275" s="79"/>
      <c r="GI275" s="79"/>
      <c r="GJ275" s="79"/>
      <c r="GK275" s="79"/>
      <c r="GL275" s="79"/>
      <c r="GM275" s="79"/>
      <c r="GN275" s="79"/>
      <c r="GO275" s="79"/>
      <c r="GP275" s="79"/>
      <c r="GQ275" s="79"/>
      <c r="GR275" s="79"/>
      <c r="GS275" s="79"/>
      <c r="GT275" s="79"/>
      <c r="GU275" s="79"/>
      <c r="GV275" s="79"/>
      <c r="GW275" s="79"/>
      <c r="GX275" s="79"/>
      <c r="GY275" s="79"/>
      <c r="GZ275" s="79"/>
      <c r="HA275" s="79"/>
      <c r="HB275" s="79"/>
      <c r="HC275" s="79"/>
      <c r="HD275" s="79"/>
      <c r="HE275" s="79"/>
      <c r="HF275" s="79"/>
      <c r="HG275" s="79"/>
      <c r="HH275" s="79"/>
      <c r="HI275" s="79"/>
    </row>
    <row r="276" spans="1:217" ht="15.75" x14ac:dyDescent="0.3">
      <c r="A276" s="1" t="str">
        <f t="shared" si="82"/>
        <v>TirolLehrstellensuchendeGesamt</v>
      </c>
      <c r="B276" s="1">
        <v>276</v>
      </c>
      <c r="C276" s="77" t="s">
        <v>7</v>
      </c>
      <c r="D276" s="77" t="s">
        <v>130</v>
      </c>
      <c r="E276" s="77" t="s">
        <v>132</v>
      </c>
      <c r="F276" s="78">
        <v>326</v>
      </c>
      <c r="G276" s="78">
        <v>327</v>
      </c>
      <c r="H276" s="78">
        <v>340</v>
      </c>
      <c r="I276" s="78">
        <v>329</v>
      </c>
      <c r="J276" s="78">
        <v>295</v>
      </c>
      <c r="K276" s="78">
        <v>317</v>
      </c>
      <c r="L276" s="78">
        <v>657</v>
      </c>
      <c r="M276" s="78">
        <v>702</v>
      </c>
      <c r="N276" s="78">
        <v>466</v>
      </c>
      <c r="O276" s="78">
        <v>401</v>
      </c>
      <c r="P276" s="78">
        <v>381</v>
      </c>
      <c r="Q276" s="78">
        <v>472</v>
      </c>
      <c r="R276" s="78">
        <v>417.75</v>
      </c>
      <c r="S276" s="78">
        <v>326</v>
      </c>
      <c r="T276" s="78">
        <v>333</v>
      </c>
      <c r="U276" s="78">
        <v>355</v>
      </c>
      <c r="V276" s="78">
        <v>309</v>
      </c>
      <c r="W276" s="78">
        <v>345</v>
      </c>
      <c r="X276" s="78">
        <v>357</v>
      </c>
      <c r="Y276" s="78">
        <v>807</v>
      </c>
      <c r="Z276" s="78">
        <v>843</v>
      </c>
      <c r="AA276" s="78">
        <v>602</v>
      </c>
      <c r="AB276" s="78">
        <v>446</v>
      </c>
      <c r="AC276" s="78">
        <v>356</v>
      </c>
      <c r="AD276" s="78">
        <v>404</v>
      </c>
      <c r="AE276" s="78">
        <v>456.91666670000001</v>
      </c>
      <c r="AF276" s="78">
        <v>349</v>
      </c>
      <c r="AG276" s="78">
        <v>349</v>
      </c>
      <c r="AH276" s="78">
        <v>342</v>
      </c>
      <c r="AI276" s="78">
        <v>280</v>
      </c>
      <c r="AJ276" s="78">
        <v>328</v>
      </c>
      <c r="AK276" s="78">
        <v>297</v>
      </c>
      <c r="AL276" s="78">
        <v>636</v>
      </c>
      <c r="AM276" s="78">
        <v>762</v>
      </c>
      <c r="AN276" s="78">
        <v>540</v>
      </c>
      <c r="AO276" s="78">
        <v>402</v>
      </c>
      <c r="AP276" s="78">
        <v>347</v>
      </c>
      <c r="AQ276" s="78">
        <v>322</v>
      </c>
      <c r="AR276" s="78">
        <v>412.83333329999999</v>
      </c>
      <c r="AS276" s="78">
        <v>304</v>
      </c>
      <c r="AT276" s="78">
        <v>309</v>
      </c>
      <c r="AU276" s="78">
        <v>308</v>
      </c>
      <c r="AV276" s="78">
        <v>315</v>
      </c>
      <c r="AW276" s="78">
        <v>302</v>
      </c>
      <c r="AX276" s="78">
        <v>287</v>
      </c>
      <c r="AY276" s="78">
        <v>565</v>
      </c>
      <c r="AZ276" s="78">
        <v>612</v>
      </c>
      <c r="BA276" s="78">
        <v>493</v>
      </c>
      <c r="BB276" s="78">
        <v>368</v>
      </c>
      <c r="BC276" s="78">
        <v>317</v>
      </c>
      <c r="BD276" s="78">
        <v>314</v>
      </c>
      <c r="BE276" s="78">
        <v>374.5</v>
      </c>
      <c r="BF276" s="78">
        <v>310</v>
      </c>
      <c r="BG276" s="78">
        <v>337</v>
      </c>
      <c r="BH276" s="78">
        <v>304</v>
      </c>
      <c r="BI276" s="78">
        <v>322</v>
      </c>
      <c r="BJ276" s="78">
        <v>285</v>
      </c>
      <c r="BK276" s="78">
        <v>239</v>
      </c>
      <c r="BL276" s="78">
        <v>502</v>
      </c>
      <c r="BM276" s="78">
        <v>589</v>
      </c>
      <c r="BN276" s="78">
        <v>454</v>
      </c>
      <c r="BO276" s="78">
        <v>368</v>
      </c>
      <c r="BP276" s="78">
        <v>288</v>
      </c>
      <c r="BQ276" s="78">
        <v>317</v>
      </c>
      <c r="BR276" s="78">
        <v>359.58333329999999</v>
      </c>
      <c r="BS276" s="78">
        <v>299</v>
      </c>
      <c r="BT276" s="78">
        <v>294</v>
      </c>
      <c r="BU276" s="78">
        <v>285</v>
      </c>
      <c r="BV276" s="78">
        <v>286</v>
      </c>
      <c r="BW276" s="78">
        <v>270</v>
      </c>
      <c r="BX276" s="78">
        <v>265</v>
      </c>
      <c r="BY276" s="78">
        <v>559</v>
      </c>
      <c r="BZ276" s="78">
        <v>619</v>
      </c>
      <c r="CA276" s="78">
        <v>513</v>
      </c>
      <c r="CB276" s="78">
        <v>358</v>
      </c>
      <c r="CC276" s="78">
        <v>289</v>
      </c>
      <c r="CD276" s="78">
        <v>332</v>
      </c>
      <c r="CE276" s="78">
        <v>364.08333329999999</v>
      </c>
      <c r="CF276" s="78">
        <v>291</v>
      </c>
      <c r="CG276" s="78">
        <v>262</v>
      </c>
      <c r="CH276" s="78">
        <v>292</v>
      </c>
      <c r="CI276" s="78">
        <v>283</v>
      </c>
      <c r="CJ276" s="78">
        <v>292</v>
      </c>
      <c r="CK276" s="78">
        <v>309</v>
      </c>
      <c r="CL276" s="78">
        <v>515</v>
      </c>
      <c r="CM276" s="78">
        <v>524</v>
      </c>
      <c r="CN276" s="78">
        <v>430</v>
      </c>
      <c r="CO276" s="78">
        <v>368</v>
      </c>
      <c r="CP276" s="78">
        <v>404</v>
      </c>
      <c r="CQ276" s="78">
        <v>383</v>
      </c>
      <c r="CR276" s="78">
        <v>362.75</v>
      </c>
      <c r="CS276" s="78">
        <v>301</v>
      </c>
      <c r="CT276" s="78">
        <v>327</v>
      </c>
      <c r="CU276" s="78">
        <v>324</v>
      </c>
      <c r="CV276" s="78">
        <v>316</v>
      </c>
      <c r="CW276" s="78">
        <v>328</v>
      </c>
      <c r="CX276" s="78">
        <v>339</v>
      </c>
      <c r="CY276" s="78">
        <v>483</v>
      </c>
      <c r="CZ276" s="78">
        <v>513</v>
      </c>
      <c r="DA276" s="78">
        <v>449</v>
      </c>
      <c r="DB276" s="78">
        <v>354</v>
      </c>
      <c r="DC276" s="78">
        <v>346</v>
      </c>
      <c r="DD276" s="78">
        <v>319</v>
      </c>
      <c r="DE276" s="78">
        <v>366.58333329999999</v>
      </c>
      <c r="DF276" s="78">
        <v>292</v>
      </c>
      <c r="DG276" s="78">
        <v>279</v>
      </c>
      <c r="DH276" s="78">
        <v>268</v>
      </c>
      <c r="DI276" s="78">
        <v>245</v>
      </c>
      <c r="DJ276" s="78">
        <v>243</v>
      </c>
      <c r="DK276" s="78">
        <v>302</v>
      </c>
      <c r="DL276" s="78">
        <v>426</v>
      </c>
      <c r="DM276" s="78">
        <v>531</v>
      </c>
      <c r="DN276" s="78">
        <v>363</v>
      </c>
      <c r="DO276" s="78">
        <v>369</v>
      </c>
      <c r="DP276" s="78">
        <v>281</v>
      </c>
      <c r="DQ276" s="78">
        <v>301</v>
      </c>
      <c r="DR276" s="78">
        <v>325</v>
      </c>
      <c r="DS276" s="78">
        <v>323</v>
      </c>
      <c r="DT276" s="78">
        <v>275</v>
      </c>
      <c r="DU276" s="78">
        <v>292</v>
      </c>
      <c r="DV276" s="78">
        <v>266</v>
      </c>
      <c r="DW276" s="78">
        <v>231</v>
      </c>
      <c r="DX276" s="78">
        <v>217</v>
      </c>
      <c r="DY276" s="78">
        <v>390</v>
      </c>
      <c r="DZ276" s="78">
        <v>427</v>
      </c>
      <c r="EA276" s="78">
        <v>379</v>
      </c>
      <c r="EB276" s="78">
        <v>298</v>
      </c>
      <c r="EC276" s="78">
        <v>250</v>
      </c>
      <c r="ED276" s="78">
        <v>278</v>
      </c>
      <c r="EE276" s="78">
        <v>302.16666670000001</v>
      </c>
      <c r="EF276" s="78">
        <v>271</v>
      </c>
      <c r="EG276" s="78">
        <v>247</v>
      </c>
      <c r="EH276" s="78">
        <v>251</v>
      </c>
      <c r="EI276" s="78">
        <v>258</v>
      </c>
      <c r="EJ276" s="78">
        <v>242</v>
      </c>
      <c r="EK276" s="78">
        <v>185</v>
      </c>
      <c r="EL276" s="78">
        <v>339</v>
      </c>
      <c r="EM276" s="78">
        <v>359</v>
      </c>
      <c r="EN276" s="78">
        <v>341</v>
      </c>
      <c r="EO276" s="78">
        <v>282</v>
      </c>
      <c r="EP276" s="78">
        <v>270</v>
      </c>
      <c r="EQ276" s="78">
        <v>267</v>
      </c>
      <c r="ER276" s="78">
        <v>276</v>
      </c>
      <c r="ES276" s="78">
        <v>286</v>
      </c>
      <c r="ET276" s="78">
        <v>296</v>
      </c>
      <c r="EU276" s="78">
        <v>265</v>
      </c>
      <c r="EV276" s="78">
        <v>271</v>
      </c>
      <c r="EW276" s="78">
        <v>240</v>
      </c>
      <c r="EX276" s="78">
        <v>247</v>
      </c>
      <c r="EY276" s="78">
        <v>482</v>
      </c>
      <c r="EZ276" s="78">
        <v>496</v>
      </c>
      <c r="FA276" s="78">
        <v>413</v>
      </c>
      <c r="FB276" s="78">
        <v>364</v>
      </c>
      <c r="FC276" s="78">
        <v>325</v>
      </c>
      <c r="FD276" s="78">
        <v>312</v>
      </c>
      <c r="FE276" s="78">
        <v>333.08333329999999</v>
      </c>
      <c r="FF276" s="78">
        <v>321</v>
      </c>
      <c r="FG276" s="78">
        <v>315</v>
      </c>
      <c r="FH276" s="78">
        <v>339</v>
      </c>
      <c r="FI276" s="78">
        <v>385</v>
      </c>
      <c r="FJ276" s="78">
        <v>436</v>
      </c>
      <c r="FK276" s="78">
        <v>470</v>
      </c>
      <c r="FL276" s="78">
        <v>728</v>
      </c>
      <c r="FM276" s="78">
        <v>717</v>
      </c>
      <c r="FN276" s="78">
        <v>581</v>
      </c>
      <c r="FO276" s="78">
        <v>492</v>
      </c>
      <c r="FP276" s="78">
        <v>477</v>
      </c>
      <c r="FQ276" s="78">
        <v>420</v>
      </c>
      <c r="FR276" s="78">
        <v>473.41666670000001</v>
      </c>
      <c r="FS276" s="78">
        <v>447</v>
      </c>
      <c r="FT276" s="78">
        <v>433</v>
      </c>
      <c r="FU276" s="78">
        <v>396</v>
      </c>
      <c r="FV276" s="78">
        <v>358</v>
      </c>
      <c r="FW276" s="78">
        <v>380</v>
      </c>
      <c r="FX276" s="78">
        <v>370</v>
      </c>
      <c r="FY276" s="78">
        <v>465</v>
      </c>
      <c r="FZ276" s="78">
        <v>467</v>
      </c>
      <c r="GA276" s="78">
        <v>472</v>
      </c>
      <c r="GB276" s="78">
        <v>441</v>
      </c>
      <c r="GC276" s="78">
        <v>382</v>
      </c>
      <c r="GD276" s="78">
        <v>343</v>
      </c>
      <c r="GE276" s="78">
        <v>412.83333329999999</v>
      </c>
      <c r="GF276" s="78">
        <v>359</v>
      </c>
      <c r="GG276" s="78">
        <v>304</v>
      </c>
      <c r="GH276" s="78">
        <v>322</v>
      </c>
      <c r="GI276" s="78">
        <v>303</v>
      </c>
      <c r="GJ276" s="78">
        <v>323</v>
      </c>
      <c r="GK276" s="78">
        <v>286</v>
      </c>
      <c r="GL276" s="78">
        <v>385</v>
      </c>
      <c r="GM276" s="78">
        <v>444</v>
      </c>
      <c r="GN276" s="78">
        <v>433</v>
      </c>
      <c r="GO276" s="78">
        <v>397</v>
      </c>
      <c r="GP276" s="78">
        <v>335</v>
      </c>
      <c r="GQ276" s="78">
        <v>363</v>
      </c>
      <c r="GR276" s="78">
        <v>354.5</v>
      </c>
      <c r="GS276" s="78">
        <v>366</v>
      </c>
      <c r="GT276" s="78">
        <v>333</v>
      </c>
      <c r="GU276" s="78">
        <v>288</v>
      </c>
      <c r="GV276" s="78">
        <v>289</v>
      </c>
      <c r="GW276" s="78">
        <v>288</v>
      </c>
      <c r="GX276" s="78">
        <v>270</v>
      </c>
      <c r="GY276" s="78">
        <v>379</v>
      </c>
      <c r="GZ276" s="78">
        <v>383</v>
      </c>
      <c r="HA276" s="78">
        <v>452</v>
      </c>
      <c r="HB276" s="78">
        <v>406</v>
      </c>
      <c r="HC276" s="78">
        <v>352</v>
      </c>
      <c r="HD276" s="78">
        <v>368</v>
      </c>
      <c r="HE276" s="78">
        <v>347.83333329999999</v>
      </c>
      <c r="HF276" s="78">
        <v>375</v>
      </c>
      <c r="HG276" s="78">
        <v>382</v>
      </c>
      <c r="HH276" s="78">
        <v>374</v>
      </c>
      <c r="HI276" s="78">
        <v>368</v>
      </c>
    </row>
    <row r="277" spans="1:217" ht="15.75" x14ac:dyDescent="0.3">
      <c r="A277" s="1" t="str">
        <f t="shared" si="82"/>
        <v>Tiroloffene LehrstellenGesamt</v>
      </c>
      <c r="B277" s="1">
        <v>277</v>
      </c>
      <c r="C277" s="77" t="s">
        <v>7</v>
      </c>
      <c r="D277" s="77" t="s">
        <v>131</v>
      </c>
      <c r="E277" s="77" t="s">
        <v>132</v>
      </c>
      <c r="F277" s="78">
        <v>488</v>
      </c>
      <c r="G277" s="78">
        <v>544</v>
      </c>
      <c r="H277" s="78">
        <v>523</v>
      </c>
      <c r="I277" s="78">
        <v>511</v>
      </c>
      <c r="J277" s="78">
        <v>540</v>
      </c>
      <c r="K277" s="78">
        <v>509</v>
      </c>
      <c r="L277" s="78">
        <v>648</v>
      </c>
      <c r="M277" s="78">
        <v>745</v>
      </c>
      <c r="N277" s="78">
        <v>633</v>
      </c>
      <c r="O277" s="78">
        <v>493</v>
      </c>
      <c r="P277" s="78">
        <v>425</v>
      </c>
      <c r="Q277" s="78">
        <v>517</v>
      </c>
      <c r="R277" s="78">
        <v>548</v>
      </c>
      <c r="S277" s="78">
        <v>454</v>
      </c>
      <c r="T277" s="78">
        <v>481</v>
      </c>
      <c r="U277" s="78">
        <v>462</v>
      </c>
      <c r="V277" s="78">
        <v>434</v>
      </c>
      <c r="W277" s="78">
        <v>454</v>
      </c>
      <c r="X277" s="78">
        <v>459</v>
      </c>
      <c r="Y277" s="78">
        <v>611</v>
      </c>
      <c r="Z277" s="78">
        <v>712</v>
      </c>
      <c r="AA277" s="78">
        <v>621</v>
      </c>
      <c r="AB277" s="78">
        <v>541</v>
      </c>
      <c r="AC277" s="78">
        <v>493</v>
      </c>
      <c r="AD277" s="78">
        <v>503</v>
      </c>
      <c r="AE277" s="78">
        <v>518.75</v>
      </c>
      <c r="AF277" s="78">
        <v>520</v>
      </c>
      <c r="AG277" s="78">
        <v>585</v>
      </c>
      <c r="AH277" s="78">
        <v>594</v>
      </c>
      <c r="AI277" s="78">
        <v>537</v>
      </c>
      <c r="AJ277" s="78">
        <v>550</v>
      </c>
      <c r="AK277" s="78">
        <v>587</v>
      </c>
      <c r="AL277" s="78">
        <v>639</v>
      </c>
      <c r="AM277" s="78">
        <v>811</v>
      </c>
      <c r="AN277" s="78">
        <v>821</v>
      </c>
      <c r="AO277" s="78">
        <v>639</v>
      </c>
      <c r="AP277" s="78">
        <v>512</v>
      </c>
      <c r="AQ277" s="78">
        <v>519</v>
      </c>
      <c r="AR277" s="78">
        <v>609.5</v>
      </c>
      <c r="AS277" s="78">
        <v>493</v>
      </c>
      <c r="AT277" s="78">
        <v>516</v>
      </c>
      <c r="AU277" s="78">
        <v>486</v>
      </c>
      <c r="AV277" s="78">
        <v>480</v>
      </c>
      <c r="AW277" s="78">
        <v>518</v>
      </c>
      <c r="AX277" s="78">
        <v>509</v>
      </c>
      <c r="AY277" s="78">
        <v>743</v>
      </c>
      <c r="AZ277" s="78">
        <v>861</v>
      </c>
      <c r="BA277" s="78">
        <v>796</v>
      </c>
      <c r="BB277" s="78">
        <v>583</v>
      </c>
      <c r="BC277" s="78">
        <v>529</v>
      </c>
      <c r="BD277" s="78">
        <v>425</v>
      </c>
      <c r="BE277" s="78">
        <v>578.25</v>
      </c>
      <c r="BF277" s="78">
        <v>533</v>
      </c>
      <c r="BG277" s="78">
        <v>692</v>
      </c>
      <c r="BH277" s="78">
        <v>746</v>
      </c>
      <c r="BI277" s="78">
        <v>683</v>
      </c>
      <c r="BJ277" s="78">
        <v>666</v>
      </c>
      <c r="BK277" s="78">
        <v>614</v>
      </c>
      <c r="BL277" s="78">
        <v>742</v>
      </c>
      <c r="BM277" s="78">
        <v>936</v>
      </c>
      <c r="BN277" s="78">
        <v>868</v>
      </c>
      <c r="BO277" s="78">
        <v>744</v>
      </c>
      <c r="BP277" s="78">
        <v>609</v>
      </c>
      <c r="BQ277" s="78">
        <v>546</v>
      </c>
      <c r="BR277" s="78">
        <v>698.25</v>
      </c>
      <c r="BS277" s="78">
        <v>573</v>
      </c>
      <c r="BT277" s="78">
        <v>655</v>
      </c>
      <c r="BU277" s="78">
        <v>594</v>
      </c>
      <c r="BV277" s="78">
        <v>565</v>
      </c>
      <c r="BW277" s="78">
        <v>549</v>
      </c>
      <c r="BX277" s="78">
        <v>572</v>
      </c>
      <c r="BY277" s="78">
        <v>692</v>
      </c>
      <c r="BZ277" s="78">
        <v>847</v>
      </c>
      <c r="CA277" s="78">
        <v>914</v>
      </c>
      <c r="CB277" s="78">
        <v>650</v>
      </c>
      <c r="CC277" s="78">
        <v>588</v>
      </c>
      <c r="CD277" s="78">
        <v>581</v>
      </c>
      <c r="CE277" s="78">
        <v>648.33333330000005</v>
      </c>
      <c r="CF277" s="78">
        <v>421</v>
      </c>
      <c r="CG277" s="78">
        <v>536</v>
      </c>
      <c r="CH277" s="78">
        <v>738</v>
      </c>
      <c r="CI277" s="78">
        <v>583</v>
      </c>
      <c r="CJ277" s="78">
        <v>537</v>
      </c>
      <c r="CK277" s="78">
        <v>569</v>
      </c>
      <c r="CL277" s="78">
        <v>746</v>
      </c>
      <c r="CM277" s="78">
        <v>809</v>
      </c>
      <c r="CN277" s="78">
        <v>790</v>
      </c>
      <c r="CO277" s="78">
        <v>639</v>
      </c>
      <c r="CP277" s="78">
        <v>672</v>
      </c>
      <c r="CQ277" s="78">
        <v>332</v>
      </c>
      <c r="CR277" s="78">
        <v>614.33333330000005</v>
      </c>
      <c r="CS277" s="78">
        <v>484</v>
      </c>
      <c r="CT277" s="78">
        <v>530</v>
      </c>
      <c r="CU277" s="78">
        <v>639</v>
      </c>
      <c r="CV277" s="78">
        <v>619</v>
      </c>
      <c r="CW277" s="78">
        <v>616</v>
      </c>
      <c r="CX277" s="78">
        <v>626</v>
      </c>
      <c r="CY277" s="78">
        <v>792</v>
      </c>
      <c r="CZ277" s="78">
        <v>988</v>
      </c>
      <c r="DA277" s="78">
        <v>1042</v>
      </c>
      <c r="DB277" s="78">
        <v>890</v>
      </c>
      <c r="DC277" s="78">
        <v>577</v>
      </c>
      <c r="DD277" s="78">
        <v>349</v>
      </c>
      <c r="DE277" s="78">
        <v>679.33333330000005</v>
      </c>
      <c r="DF277" s="78">
        <v>433</v>
      </c>
      <c r="DG277" s="78">
        <v>616</v>
      </c>
      <c r="DH277" s="78">
        <v>590</v>
      </c>
      <c r="DI277" s="78">
        <v>580</v>
      </c>
      <c r="DJ277" s="78">
        <v>575</v>
      </c>
      <c r="DK277" s="78">
        <v>563</v>
      </c>
      <c r="DL277" s="78">
        <v>751</v>
      </c>
      <c r="DM277" s="78">
        <v>949</v>
      </c>
      <c r="DN277" s="78">
        <v>1040</v>
      </c>
      <c r="DO277" s="78">
        <v>854</v>
      </c>
      <c r="DP277" s="78">
        <v>613</v>
      </c>
      <c r="DQ277" s="78">
        <v>559</v>
      </c>
      <c r="DR277" s="78">
        <v>676.91666669999995</v>
      </c>
      <c r="DS277" s="78">
        <v>598</v>
      </c>
      <c r="DT277" s="78">
        <v>793</v>
      </c>
      <c r="DU277" s="78">
        <v>790</v>
      </c>
      <c r="DV277" s="78">
        <v>785</v>
      </c>
      <c r="DW277" s="78">
        <v>837</v>
      </c>
      <c r="DX277" s="78">
        <v>824</v>
      </c>
      <c r="DY277" s="78">
        <v>946</v>
      </c>
      <c r="DZ277" s="78">
        <v>1173</v>
      </c>
      <c r="EA277" s="78">
        <v>1170</v>
      </c>
      <c r="EB277" s="78">
        <v>929</v>
      </c>
      <c r="EC277" s="78">
        <v>766</v>
      </c>
      <c r="ED277" s="78">
        <v>714</v>
      </c>
      <c r="EE277" s="78">
        <v>860.41666669999995</v>
      </c>
      <c r="EF277" s="78">
        <v>560</v>
      </c>
      <c r="EG277" s="78">
        <v>619</v>
      </c>
      <c r="EH277" s="78">
        <v>672</v>
      </c>
      <c r="EI277" s="78">
        <v>635</v>
      </c>
      <c r="EJ277" s="78">
        <v>714</v>
      </c>
      <c r="EK277" s="78">
        <v>749</v>
      </c>
      <c r="EL277" s="78">
        <v>775</v>
      </c>
      <c r="EM277" s="78">
        <v>981</v>
      </c>
      <c r="EN277" s="78">
        <v>1164</v>
      </c>
      <c r="EO277" s="78">
        <v>961</v>
      </c>
      <c r="EP277" s="78">
        <v>700</v>
      </c>
      <c r="EQ277" s="78">
        <v>606</v>
      </c>
      <c r="ER277" s="78">
        <v>761.33333330000005</v>
      </c>
      <c r="ES277" s="78">
        <v>595</v>
      </c>
      <c r="ET277" s="78">
        <v>677</v>
      </c>
      <c r="EU277" s="78">
        <v>693</v>
      </c>
      <c r="EV277" s="78">
        <v>690</v>
      </c>
      <c r="EW277" s="78">
        <v>691</v>
      </c>
      <c r="EX277" s="78">
        <v>731</v>
      </c>
      <c r="EY277" s="78">
        <v>866</v>
      </c>
      <c r="EZ277" s="78">
        <v>1080</v>
      </c>
      <c r="FA277" s="78">
        <v>1217</v>
      </c>
      <c r="FB277" s="78">
        <v>916</v>
      </c>
      <c r="FC277" s="78">
        <v>731</v>
      </c>
      <c r="FD277" s="78">
        <v>592</v>
      </c>
      <c r="FE277" s="78">
        <v>789.91666669999995</v>
      </c>
      <c r="FF277" s="78">
        <v>715</v>
      </c>
      <c r="FG277" s="78">
        <v>851</v>
      </c>
      <c r="FH277" s="78">
        <v>730</v>
      </c>
      <c r="FI277" s="78">
        <v>655</v>
      </c>
      <c r="FJ277" s="78">
        <v>637</v>
      </c>
      <c r="FK277" s="78">
        <v>704</v>
      </c>
      <c r="FL277" s="78">
        <v>918</v>
      </c>
      <c r="FM277" s="78">
        <v>1278</v>
      </c>
      <c r="FN277" s="78">
        <v>1326</v>
      </c>
      <c r="FO277" s="78">
        <v>1012</v>
      </c>
      <c r="FP277" s="78">
        <v>740</v>
      </c>
      <c r="FQ277" s="78">
        <v>547</v>
      </c>
      <c r="FR277" s="78">
        <v>842.75</v>
      </c>
      <c r="FS277" s="78">
        <v>443</v>
      </c>
      <c r="FT277" s="78">
        <v>465</v>
      </c>
      <c r="FU277" s="78">
        <v>523</v>
      </c>
      <c r="FV277" s="78">
        <v>533</v>
      </c>
      <c r="FW277" s="78">
        <v>711</v>
      </c>
      <c r="FX277" s="78">
        <v>775</v>
      </c>
      <c r="FY277" s="78">
        <v>968</v>
      </c>
      <c r="FZ277" s="78">
        <v>1404</v>
      </c>
      <c r="GA277" s="78">
        <v>1702</v>
      </c>
      <c r="GB277" s="78">
        <v>1442</v>
      </c>
      <c r="GC277" s="78">
        <v>991</v>
      </c>
      <c r="GD277" s="78">
        <v>881</v>
      </c>
      <c r="GE277" s="78">
        <v>903.16666669999995</v>
      </c>
      <c r="GF277" s="78">
        <v>842</v>
      </c>
      <c r="GG277" s="78">
        <v>1335</v>
      </c>
      <c r="GH277" s="78">
        <v>1337</v>
      </c>
      <c r="GI277" s="78">
        <v>1331</v>
      </c>
      <c r="GJ277" s="78">
        <v>1396</v>
      </c>
      <c r="GK277" s="78">
        <v>1373</v>
      </c>
      <c r="GL277" s="78">
        <v>1436</v>
      </c>
      <c r="GM277" s="78">
        <v>1646</v>
      </c>
      <c r="GN277" s="78">
        <v>2033</v>
      </c>
      <c r="GO277" s="78">
        <v>1587</v>
      </c>
      <c r="GP277" s="78">
        <v>1186</v>
      </c>
      <c r="GQ277" s="78">
        <v>1070</v>
      </c>
      <c r="GR277" s="78">
        <v>1381</v>
      </c>
      <c r="GS277" s="78">
        <v>918</v>
      </c>
      <c r="GT277" s="78">
        <v>1065</v>
      </c>
      <c r="GU277" s="78">
        <v>1128</v>
      </c>
      <c r="GV277" s="78">
        <v>1140</v>
      </c>
      <c r="GW277" s="78">
        <v>1138</v>
      </c>
      <c r="GX277" s="78">
        <v>1135</v>
      </c>
      <c r="GY277" s="78">
        <v>1430</v>
      </c>
      <c r="GZ277" s="78">
        <v>1696</v>
      </c>
      <c r="HA277" s="78">
        <v>1976</v>
      </c>
      <c r="HB277" s="78">
        <v>1445</v>
      </c>
      <c r="HC277" s="78">
        <v>1219</v>
      </c>
      <c r="HD277" s="78">
        <v>1101</v>
      </c>
      <c r="HE277" s="78">
        <v>1282.583333</v>
      </c>
      <c r="HF277" s="78">
        <v>1176</v>
      </c>
      <c r="HG277" s="78">
        <v>1199</v>
      </c>
      <c r="HH277" s="78">
        <v>1232</v>
      </c>
      <c r="HI277" s="78">
        <v>1275</v>
      </c>
    </row>
    <row r="278" spans="1:217" ht="15.75" x14ac:dyDescent="0.3">
      <c r="A278" s="1" t="str">
        <f t="shared" si="82"/>
        <v>VorarlbergArbeitskräftepotentialFrauen</v>
      </c>
      <c r="B278" s="1">
        <v>278</v>
      </c>
      <c r="C278" s="77" t="s">
        <v>8</v>
      </c>
      <c r="D278" s="77" t="s">
        <v>118</v>
      </c>
      <c r="E278" s="77" t="s">
        <v>119</v>
      </c>
      <c r="F278" s="78">
        <v>68678</v>
      </c>
      <c r="G278" s="78">
        <v>68521</v>
      </c>
      <c r="H278" s="78">
        <v>68245</v>
      </c>
      <c r="I278" s="78">
        <v>66658</v>
      </c>
      <c r="J278" s="78">
        <v>66759</v>
      </c>
      <c r="K278" s="78">
        <v>67322</v>
      </c>
      <c r="L278" s="78">
        <v>69558</v>
      </c>
      <c r="M278" s="78">
        <v>68802</v>
      </c>
      <c r="N278" s="78">
        <v>68554</v>
      </c>
      <c r="O278" s="78">
        <v>68352</v>
      </c>
      <c r="P278" s="78">
        <v>68511</v>
      </c>
      <c r="Q278" s="78">
        <v>70318</v>
      </c>
      <c r="R278" s="78">
        <v>68356.5</v>
      </c>
      <c r="S278" s="78">
        <v>70419</v>
      </c>
      <c r="T278" s="78">
        <v>70355</v>
      </c>
      <c r="U278" s="78">
        <v>69946</v>
      </c>
      <c r="V278" s="78">
        <v>67739</v>
      </c>
      <c r="W278" s="78">
        <v>67996</v>
      </c>
      <c r="X278" s="78">
        <v>68685</v>
      </c>
      <c r="Y278" s="78">
        <v>70647</v>
      </c>
      <c r="Z278" s="78">
        <v>70118</v>
      </c>
      <c r="AA278" s="78">
        <v>69486</v>
      </c>
      <c r="AB278" s="78">
        <v>69021</v>
      </c>
      <c r="AC278" s="78">
        <v>69088</v>
      </c>
      <c r="AD278" s="78">
        <v>70753</v>
      </c>
      <c r="AE278" s="78">
        <v>69521.083329999994</v>
      </c>
      <c r="AF278" s="78">
        <v>70668</v>
      </c>
      <c r="AG278" s="78">
        <v>70766</v>
      </c>
      <c r="AH278" s="78">
        <v>70508</v>
      </c>
      <c r="AI278" s="78">
        <v>68768</v>
      </c>
      <c r="AJ278" s="78">
        <v>68965</v>
      </c>
      <c r="AK278" s="78">
        <v>69467</v>
      </c>
      <c r="AL278" s="78">
        <v>71114</v>
      </c>
      <c r="AM278" s="78">
        <v>71039</v>
      </c>
      <c r="AN278" s="78">
        <v>70325</v>
      </c>
      <c r="AO278" s="78">
        <v>69713</v>
      </c>
      <c r="AP278" s="78">
        <v>70054</v>
      </c>
      <c r="AQ278" s="78">
        <v>72084</v>
      </c>
      <c r="AR278" s="78">
        <v>70289.25</v>
      </c>
      <c r="AS278" s="78">
        <v>71834</v>
      </c>
      <c r="AT278" s="78">
        <v>71904</v>
      </c>
      <c r="AU278" s="78">
        <v>71456</v>
      </c>
      <c r="AV278" s="78">
        <v>69717</v>
      </c>
      <c r="AW278" s="78">
        <v>69886</v>
      </c>
      <c r="AX278" s="78">
        <v>70715</v>
      </c>
      <c r="AY278" s="78">
        <v>72366</v>
      </c>
      <c r="AZ278" s="78">
        <v>72295</v>
      </c>
      <c r="BA278" s="78">
        <v>71490</v>
      </c>
      <c r="BB278" s="78">
        <v>71029</v>
      </c>
      <c r="BC278" s="78">
        <v>71187</v>
      </c>
      <c r="BD278" s="78">
        <v>73425</v>
      </c>
      <c r="BE278" s="78">
        <v>71442</v>
      </c>
      <c r="BF278" s="78">
        <v>73434</v>
      </c>
      <c r="BG278" s="78">
        <v>73532</v>
      </c>
      <c r="BH278" s="78">
        <v>73148</v>
      </c>
      <c r="BI278" s="78">
        <v>70927</v>
      </c>
      <c r="BJ278" s="78">
        <v>71108</v>
      </c>
      <c r="BK278" s="78">
        <v>71903</v>
      </c>
      <c r="BL278" s="78">
        <v>74223</v>
      </c>
      <c r="BM278" s="78">
        <v>73792</v>
      </c>
      <c r="BN278" s="78">
        <v>72657</v>
      </c>
      <c r="BO278" s="78">
        <v>72233</v>
      </c>
      <c r="BP278" s="78">
        <v>72337</v>
      </c>
      <c r="BQ278" s="78">
        <v>74511</v>
      </c>
      <c r="BR278" s="78">
        <v>72817.083329999994</v>
      </c>
      <c r="BS278" s="78">
        <v>74544</v>
      </c>
      <c r="BT278" s="78">
        <v>74762</v>
      </c>
      <c r="BU278" s="78">
        <v>74568</v>
      </c>
      <c r="BV278" s="78">
        <v>72192</v>
      </c>
      <c r="BW278" s="78">
        <v>72320</v>
      </c>
      <c r="BX278" s="78">
        <v>73173</v>
      </c>
      <c r="BY278" s="78">
        <v>75480</v>
      </c>
      <c r="BZ278" s="78">
        <v>74798</v>
      </c>
      <c r="CA278" s="78">
        <v>74271</v>
      </c>
      <c r="CB278" s="78">
        <v>73678</v>
      </c>
      <c r="CC278" s="78">
        <v>73694</v>
      </c>
      <c r="CD278" s="78">
        <v>76332</v>
      </c>
      <c r="CE278" s="78">
        <v>74151</v>
      </c>
      <c r="CF278" s="78">
        <v>76396</v>
      </c>
      <c r="CG278" s="78">
        <v>76616</v>
      </c>
      <c r="CH278" s="78">
        <v>75745</v>
      </c>
      <c r="CI278" s="78">
        <v>73850</v>
      </c>
      <c r="CJ278" s="78">
        <v>74070</v>
      </c>
      <c r="CK278" s="78">
        <v>75017</v>
      </c>
      <c r="CL278" s="78">
        <v>76995</v>
      </c>
      <c r="CM278" s="78">
        <v>76124</v>
      </c>
      <c r="CN278" s="78">
        <v>75775</v>
      </c>
      <c r="CO278" s="78">
        <v>75232</v>
      </c>
      <c r="CP278" s="78">
        <v>75102</v>
      </c>
      <c r="CQ278" s="78">
        <v>77703</v>
      </c>
      <c r="CR278" s="78">
        <v>75718.75</v>
      </c>
      <c r="CS278" s="78">
        <v>77702</v>
      </c>
      <c r="CT278" s="78">
        <v>77850</v>
      </c>
      <c r="CU278" s="78">
        <v>77608</v>
      </c>
      <c r="CV278" s="78">
        <v>75249</v>
      </c>
      <c r="CW278" s="78">
        <v>75498</v>
      </c>
      <c r="CX278" s="78">
        <v>76577</v>
      </c>
      <c r="CY278" s="78">
        <v>78389</v>
      </c>
      <c r="CZ278" s="78">
        <v>77698</v>
      </c>
      <c r="DA278" s="78">
        <v>77027</v>
      </c>
      <c r="DB278" s="78">
        <v>76559</v>
      </c>
      <c r="DC278" s="78">
        <v>76836</v>
      </c>
      <c r="DD278" s="78">
        <v>79278</v>
      </c>
      <c r="DE278" s="78">
        <v>77189.25</v>
      </c>
      <c r="DF278" s="78">
        <v>79090</v>
      </c>
      <c r="DG278" s="78">
        <v>79116</v>
      </c>
      <c r="DH278" s="78">
        <v>78916</v>
      </c>
      <c r="DI278" s="78">
        <v>76421</v>
      </c>
      <c r="DJ278" s="78">
        <v>76673</v>
      </c>
      <c r="DK278" s="78">
        <v>77610</v>
      </c>
      <c r="DL278" s="78">
        <v>79115</v>
      </c>
      <c r="DM278" s="78">
        <v>78941</v>
      </c>
      <c r="DN278" s="78">
        <v>78215</v>
      </c>
      <c r="DO278" s="78">
        <v>77716</v>
      </c>
      <c r="DP278" s="78">
        <v>78149</v>
      </c>
      <c r="DQ278" s="78">
        <v>80310</v>
      </c>
      <c r="DR278" s="78">
        <v>78356</v>
      </c>
      <c r="DS278" s="78">
        <v>80250</v>
      </c>
      <c r="DT278" s="78">
        <v>80542</v>
      </c>
      <c r="DU278" s="78">
        <v>80003</v>
      </c>
      <c r="DV278" s="78">
        <v>77800</v>
      </c>
      <c r="DW278" s="78">
        <v>78058</v>
      </c>
      <c r="DX278" s="78">
        <v>79054</v>
      </c>
      <c r="DY278" s="78">
        <v>80970</v>
      </c>
      <c r="DZ278" s="78">
        <v>80470</v>
      </c>
      <c r="EA278" s="78">
        <v>79709</v>
      </c>
      <c r="EB278" s="78">
        <v>79333</v>
      </c>
      <c r="EC278" s="78">
        <v>79589</v>
      </c>
      <c r="ED278" s="78">
        <v>81946</v>
      </c>
      <c r="EE278" s="78">
        <v>79810.333329999994</v>
      </c>
      <c r="EF278" s="78">
        <v>82204</v>
      </c>
      <c r="EG278" s="78">
        <v>82363</v>
      </c>
      <c r="EH278" s="78">
        <v>81999</v>
      </c>
      <c r="EI278" s="78">
        <v>79581</v>
      </c>
      <c r="EJ278" s="78">
        <v>79830</v>
      </c>
      <c r="EK278" s="78">
        <v>80775</v>
      </c>
      <c r="EL278" s="78">
        <v>83013</v>
      </c>
      <c r="EM278" s="78">
        <v>82271</v>
      </c>
      <c r="EN278" s="78">
        <v>81351</v>
      </c>
      <c r="EO278" s="78">
        <v>81123</v>
      </c>
      <c r="EP278" s="78">
        <v>81345</v>
      </c>
      <c r="EQ278" s="78">
        <v>83804</v>
      </c>
      <c r="ER278" s="78">
        <v>81638.25</v>
      </c>
      <c r="ES278" s="78">
        <v>83852</v>
      </c>
      <c r="ET278" s="78">
        <v>83819</v>
      </c>
      <c r="EU278" s="78">
        <v>83297</v>
      </c>
      <c r="EV278" s="78">
        <v>81074</v>
      </c>
      <c r="EW278" s="78">
        <v>81127</v>
      </c>
      <c r="EX278" s="78">
        <v>81928</v>
      </c>
      <c r="EY278" s="78">
        <v>83901</v>
      </c>
      <c r="EZ278" s="78">
        <v>82889</v>
      </c>
      <c r="FA278" s="78">
        <v>82452</v>
      </c>
      <c r="FB278" s="78">
        <v>82032</v>
      </c>
      <c r="FC278" s="78">
        <v>82106</v>
      </c>
      <c r="FD278" s="78">
        <v>84548</v>
      </c>
      <c r="FE278" s="78">
        <v>82752.083329999994</v>
      </c>
      <c r="FF278" s="78">
        <v>84541</v>
      </c>
      <c r="FG278" s="78">
        <v>84499</v>
      </c>
      <c r="FH278" s="78">
        <v>82726</v>
      </c>
      <c r="FI278" s="78">
        <v>82415</v>
      </c>
      <c r="FJ278" s="78">
        <v>82473</v>
      </c>
      <c r="FK278" s="78">
        <v>82750</v>
      </c>
      <c r="FL278" s="78">
        <v>84931</v>
      </c>
      <c r="FM278" s="78">
        <v>84172</v>
      </c>
      <c r="FN278" s="78">
        <v>83343</v>
      </c>
      <c r="FO278" s="78">
        <v>82914</v>
      </c>
      <c r="FP278" s="78">
        <v>82897</v>
      </c>
      <c r="FQ278" s="78">
        <v>82885</v>
      </c>
      <c r="FR278" s="78">
        <v>83378.833329999994</v>
      </c>
      <c r="FS278" s="78">
        <v>82824</v>
      </c>
      <c r="FT278" s="78">
        <v>82683</v>
      </c>
      <c r="FU278" s="78">
        <v>82598</v>
      </c>
      <c r="FV278" s="78">
        <v>82487</v>
      </c>
      <c r="FW278" s="78">
        <v>82627</v>
      </c>
      <c r="FX278" s="78">
        <v>83521</v>
      </c>
      <c r="FY278" s="78">
        <v>84953</v>
      </c>
      <c r="FZ278" s="78">
        <v>84387</v>
      </c>
      <c r="GA278" s="78">
        <v>83713</v>
      </c>
      <c r="GB278" s="78">
        <v>82980</v>
      </c>
      <c r="GC278" s="78">
        <v>83203</v>
      </c>
      <c r="GD278" s="78">
        <v>85238</v>
      </c>
      <c r="GE278" s="78">
        <v>83434.5</v>
      </c>
      <c r="GF278" s="78">
        <v>85112</v>
      </c>
      <c r="GG278" s="78">
        <v>85202</v>
      </c>
      <c r="GH278" s="78">
        <v>84619</v>
      </c>
      <c r="GI278" s="78">
        <v>82568</v>
      </c>
      <c r="GJ278" s="78">
        <v>82787</v>
      </c>
      <c r="GK278" s="78">
        <v>83678</v>
      </c>
      <c r="GL278" s="78">
        <v>85291</v>
      </c>
      <c r="GM278" s="78">
        <v>84967</v>
      </c>
      <c r="GN278" s="78">
        <v>84376</v>
      </c>
      <c r="GO278" s="78">
        <v>83734</v>
      </c>
      <c r="GP278" s="78">
        <v>84011</v>
      </c>
      <c r="GQ278" s="78">
        <v>86416</v>
      </c>
      <c r="GR278" s="78">
        <v>84396.75</v>
      </c>
      <c r="GS278" s="78">
        <v>86427</v>
      </c>
      <c r="GT278" s="78">
        <v>86613</v>
      </c>
      <c r="GU278" s="78">
        <v>86010</v>
      </c>
      <c r="GV278" s="78">
        <v>83686</v>
      </c>
      <c r="GW278" s="78">
        <v>84048</v>
      </c>
      <c r="GX278" s="78">
        <v>84913</v>
      </c>
      <c r="GY278" s="78">
        <v>86630</v>
      </c>
      <c r="GZ278" s="78">
        <v>86059</v>
      </c>
      <c r="HA278" s="78">
        <v>85251</v>
      </c>
      <c r="HB278" s="78">
        <v>84723</v>
      </c>
      <c r="HC278" s="78">
        <v>84928</v>
      </c>
      <c r="HD278" s="78">
        <v>87188</v>
      </c>
      <c r="HE278" s="78">
        <v>85539.666670000006</v>
      </c>
      <c r="HF278" s="78">
        <v>87278</v>
      </c>
      <c r="HG278" s="78">
        <v>87377</v>
      </c>
      <c r="HH278" s="78">
        <v>87065</v>
      </c>
      <c r="HI278" s="78">
        <v>4869</v>
      </c>
    </row>
    <row r="279" spans="1:217" ht="30.75" x14ac:dyDescent="0.3">
      <c r="A279" s="1" t="str">
        <f t="shared" si="82"/>
        <v>VorarlbergUnselbständig BeschäftigteFrauen</v>
      </c>
      <c r="B279" s="1">
        <v>279</v>
      </c>
      <c r="C279" s="77" t="s">
        <v>8</v>
      </c>
      <c r="D279" s="77" t="s">
        <v>120</v>
      </c>
      <c r="E279" s="77" t="s">
        <v>119</v>
      </c>
      <c r="F279" s="78">
        <v>64683</v>
      </c>
      <c r="G279" s="78">
        <v>64811</v>
      </c>
      <c r="H279" s="78">
        <v>64508</v>
      </c>
      <c r="I279" s="78">
        <v>61898</v>
      </c>
      <c r="J279" s="78">
        <v>62499</v>
      </c>
      <c r="K279" s="78">
        <v>63554</v>
      </c>
      <c r="L279" s="78">
        <v>65863</v>
      </c>
      <c r="M279" s="78">
        <v>64754</v>
      </c>
      <c r="N279" s="78">
        <v>64446</v>
      </c>
      <c r="O279" s="78">
        <v>63525</v>
      </c>
      <c r="P279" s="78">
        <v>63363</v>
      </c>
      <c r="Q279" s="78">
        <v>66047</v>
      </c>
      <c r="R279" s="78">
        <v>64162.583330000001</v>
      </c>
      <c r="S279" s="78">
        <v>65970</v>
      </c>
      <c r="T279" s="78">
        <v>65914</v>
      </c>
      <c r="U279" s="78">
        <v>65450</v>
      </c>
      <c r="V279" s="78">
        <v>62074</v>
      </c>
      <c r="W279" s="78">
        <v>62694</v>
      </c>
      <c r="X279" s="78">
        <v>63659</v>
      </c>
      <c r="Y279" s="78">
        <v>65857</v>
      </c>
      <c r="Z279" s="78">
        <v>64743</v>
      </c>
      <c r="AA279" s="78">
        <v>64074</v>
      </c>
      <c r="AB279" s="78">
        <v>63016</v>
      </c>
      <c r="AC279" s="78">
        <v>62970</v>
      </c>
      <c r="AD279" s="78">
        <v>65911</v>
      </c>
      <c r="AE279" s="78">
        <v>64361</v>
      </c>
      <c r="AF279" s="78">
        <v>65878</v>
      </c>
      <c r="AG279" s="78">
        <v>66115</v>
      </c>
      <c r="AH279" s="78">
        <v>65916</v>
      </c>
      <c r="AI279" s="78">
        <v>63040</v>
      </c>
      <c r="AJ279" s="78">
        <v>63577</v>
      </c>
      <c r="AK279" s="78">
        <v>64721</v>
      </c>
      <c r="AL279" s="78">
        <v>66601</v>
      </c>
      <c r="AM279" s="78">
        <v>66058</v>
      </c>
      <c r="AN279" s="78">
        <v>65587</v>
      </c>
      <c r="AO279" s="78">
        <v>64610</v>
      </c>
      <c r="AP279" s="78">
        <v>64701</v>
      </c>
      <c r="AQ279" s="78">
        <v>67954</v>
      </c>
      <c r="AR279" s="78">
        <v>65396.5</v>
      </c>
      <c r="AS279" s="78">
        <v>67692</v>
      </c>
      <c r="AT279" s="78">
        <v>67965</v>
      </c>
      <c r="AU279" s="78">
        <v>67510</v>
      </c>
      <c r="AV279" s="78">
        <v>65009</v>
      </c>
      <c r="AW279" s="78">
        <v>65306</v>
      </c>
      <c r="AX279" s="78">
        <v>66796</v>
      </c>
      <c r="AY279" s="78">
        <v>68420</v>
      </c>
      <c r="AZ279" s="78">
        <v>67947</v>
      </c>
      <c r="BA279" s="78">
        <v>67398</v>
      </c>
      <c r="BB279" s="78">
        <v>66366</v>
      </c>
      <c r="BC279" s="78">
        <v>66352</v>
      </c>
      <c r="BD279" s="78">
        <v>69621</v>
      </c>
      <c r="BE279" s="78">
        <v>67198.5</v>
      </c>
      <c r="BF279" s="78">
        <v>69582</v>
      </c>
      <c r="BG279" s="78">
        <v>69729</v>
      </c>
      <c r="BH279" s="78">
        <v>69339</v>
      </c>
      <c r="BI279" s="78">
        <v>66152</v>
      </c>
      <c r="BJ279" s="78">
        <v>66776</v>
      </c>
      <c r="BK279" s="78">
        <v>68022</v>
      </c>
      <c r="BL279" s="78">
        <v>70098</v>
      </c>
      <c r="BM279" s="78">
        <v>69452</v>
      </c>
      <c r="BN279" s="78">
        <v>68506</v>
      </c>
      <c r="BO279" s="78">
        <v>67465</v>
      </c>
      <c r="BP279" s="78">
        <v>67396</v>
      </c>
      <c r="BQ279" s="78">
        <v>70547</v>
      </c>
      <c r="BR279" s="78">
        <v>68588.666670000006</v>
      </c>
      <c r="BS279" s="78">
        <v>70578</v>
      </c>
      <c r="BT279" s="78">
        <v>70865</v>
      </c>
      <c r="BU279" s="78">
        <v>70616</v>
      </c>
      <c r="BV279" s="78">
        <v>67184</v>
      </c>
      <c r="BW279" s="78">
        <v>67896</v>
      </c>
      <c r="BX279" s="78">
        <v>69049</v>
      </c>
      <c r="BY279" s="78">
        <v>71195</v>
      </c>
      <c r="BZ279" s="78">
        <v>70270</v>
      </c>
      <c r="CA279" s="78">
        <v>69788</v>
      </c>
      <c r="CB279" s="78">
        <v>68623</v>
      </c>
      <c r="CC279" s="78">
        <v>68438</v>
      </c>
      <c r="CD279" s="78">
        <v>72064</v>
      </c>
      <c r="CE279" s="78">
        <v>69713.833329999994</v>
      </c>
      <c r="CF279" s="78">
        <v>72175</v>
      </c>
      <c r="CG279" s="78">
        <v>72490</v>
      </c>
      <c r="CH279" s="78">
        <v>71514</v>
      </c>
      <c r="CI279" s="78">
        <v>68801</v>
      </c>
      <c r="CJ279" s="78">
        <v>69290</v>
      </c>
      <c r="CK279" s="78">
        <v>70631</v>
      </c>
      <c r="CL279" s="78">
        <v>72577</v>
      </c>
      <c r="CM279" s="78">
        <v>71361</v>
      </c>
      <c r="CN279" s="78">
        <v>71157</v>
      </c>
      <c r="CO279" s="78">
        <v>70050</v>
      </c>
      <c r="CP279" s="78">
        <v>69839</v>
      </c>
      <c r="CQ279" s="78">
        <v>73320</v>
      </c>
      <c r="CR279" s="78">
        <v>71100.416670000006</v>
      </c>
      <c r="CS279" s="78">
        <v>73276</v>
      </c>
      <c r="CT279" s="78">
        <v>73425</v>
      </c>
      <c r="CU279" s="78">
        <v>73342</v>
      </c>
      <c r="CV279" s="78">
        <v>70029</v>
      </c>
      <c r="CW279" s="78">
        <v>70803</v>
      </c>
      <c r="CX279" s="78">
        <v>72139</v>
      </c>
      <c r="CY279" s="78">
        <v>74046</v>
      </c>
      <c r="CZ279" s="78">
        <v>72827</v>
      </c>
      <c r="DA279" s="78">
        <v>72360</v>
      </c>
      <c r="DB279" s="78">
        <v>71284</v>
      </c>
      <c r="DC279" s="78">
        <v>71340</v>
      </c>
      <c r="DD279" s="78">
        <v>74679</v>
      </c>
      <c r="DE279" s="78">
        <v>72462.5</v>
      </c>
      <c r="DF279" s="78">
        <v>74548</v>
      </c>
      <c r="DG279" s="78">
        <v>74696</v>
      </c>
      <c r="DH279" s="78">
        <v>74572</v>
      </c>
      <c r="DI279" s="78">
        <v>71163</v>
      </c>
      <c r="DJ279" s="78">
        <v>71966</v>
      </c>
      <c r="DK279" s="78">
        <v>73259</v>
      </c>
      <c r="DL279" s="78">
        <v>74816</v>
      </c>
      <c r="DM279" s="78">
        <v>74199</v>
      </c>
      <c r="DN279" s="78">
        <v>73711</v>
      </c>
      <c r="DO279" s="78">
        <v>72698</v>
      </c>
      <c r="DP279" s="78">
        <v>72864</v>
      </c>
      <c r="DQ279" s="78">
        <v>75979</v>
      </c>
      <c r="DR279" s="78">
        <v>73705.916670000006</v>
      </c>
      <c r="DS279" s="78">
        <v>75962</v>
      </c>
      <c r="DT279" s="78">
        <v>76289</v>
      </c>
      <c r="DU279" s="78">
        <v>75766</v>
      </c>
      <c r="DV279" s="78">
        <v>72682</v>
      </c>
      <c r="DW279" s="78">
        <v>73436</v>
      </c>
      <c r="DX279" s="78">
        <v>74718</v>
      </c>
      <c r="DY279" s="78">
        <v>76607</v>
      </c>
      <c r="DZ279" s="78">
        <v>75762</v>
      </c>
      <c r="EA279" s="78">
        <v>75189</v>
      </c>
      <c r="EB279" s="78">
        <v>74363</v>
      </c>
      <c r="EC279" s="78">
        <v>74349</v>
      </c>
      <c r="ED279" s="78">
        <v>77686</v>
      </c>
      <c r="EE279" s="78">
        <v>75234.083329999994</v>
      </c>
      <c r="EF279" s="78">
        <v>77958</v>
      </c>
      <c r="EG279" s="78">
        <v>78262</v>
      </c>
      <c r="EH279" s="78">
        <v>78082</v>
      </c>
      <c r="EI279" s="78">
        <v>74543</v>
      </c>
      <c r="EJ279" s="78">
        <v>75348</v>
      </c>
      <c r="EK279" s="78">
        <v>76616</v>
      </c>
      <c r="EL279" s="78">
        <v>78704</v>
      </c>
      <c r="EM279" s="78">
        <v>77591</v>
      </c>
      <c r="EN279" s="78">
        <v>76875</v>
      </c>
      <c r="EO279" s="78">
        <v>76072</v>
      </c>
      <c r="EP279" s="78">
        <v>76194</v>
      </c>
      <c r="EQ279" s="78">
        <v>79659</v>
      </c>
      <c r="ER279" s="78">
        <v>77158.666670000006</v>
      </c>
      <c r="ES279" s="78">
        <v>79565</v>
      </c>
      <c r="ET279" s="78">
        <v>79710</v>
      </c>
      <c r="EU279" s="78">
        <v>79163</v>
      </c>
      <c r="EV279" s="78">
        <v>76145</v>
      </c>
      <c r="EW279" s="78">
        <v>76588</v>
      </c>
      <c r="EX279" s="78">
        <v>77819</v>
      </c>
      <c r="EY279" s="78">
        <v>79614</v>
      </c>
      <c r="EZ279" s="78">
        <v>78216</v>
      </c>
      <c r="FA279" s="78">
        <v>78075</v>
      </c>
      <c r="FB279" s="78">
        <v>77057</v>
      </c>
      <c r="FC279" s="78">
        <v>77003</v>
      </c>
      <c r="FD279" s="78">
        <v>80342</v>
      </c>
      <c r="FE279" s="78">
        <v>78274.75</v>
      </c>
      <c r="FF279" s="78">
        <v>80208</v>
      </c>
      <c r="FG279" s="78">
        <v>80280</v>
      </c>
      <c r="FH279" s="78">
        <v>75197</v>
      </c>
      <c r="FI279" s="78">
        <v>73652</v>
      </c>
      <c r="FJ279" s="78">
        <v>74197</v>
      </c>
      <c r="FK279" s="78">
        <v>75835</v>
      </c>
      <c r="FL279" s="78">
        <v>78546</v>
      </c>
      <c r="FM279" s="78">
        <v>77772</v>
      </c>
      <c r="FN279" s="78">
        <v>77550</v>
      </c>
      <c r="FO279" s="78">
        <v>76515</v>
      </c>
      <c r="FP279" s="78">
        <v>76051</v>
      </c>
      <c r="FQ279" s="78">
        <v>75771</v>
      </c>
      <c r="FR279" s="78">
        <v>76797.833329999994</v>
      </c>
      <c r="FS279" s="78">
        <v>75583</v>
      </c>
      <c r="FT279" s="78">
        <v>75694</v>
      </c>
      <c r="FU279" s="78">
        <v>75998</v>
      </c>
      <c r="FV279" s="78">
        <v>76008</v>
      </c>
      <c r="FW279" s="78">
        <v>76955</v>
      </c>
      <c r="FX279" s="78">
        <v>78548</v>
      </c>
      <c r="FY279" s="78">
        <v>80058</v>
      </c>
      <c r="FZ279" s="78">
        <v>79108</v>
      </c>
      <c r="GA279" s="78">
        <v>79034</v>
      </c>
      <c r="GB279" s="78">
        <v>78290</v>
      </c>
      <c r="GC279" s="78">
        <v>78144</v>
      </c>
      <c r="GD279" s="78">
        <v>80864</v>
      </c>
      <c r="GE279" s="78">
        <v>77857</v>
      </c>
      <c r="GF279" s="78">
        <v>80866</v>
      </c>
      <c r="GG279" s="78">
        <v>81186</v>
      </c>
      <c r="GH279" s="78">
        <v>80652</v>
      </c>
      <c r="GI279" s="78">
        <v>78032</v>
      </c>
      <c r="GJ279" s="78">
        <v>78609</v>
      </c>
      <c r="GK279" s="78">
        <v>79793</v>
      </c>
      <c r="GL279" s="78">
        <v>81126</v>
      </c>
      <c r="GM279" s="78">
        <v>80384</v>
      </c>
      <c r="GN279" s="78">
        <v>80059</v>
      </c>
      <c r="GO279" s="78">
        <v>79160</v>
      </c>
      <c r="GP279" s="78">
        <v>79350</v>
      </c>
      <c r="GQ279" s="78">
        <v>82387</v>
      </c>
      <c r="GR279" s="78">
        <v>80133.666670000006</v>
      </c>
      <c r="GS279" s="78">
        <v>82484</v>
      </c>
      <c r="GT279" s="78">
        <v>82827</v>
      </c>
      <c r="GU279" s="78">
        <v>82162</v>
      </c>
      <c r="GV279" s="78">
        <v>79027</v>
      </c>
      <c r="GW279" s="78">
        <v>79823</v>
      </c>
      <c r="GX279" s="78">
        <v>81065</v>
      </c>
      <c r="GY279" s="78">
        <v>82542</v>
      </c>
      <c r="GZ279" s="78">
        <v>81473</v>
      </c>
      <c r="HA279" s="78">
        <v>80897</v>
      </c>
      <c r="HB279" s="78">
        <v>79957</v>
      </c>
      <c r="HC279" s="78">
        <v>80071</v>
      </c>
      <c r="HD279" s="78">
        <v>83094</v>
      </c>
      <c r="HE279" s="78">
        <v>81285.166670000006</v>
      </c>
      <c r="HF279" s="78">
        <v>83056</v>
      </c>
      <c r="HG279" s="78">
        <v>83204</v>
      </c>
      <c r="HH279" s="78">
        <v>82902</v>
      </c>
      <c r="HI279" s="78">
        <v>0</v>
      </c>
    </row>
    <row r="280" spans="1:217" ht="30.75" x14ac:dyDescent="0.3">
      <c r="A280" s="1" t="str">
        <f t="shared" si="82"/>
        <v>Vorarlbergdarunter UB AusländerInnenFrauen</v>
      </c>
      <c r="B280" s="1">
        <v>280</v>
      </c>
      <c r="C280" s="77" t="s">
        <v>8</v>
      </c>
      <c r="D280" s="77" t="s">
        <v>121</v>
      </c>
      <c r="E280" s="77" t="s">
        <v>119</v>
      </c>
      <c r="F280" s="78">
        <v>11466</v>
      </c>
      <c r="G280" s="78">
        <v>11490</v>
      </c>
      <c r="H280" s="78">
        <v>11455</v>
      </c>
      <c r="I280" s="78">
        <v>10042</v>
      </c>
      <c r="J280" s="78">
        <v>10326</v>
      </c>
      <c r="K280" s="78">
        <v>10668</v>
      </c>
      <c r="L280" s="78">
        <v>10973</v>
      </c>
      <c r="M280" s="78">
        <v>10907</v>
      </c>
      <c r="N280" s="78">
        <v>10730</v>
      </c>
      <c r="O280" s="78">
        <v>10226</v>
      </c>
      <c r="P280" s="78">
        <v>10113</v>
      </c>
      <c r="Q280" s="78">
        <v>11490</v>
      </c>
      <c r="R280" s="78">
        <v>10823.833329999999</v>
      </c>
      <c r="S280" s="78">
        <v>11759</v>
      </c>
      <c r="T280" s="78">
        <v>11711</v>
      </c>
      <c r="U280" s="78">
        <v>11470</v>
      </c>
      <c r="V280" s="78">
        <v>9460</v>
      </c>
      <c r="W280" s="78">
        <v>9991</v>
      </c>
      <c r="X280" s="78">
        <v>10430</v>
      </c>
      <c r="Y280" s="78">
        <v>10736</v>
      </c>
      <c r="Z280" s="78">
        <v>10586</v>
      </c>
      <c r="AA280" s="78">
        <v>10443</v>
      </c>
      <c r="AB280" s="78">
        <v>9920</v>
      </c>
      <c r="AC280" s="78">
        <v>9886</v>
      </c>
      <c r="AD280" s="78">
        <v>11440</v>
      </c>
      <c r="AE280" s="78">
        <v>10652.666670000001</v>
      </c>
      <c r="AF280" s="78">
        <v>11559</v>
      </c>
      <c r="AG280" s="78">
        <v>11618</v>
      </c>
      <c r="AH280" s="78">
        <v>11565</v>
      </c>
      <c r="AI280" s="78">
        <v>9981</v>
      </c>
      <c r="AJ280" s="78">
        <v>10282</v>
      </c>
      <c r="AK280" s="78">
        <v>10831</v>
      </c>
      <c r="AL280" s="78">
        <v>11115</v>
      </c>
      <c r="AM280" s="78">
        <v>11119</v>
      </c>
      <c r="AN280" s="78">
        <v>10996</v>
      </c>
      <c r="AO280" s="78">
        <v>10509</v>
      </c>
      <c r="AP280" s="78">
        <v>10541</v>
      </c>
      <c r="AQ280" s="78">
        <v>12265</v>
      </c>
      <c r="AR280" s="78">
        <v>11031.75</v>
      </c>
      <c r="AS280" s="78">
        <v>12340</v>
      </c>
      <c r="AT280" s="78">
        <v>12448</v>
      </c>
      <c r="AU280" s="78">
        <v>12100</v>
      </c>
      <c r="AV280" s="78">
        <v>10733</v>
      </c>
      <c r="AW280" s="78">
        <v>10907</v>
      </c>
      <c r="AX280" s="78">
        <v>11581</v>
      </c>
      <c r="AY280" s="78">
        <v>11757</v>
      </c>
      <c r="AZ280" s="78">
        <v>11693</v>
      </c>
      <c r="BA280" s="78">
        <v>11600</v>
      </c>
      <c r="BB280" s="78">
        <v>11073</v>
      </c>
      <c r="BC280" s="78">
        <v>11010</v>
      </c>
      <c r="BD280" s="78">
        <v>12857</v>
      </c>
      <c r="BE280" s="78">
        <v>11674.916670000001</v>
      </c>
      <c r="BF280" s="78">
        <v>13003</v>
      </c>
      <c r="BG280" s="78">
        <v>13072</v>
      </c>
      <c r="BH280" s="78">
        <v>12862</v>
      </c>
      <c r="BI280" s="78">
        <v>11051</v>
      </c>
      <c r="BJ280" s="78">
        <v>11433</v>
      </c>
      <c r="BK280" s="78">
        <v>12012</v>
      </c>
      <c r="BL280" s="78">
        <v>12313</v>
      </c>
      <c r="BM280" s="78">
        <v>12316</v>
      </c>
      <c r="BN280" s="78">
        <v>12116</v>
      </c>
      <c r="BO280" s="78">
        <v>11617</v>
      </c>
      <c r="BP280" s="78">
        <v>11547</v>
      </c>
      <c r="BQ280" s="78">
        <v>13369</v>
      </c>
      <c r="BR280" s="78">
        <v>12225.916670000001</v>
      </c>
      <c r="BS280" s="78">
        <v>13645</v>
      </c>
      <c r="BT280" s="78">
        <v>13715</v>
      </c>
      <c r="BU280" s="78">
        <v>13644</v>
      </c>
      <c r="BV280" s="78">
        <v>11555</v>
      </c>
      <c r="BW280" s="78">
        <v>12022</v>
      </c>
      <c r="BX280" s="78">
        <v>12594</v>
      </c>
      <c r="BY280" s="78">
        <v>12977</v>
      </c>
      <c r="BZ280" s="78">
        <v>12940</v>
      </c>
      <c r="CA280" s="78">
        <v>12839</v>
      </c>
      <c r="CB280" s="78">
        <v>12249</v>
      </c>
      <c r="CC280" s="78">
        <v>12096</v>
      </c>
      <c r="CD280" s="78">
        <v>14222</v>
      </c>
      <c r="CE280" s="78">
        <v>12874.833329999999</v>
      </c>
      <c r="CF280" s="78">
        <v>14537</v>
      </c>
      <c r="CG280" s="78">
        <v>14688</v>
      </c>
      <c r="CH280" s="78">
        <v>14132</v>
      </c>
      <c r="CI280" s="78">
        <v>12450</v>
      </c>
      <c r="CJ280" s="78">
        <v>12738</v>
      </c>
      <c r="CK280" s="78">
        <v>13378</v>
      </c>
      <c r="CL280" s="78">
        <v>13693</v>
      </c>
      <c r="CM280" s="78">
        <v>13577</v>
      </c>
      <c r="CN280" s="78">
        <v>13447</v>
      </c>
      <c r="CO280" s="78">
        <v>12839</v>
      </c>
      <c r="CP280" s="78">
        <v>12686</v>
      </c>
      <c r="CQ280" s="78">
        <v>14872</v>
      </c>
      <c r="CR280" s="78">
        <v>13586.416670000001</v>
      </c>
      <c r="CS280" s="78">
        <v>14965</v>
      </c>
      <c r="CT280" s="78">
        <v>15071</v>
      </c>
      <c r="CU280" s="78">
        <v>14834</v>
      </c>
      <c r="CV280" s="78">
        <v>12709</v>
      </c>
      <c r="CW280" s="78">
        <v>13162</v>
      </c>
      <c r="CX280" s="78">
        <v>13825</v>
      </c>
      <c r="CY280" s="78">
        <v>14030</v>
      </c>
      <c r="CZ280" s="78">
        <v>13863</v>
      </c>
      <c r="DA280" s="78">
        <v>0</v>
      </c>
      <c r="DB280" s="78">
        <v>13122</v>
      </c>
      <c r="DC280" s="78">
        <v>13125</v>
      </c>
      <c r="DD280" s="78">
        <v>15218</v>
      </c>
      <c r="DE280" s="78">
        <v>13972</v>
      </c>
      <c r="DF280" s="78">
        <v>15285</v>
      </c>
      <c r="DG280" s="78">
        <v>15371</v>
      </c>
      <c r="DH280" s="78">
        <v>15271</v>
      </c>
      <c r="DI280" s="78">
        <v>13028</v>
      </c>
      <c r="DJ280" s="78">
        <v>13541</v>
      </c>
      <c r="DK280" s="78">
        <v>14273</v>
      </c>
      <c r="DL280" s="78">
        <v>14501</v>
      </c>
      <c r="DM280" s="78">
        <v>14472</v>
      </c>
      <c r="DN280" s="78">
        <v>14317</v>
      </c>
      <c r="DO280" s="78">
        <v>13682</v>
      </c>
      <c r="DP280" s="78">
        <v>13734</v>
      </c>
      <c r="DQ280" s="78">
        <v>15800</v>
      </c>
      <c r="DR280" s="78">
        <v>14439.583329999999</v>
      </c>
      <c r="DS280" s="78">
        <v>15930</v>
      </c>
      <c r="DT280" s="78">
        <v>16149</v>
      </c>
      <c r="DU280" s="78">
        <v>15824</v>
      </c>
      <c r="DV280" s="78">
        <v>13736</v>
      </c>
      <c r="DW280" s="78">
        <v>14190</v>
      </c>
      <c r="DX280" s="78">
        <v>14997</v>
      </c>
      <c r="DY280" s="78">
        <v>15397</v>
      </c>
      <c r="DZ280" s="78">
        <v>15360</v>
      </c>
      <c r="EA280" s="78">
        <v>15057</v>
      </c>
      <c r="EB280" s="78">
        <v>14523</v>
      </c>
      <c r="EC280" s="78">
        <v>14522</v>
      </c>
      <c r="ED280" s="78">
        <v>16714</v>
      </c>
      <c r="EE280" s="78">
        <v>15199.916670000001</v>
      </c>
      <c r="EF280" s="78">
        <v>17014</v>
      </c>
      <c r="EG280" s="78">
        <v>17189</v>
      </c>
      <c r="EH280" s="78">
        <v>17026</v>
      </c>
      <c r="EI280" s="78">
        <v>14616</v>
      </c>
      <c r="EJ280" s="78">
        <v>15233</v>
      </c>
      <c r="EK280" s="78">
        <v>15929</v>
      </c>
      <c r="EL280" s="78">
        <v>16284</v>
      </c>
      <c r="EM280" s="78">
        <v>16224</v>
      </c>
      <c r="EN280" s="78">
        <v>15930</v>
      </c>
      <c r="EO280" s="78">
        <v>15385</v>
      </c>
      <c r="EP280" s="78">
        <v>15458</v>
      </c>
      <c r="EQ280" s="78">
        <v>17789</v>
      </c>
      <c r="ER280" s="78">
        <v>16173.083329999999</v>
      </c>
      <c r="ES280" s="78">
        <v>17891</v>
      </c>
      <c r="ET280" s="78">
        <v>18003</v>
      </c>
      <c r="EU280" s="78">
        <v>17668</v>
      </c>
      <c r="EV280" s="78">
        <v>15487</v>
      </c>
      <c r="EW280" s="78">
        <v>15886</v>
      </c>
      <c r="EX280" s="78">
        <v>16630</v>
      </c>
      <c r="EY280" s="78">
        <v>16965</v>
      </c>
      <c r="EZ280" s="78">
        <v>16752</v>
      </c>
      <c r="FA280" s="78">
        <v>16740</v>
      </c>
      <c r="FB280" s="78">
        <v>16075</v>
      </c>
      <c r="FC280" s="78">
        <v>16035</v>
      </c>
      <c r="FD280" s="78">
        <v>18429</v>
      </c>
      <c r="FE280" s="78">
        <v>16880.083330000001</v>
      </c>
      <c r="FF280" s="78">
        <v>18535</v>
      </c>
      <c r="FG280" s="78">
        <v>18635</v>
      </c>
      <c r="FH280" s="78">
        <v>15348</v>
      </c>
      <c r="FI280" s="78">
        <v>14619</v>
      </c>
      <c r="FJ280" s="78">
        <v>14983</v>
      </c>
      <c r="FK280" s="78">
        <v>15860</v>
      </c>
      <c r="FL280" s="78">
        <v>16788</v>
      </c>
      <c r="FM280" s="78">
        <v>16894</v>
      </c>
      <c r="FN280" s="78">
        <v>16862</v>
      </c>
      <c r="FO280" s="78">
        <v>16189</v>
      </c>
      <c r="FP280" s="78">
        <v>15909</v>
      </c>
      <c r="FQ280" s="78">
        <v>15820</v>
      </c>
      <c r="FR280" s="78">
        <v>16370.166670000001</v>
      </c>
      <c r="FS280" s="78">
        <v>15823</v>
      </c>
      <c r="FT280" s="78">
        <v>15858</v>
      </c>
      <c r="FU280" s="78">
        <v>15988</v>
      </c>
      <c r="FV280" s="78">
        <v>16026</v>
      </c>
      <c r="FW280" s="78">
        <v>16640</v>
      </c>
      <c r="FX280" s="78">
        <v>17611</v>
      </c>
      <c r="FY280" s="78">
        <v>17988</v>
      </c>
      <c r="FZ280" s="78">
        <v>17939</v>
      </c>
      <c r="GA280" s="78">
        <v>17930</v>
      </c>
      <c r="GB280" s="78">
        <v>17350</v>
      </c>
      <c r="GC280" s="78">
        <v>17169</v>
      </c>
      <c r="GD280" s="78">
        <v>19232</v>
      </c>
      <c r="GE280" s="78">
        <v>17129.5</v>
      </c>
      <c r="GF280" s="78">
        <v>19384</v>
      </c>
      <c r="GG280" s="78">
        <v>19596</v>
      </c>
      <c r="GH280" s="78">
        <v>19280</v>
      </c>
      <c r="GI280" s="78">
        <v>17394</v>
      </c>
      <c r="GJ280" s="78">
        <v>17948</v>
      </c>
      <c r="GK280" s="78">
        <v>18811</v>
      </c>
      <c r="GL280" s="78">
        <v>19090</v>
      </c>
      <c r="GM280" s="78">
        <v>19049</v>
      </c>
      <c r="GN280" s="78">
        <v>18970</v>
      </c>
      <c r="GO280" s="78">
        <v>18297</v>
      </c>
      <c r="GP280" s="78">
        <v>18459</v>
      </c>
      <c r="GQ280" s="78">
        <v>20882</v>
      </c>
      <c r="GR280" s="78">
        <v>18930</v>
      </c>
      <c r="GS280" s="78">
        <v>21143</v>
      </c>
      <c r="GT280" s="78">
        <v>21350</v>
      </c>
      <c r="GU280" s="78">
        <v>20878</v>
      </c>
      <c r="GV280" s="78">
        <v>18513</v>
      </c>
      <c r="GW280" s="78">
        <v>19147</v>
      </c>
      <c r="GX280" s="78">
        <v>20053</v>
      </c>
      <c r="GY280" s="78">
        <v>20336</v>
      </c>
      <c r="GZ280" s="78">
        <v>20113</v>
      </c>
      <c r="HA280" s="78">
        <v>19884</v>
      </c>
      <c r="HB280" s="78">
        <v>19145</v>
      </c>
      <c r="HC280" s="78">
        <v>19197</v>
      </c>
      <c r="HD280" s="78">
        <v>21684</v>
      </c>
      <c r="HE280" s="78">
        <v>20120.25</v>
      </c>
      <c r="HF280" s="78">
        <v>21797</v>
      </c>
      <c r="HG280" s="78">
        <v>21917</v>
      </c>
      <c r="HH280" s="78">
        <v>21598</v>
      </c>
      <c r="HI280" s="78">
        <v>0</v>
      </c>
    </row>
    <row r="281" spans="1:217" ht="15.75" x14ac:dyDescent="0.3">
      <c r="A281" s="1" t="str">
        <f t="shared" si="82"/>
        <v>VorarlbergGeringfügig BeschäftigteFrauen</v>
      </c>
      <c r="B281" s="1">
        <v>281</v>
      </c>
      <c r="C281" s="77" t="s">
        <v>8</v>
      </c>
      <c r="D281" s="77" t="s">
        <v>122</v>
      </c>
      <c r="E281" s="77" t="s">
        <v>119</v>
      </c>
      <c r="F281" s="78">
        <v>12104</v>
      </c>
      <c r="G281" s="78">
        <v>12220</v>
      </c>
      <c r="H281" s="78">
        <v>12418</v>
      </c>
      <c r="I281" s="78">
        <v>12314</v>
      </c>
      <c r="J281" s="78">
        <v>12394</v>
      </c>
      <c r="K281" s="78">
        <v>12453</v>
      </c>
      <c r="L281" s="78">
        <v>12253</v>
      </c>
      <c r="M281" s="78">
        <v>11999</v>
      </c>
      <c r="N281" s="78">
        <v>12216</v>
      </c>
      <c r="O281" s="78">
        <v>12382</v>
      </c>
      <c r="P281" s="78">
        <v>12385</v>
      </c>
      <c r="Q281" s="78">
        <v>12688</v>
      </c>
      <c r="R281" s="78">
        <v>12318.833329999999</v>
      </c>
      <c r="S281" s="78">
        <v>12611</v>
      </c>
      <c r="T281" s="78">
        <v>12666</v>
      </c>
      <c r="U281" s="78">
        <v>12671</v>
      </c>
      <c r="V281" s="78">
        <v>12346</v>
      </c>
      <c r="W281" s="78">
        <v>12558</v>
      </c>
      <c r="X281" s="78">
        <v>12627</v>
      </c>
      <c r="Y281" s="78">
        <v>12573</v>
      </c>
      <c r="Z281" s="78">
        <v>12287</v>
      </c>
      <c r="AA281" s="78">
        <v>12434</v>
      </c>
      <c r="AB281" s="78">
        <v>12426</v>
      </c>
      <c r="AC281" s="78">
        <v>12442</v>
      </c>
      <c r="AD281" s="78">
        <v>12646</v>
      </c>
      <c r="AE281" s="78">
        <v>12523.916670000001</v>
      </c>
      <c r="AF281" s="78">
        <v>12495</v>
      </c>
      <c r="AG281" s="78">
        <v>12564</v>
      </c>
      <c r="AH281" s="78">
        <v>12662</v>
      </c>
      <c r="AI281" s="78">
        <v>12430</v>
      </c>
      <c r="AJ281" s="78">
        <v>12483</v>
      </c>
      <c r="AK281" s="78">
        <v>12532</v>
      </c>
      <c r="AL281" s="78">
        <v>12479</v>
      </c>
      <c r="AM281" s="78">
        <v>12218</v>
      </c>
      <c r="AN281" s="78">
        <v>12306</v>
      </c>
      <c r="AO281" s="78">
        <v>12381</v>
      </c>
      <c r="AP281" s="78">
        <v>12373</v>
      </c>
      <c r="AQ281" s="78">
        <v>12679</v>
      </c>
      <c r="AR281" s="78">
        <v>12466.833329999999</v>
      </c>
      <c r="AS281" s="78">
        <v>12658</v>
      </c>
      <c r="AT281" s="78">
        <v>12789</v>
      </c>
      <c r="AU281" s="78">
        <v>12717</v>
      </c>
      <c r="AV281" s="78">
        <v>12545</v>
      </c>
      <c r="AW281" s="78">
        <v>12626</v>
      </c>
      <c r="AX281" s="78">
        <v>12667</v>
      </c>
      <c r="AY281" s="78">
        <v>12396</v>
      </c>
      <c r="AZ281" s="78">
        <v>12218</v>
      </c>
      <c r="BA281" s="78">
        <v>12315</v>
      </c>
      <c r="BB281" s="78">
        <v>12350</v>
      </c>
      <c r="BC281" s="78">
        <v>12392</v>
      </c>
      <c r="BD281" s="78">
        <v>12672</v>
      </c>
      <c r="BE281" s="78">
        <v>12528.75</v>
      </c>
      <c r="BF281" s="78">
        <v>12671</v>
      </c>
      <c r="BG281" s="78">
        <v>12723</v>
      </c>
      <c r="BH281" s="78">
        <v>12742</v>
      </c>
      <c r="BI281" s="78">
        <v>12500</v>
      </c>
      <c r="BJ281" s="78">
        <v>12584</v>
      </c>
      <c r="BK281" s="78">
        <v>12579</v>
      </c>
      <c r="BL281" s="78">
        <v>12407</v>
      </c>
      <c r="BM281" s="78">
        <v>12250</v>
      </c>
      <c r="BN281" s="78">
        <v>12276</v>
      </c>
      <c r="BO281" s="78">
        <v>12382</v>
      </c>
      <c r="BP281" s="78">
        <v>12320</v>
      </c>
      <c r="BQ281" s="78">
        <v>12617</v>
      </c>
      <c r="BR281" s="78">
        <v>12504.25</v>
      </c>
      <c r="BS281" s="78">
        <v>12411</v>
      </c>
      <c r="BT281" s="78">
        <v>12451</v>
      </c>
      <c r="BU281" s="78">
        <v>12499</v>
      </c>
      <c r="BV281" s="78">
        <v>12248</v>
      </c>
      <c r="BW281" s="78">
        <v>12240</v>
      </c>
      <c r="BX281" s="78">
        <v>12237</v>
      </c>
      <c r="BY281" s="78">
        <v>12243</v>
      </c>
      <c r="BZ281" s="78">
        <v>12040</v>
      </c>
      <c r="CA281" s="78">
        <v>12030</v>
      </c>
      <c r="CB281" s="78">
        <v>12035</v>
      </c>
      <c r="CC281" s="78">
        <v>11985</v>
      </c>
      <c r="CD281" s="78">
        <v>12280</v>
      </c>
      <c r="CE281" s="78">
        <v>12224.916670000001</v>
      </c>
      <c r="CF281" s="78">
        <v>12194</v>
      </c>
      <c r="CG281" s="78">
        <v>12331</v>
      </c>
      <c r="CH281" s="78">
        <v>12266</v>
      </c>
      <c r="CI281" s="78">
        <v>12134</v>
      </c>
      <c r="CJ281" s="78">
        <v>12152</v>
      </c>
      <c r="CK281" s="78">
        <v>12247</v>
      </c>
      <c r="CL281" s="78">
        <v>12084</v>
      </c>
      <c r="CM281" s="78">
        <v>11750</v>
      </c>
      <c r="CN281" s="78">
        <v>11913</v>
      </c>
      <c r="CO281" s="78">
        <v>11935</v>
      </c>
      <c r="CP281" s="78">
        <v>11835</v>
      </c>
      <c r="CQ281" s="78">
        <v>12008</v>
      </c>
      <c r="CR281" s="78">
        <v>12070.75</v>
      </c>
      <c r="CS281" s="78">
        <v>12073</v>
      </c>
      <c r="CT281" s="78">
        <v>12118</v>
      </c>
      <c r="CU281" s="78">
        <v>12136</v>
      </c>
      <c r="CV281" s="78">
        <v>11925</v>
      </c>
      <c r="CW281" s="78">
        <v>12008</v>
      </c>
      <c r="CX281" s="78">
        <v>12115</v>
      </c>
      <c r="CY281" s="78">
        <v>11903</v>
      </c>
      <c r="CZ281" s="78">
        <v>11672</v>
      </c>
      <c r="DA281" s="78">
        <v>11791</v>
      </c>
      <c r="DB281" s="78">
        <v>11775</v>
      </c>
      <c r="DC281" s="78">
        <v>11859</v>
      </c>
      <c r="DD281" s="78">
        <v>11932</v>
      </c>
      <c r="DE281" s="78">
        <v>11942.25</v>
      </c>
      <c r="DF281" s="78">
        <v>11851</v>
      </c>
      <c r="DG281" s="78">
        <v>11990</v>
      </c>
      <c r="DH281" s="78">
        <v>12051</v>
      </c>
      <c r="DI281" s="78">
        <v>11782</v>
      </c>
      <c r="DJ281" s="78">
        <v>11839</v>
      </c>
      <c r="DK281" s="78">
        <v>11824</v>
      </c>
      <c r="DL281" s="78">
        <v>11678</v>
      </c>
      <c r="DM281" s="78">
        <v>11328</v>
      </c>
      <c r="DN281" s="78">
        <v>11587</v>
      </c>
      <c r="DO281" s="78">
        <v>11561</v>
      </c>
      <c r="DP281" s="78">
        <v>11572</v>
      </c>
      <c r="DQ281" s="78">
        <v>11733</v>
      </c>
      <c r="DR281" s="78">
        <v>11733</v>
      </c>
      <c r="DS281" s="78">
        <v>11679</v>
      </c>
      <c r="DT281" s="78">
        <v>11727</v>
      </c>
      <c r="DU281" s="78">
        <v>11788</v>
      </c>
      <c r="DV281" s="78">
        <v>11603</v>
      </c>
      <c r="DW281" s="78">
        <v>11616</v>
      </c>
      <c r="DX281" s="78">
        <v>11773</v>
      </c>
      <c r="DY281" s="78">
        <v>11726</v>
      </c>
      <c r="DZ281" s="78">
        <v>11312</v>
      </c>
      <c r="EA281" s="78">
        <v>11583</v>
      </c>
      <c r="EB281" s="78">
        <v>11503</v>
      </c>
      <c r="EC281" s="78">
        <v>11489</v>
      </c>
      <c r="ED281" s="78">
        <v>11709</v>
      </c>
      <c r="EE281" s="78">
        <v>11625.666670000001</v>
      </c>
      <c r="EF281" s="78">
        <v>11552</v>
      </c>
      <c r="EG281" s="78">
        <v>11665</v>
      </c>
      <c r="EH281" s="78">
        <v>11768</v>
      </c>
      <c r="EI281" s="78">
        <v>11467</v>
      </c>
      <c r="EJ281" s="78">
        <v>11469</v>
      </c>
      <c r="EK281" s="78">
        <v>11614</v>
      </c>
      <c r="EL281" s="78">
        <v>11471</v>
      </c>
      <c r="EM281" s="78">
        <v>11247</v>
      </c>
      <c r="EN281" s="78">
        <v>11529</v>
      </c>
      <c r="EO281" s="78">
        <v>11368</v>
      </c>
      <c r="EP281" s="78">
        <v>11380</v>
      </c>
      <c r="EQ281" s="78">
        <v>11671</v>
      </c>
      <c r="ER281" s="78">
        <v>11516.75</v>
      </c>
      <c r="ES281" s="78">
        <v>11438</v>
      </c>
      <c r="ET281" s="78">
        <v>11541</v>
      </c>
      <c r="EU281" s="78">
        <v>11518</v>
      </c>
      <c r="EV281" s="78">
        <v>11396</v>
      </c>
      <c r="EW281" s="78">
        <v>11387</v>
      </c>
      <c r="EX281" s="78">
        <v>11484</v>
      </c>
      <c r="EY281" s="78">
        <v>11371</v>
      </c>
      <c r="EZ281" s="78">
        <v>11138</v>
      </c>
      <c r="FA281" s="78">
        <v>11262</v>
      </c>
      <c r="FB281" s="78">
        <v>11307</v>
      </c>
      <c r="FC281" s="78">
        <v>11392</v>
      </c>
      <c r="FD281" s="78">
        <v>11551</v>
      </c>
      <c r="FE281" s="78">
        <v>11398.75</v>
      </c>
      <c r="FF281" s="78">
        <v>11518</v>
      </c>
      <c r="FG281" s="78">
        <v>11572</v>
      </c>
      <c r="FH281" s="78">
        <v>10180</v>
      </c>
      <c r="FI281" s="78">
        <v>9529</v>
      </c>
      <c r="FJ281" s="78">
        <v>10058</v>
      </c>
      <c r="FK281" s="78">
        <v>10516</v>
      </c>
      <c r="FL281" s="78">
        <v>10723</v>
      </c>
      <c r="FM281" s="78">
        <v>10650</v>
      </c>
      <c r="FN281" s="78">
        <v>10717</v>
      </c>
      <c r="FO281" s="78">
        <v>10527</v>
      </c>
      <c r="FP281" s="78">
        <v>10248</v>
      </c>
      <c r="FQ281" s="78">
        <v>10239</v>
      </c>
      <c r="FR281" s="78">
        <v>10539.75</v>
      </c>
      <c r="FS281" s="78">
        <v>10030</v>
      </c>
      <c r="FT281" s="78">
        <v>10094</v>
      </c>
      <c r="FU281" s="78">
        <v>10275</v>
      </c>
      <c r="FV281" s="78">
        <v>10389</v>
      </c>
      <c r="FW281" s="78">
        <v>10648</v>
      </c>
      <c r="FX281" s="78">
        <v>10766</v>
      </c>
      <c r="FY281" s="78">
        <v>10773</v>
      </c>
      <c r="FZ281" s="78">
        <v>10569</v>
      </c>
      <c r="GA281" s="78">
        <v>11021</v>
      </c>
      <c r="GB281" s="78">
        <v>11146</v>
      </c>
      <c r="GC281" s="78">
        <v>10896</v>
      </c>
      <c r="GD281" s="78">
        <v>11123</v>
      </c>
      <c r="GE281" s="78">
        <v>10644.166670000001</v>
      </c>
      <c r="GF281" s="78">
        <v>10959</v>
      </c>
      <c r="GG281" s="78">
        <v>11237</v>
      </c>
      <c r="GH281" s="78">
        <v>11320</v>
      </c>
      <c r="GI281" s="78">
        <v>11238</v>
      </c>
      <c r="GJ281" s="78">
        <v>11326</v>
      </c>
      <c r="GK281" s="78">
        <v>11380</v>
      </c>
      <c r="GL281" s="78">
        <v>11145</v>
      </c>
      <c r="GM281" s="78">
        <v>10704</v>
      </c>
      <c r="GN281" s="78">
        <v>10885</v>
      </c>
      <c r="GO281" s="78">
        <v>10878</v>
      </c>
      <c r="GP281" s="78">
        <v>10994</v>
      </c>
      <c r="GQ281" s="78">
        <v>11271</v>
      </c>
      <c r="GR281" s="78">
        <v>11111.416670000001</v>
      </c>
      <c r="GS281" s="78">
        <v>11059</v>
      </c>
      <c r="GT281" s="78">
        <v>11165</v>
      </c>
      <c r="GU281" s="78">
        <v>11257</v>
      </c>
      <c r="GV281" s="78">
        <v>10978</v>
      </c>
      <c r="GW281" s="78">
        <v>11020</v>
      </c>
      <c r="GX281" s="78">
        <v>11096</v>
      </c>
      <c r="GY281" s="78">
        <v>10814</v>
      </c>
      <c r="GZ281" s="78">
        <v>10372</v>
      </c>
      <c r="HA281" s="78">
        <v>10595</v>
      </c>
      <c r="HB281" s="78">
        <v>10716</v>
      </c>
      <c r="HC281" s="78">
        <v>10773</v>
      </c>
      <c r="HD281" s="78">
        <v>11084</v>
      </c>
      <c r="HE281" s="78">
        <v>10910.75</v>
      </c>
      <c r="HF281" s="78">
        <v>10808</v>
      </c>
      <c r="HG281" s="78">
        <v>10805</v>
      </c>
      <c r="HH281" s="78">
        <v>10909</v>
      </c>
      <c r="HI281" s="78">
        <v>0</v>
      </c>
    </row>
    <row r="282" spans="1:217" ht="15.75" x14ac:dyDescent="0.3">
      <c r="A282" s="1" t="str">
        <f t="shared" si="82"/>
        <v>VorarlbergArbeitslosenquote in %Frauen</v>
      </c>
      <c r="B282" s="1">
        <v>282</v>
      </c>
      <c r="C282" s="77" t="s">
        <v>8</v>
      </c>
      <c r="D282" s="77" t="s">
        <v>123</v>
      </c>
      <c r="E282" s="77" t="s">
        <v>119</v>
      </c>
      <c r="F282" s="78">
        <v>5.8170010773999997E-2</v>
      </c>
      <c r="G282" s="78">
        <v>5.4143985055000003E-2</v>
      </c>
      <c r="H282" s="78">
        <v>5.4758590372000003E-2</v>
      </c>
      <c r="I282" s="78">
        <v>7.1409283205999999E-2</v>
      </c>
      <c r="J282" s="78">
        <v>6.3811620905000005E-2</v>
      </c>
      <c r="K282" s="78">
        <v>5.5969816701E-2</v>
      </c>
      <c r="L282" s="78">
        <v>5.3121136317000002E-2</v>
      </c>
      <c r="M282" s="78">
        <v>5.8835498968E-2</v>
      </c>
      <c r="N282" s="78">
        <v>5.9923563904999998E-2</v>
      </c>
      <c r="O282" s="78">
        <v>7.0619733145999994E-2</v>
      </c>
      <c r="P282" s="78">
        <v>7.5141218198000001E-2</v>
      </c>
      <c r="Q282" s="78">
        <v>6.0738360020999999E-2</v>
      </c>
      <c r="R282" s="78">
        <v>6.135359E-2</v>
      </c>
      <c r="S282" s="78">
        <v>6.3178971584000002E-2</v>
      </c>
      <c r="T282" s="78">
        <v>6.3122734702E-2</v>
      </c>
      <c r="U282" s="78">
        <v>6.4278157434999997E-2</v>
      </c>
      <c r="V282" s="78">
        <v>8.3629814433999999E-2</v>
      </c>
      <c r="W282" s="78">
        <v>7.7975175009999995E-2</v>
      </c>
      <c r="X282" s="78">
        <v>7.3174637838999995E-2</v>
      </c>
      <c r="Y282" s="78">
        <v>6.7801888261000004E-2</v>
      </c>
      <c r="Z282" s="78">
        <v>7.6656493339000001E-2</v>
      </c>
      <c r="AA282" s="78">
        <v>7.7886192901999995E-2</v>
      </c>
      <c r="AB282" s="78">
        <v>8.7002506482999994E-2</v>
      </c>
      <c r="AC282" s="78">
        <v>8.8553728577999993E-2</v>
      </c>
      <c r="AD282" s="78">
        <v>6.8435260695E-2</v>
      </c>
      <c r="AE282" s="78">
        <v>7.4223286999999999E-2</v>
      </c>
      <c r="AF282" s="78">
        <v>6.7781739967000001E-2</v>
      </c>
      <c r="AG282" s="78">
        <v>6.5723652600999993E-2</v>
      </c>
      <c r="AH282" s="78">
        <v>6.5127361433999997E-2</v>
      </c>
      <c r="AI282" s="78">
        <v>8.3294555606999998E-2</v>
      </c>
      <c r="AJ282" s="78">
        <v>7.8126585949000002E-2</v>
      </c>
      <c r="AK282" s="78">
        <v>6.8320209595E-2</v>
      </c>
      <c r="AL282" s="78">
        <v>6.3461484376999999E-2</v>
      </c>
      <c r="AM282" s="78">
        <v>7.0116414927000006E-2</v>
      </c>
      <c r="AN282" s="78">
        <v>6.7372911482000003E-2</v>
      </c>
      <c r="AO282" s="78">
        <v>7.3200120494000001E-2</v>
      </c>
      <c r="AP282" s="78">
        <v>7.6412481798999995E-2</v>
      </c>
      <c r="AQ282" s="78">
        <v>5.7294267798000002E-2</v>
      </c>
      <c r="AR282" s="78">
        <v>6.9608795000000001E-2</v>
      </c>
      <c r="AS282" s="78">
        <v>5.7660717765000001E-2</v>
      </c>
      <c r="AT282" s="78">
        <v>5.4781375165999999E-2</v>
      </c>
      <c r="AU282" s="78">
        <v>5.5222794445999999E-2</v>
      </c>
      <c r="AV282" s="78">
        <v>6.7530157637000002E-2</v>
      </c>
      <c r="AW282" s="78">
        <v>6.5535300345999997E-2</v>
      </c>
      <c r="AX282" s="78">
        <v>5.5419642225000003E-2</v>
      </c>
      <c r="AY282" s="78">
        <v>5.4528369675999999E-2</v>
      </c>
      <c r="AZ282" s="78">
        <v>6.0142471816E-2</v>
      </c>
      <c r="BA282" s="78">
        <v>5.7238774653000001E-2</v>
      </c>
      <c r="BB282" s="78">
        <v>6.5649241858000001E-2</v>
      </c>
      <c r="BC282" s="78">
        <v>6.7919704440000006E-2</v>
      </c>
      <c r="BD282" s="78">
        <v>5.1807967312999997E-2</v>
      </c>
      <c r="BE282" s="78">
        <v>5.9397832999999997E-2</v>
      </c>
      <c r="BF282" s="78">
        <v>5.2455265952999999E-2</v>
      </c>
      <c r="BG282" s="78">
        <v>5.1718979491000003E-2</v>
      </c>
      <c r="BH282" s="78">
        <v>5.2072510526000003E-2</v>
      </c>
      <c r="BI282" s="78">
        <v>6.7322740281999999E-2</v>
      </c>
      <c r="BJ282" s="78">
        <v>6.0921415311000003E-2</v>
      </c>
      <c r="BK282" s="78">
        <v>5.3975494763000002E-2</v>
      </c>
      <c r="BL282" s="78">
        <v>5.5575764924000001E-2</v>
      </c>
      <c r="BM282" s="78">
        <v>5.8813963572999998E-2</v>
      </c>
      <c r="BN282" s="78">
        <v>5.7131453265999999E-2</v>
      </c>
      <c r="BO282" s="78">
        <v>6.6008611021999994E-2</v>
      </c>
      <c r="BP282" s="78">
        <v>6.8305293279999998E-2</v>
      </c>
      <c r="BQ282" s="78">
        <v>5.3200198628000003E-2</v>
      </c>
      <c r="BR282" s="78">
        <v>5.8069019999999999E-2</v>
      </c>
      <c r="BS282" s="78">
        <v>5.3203477141000002E-2</v>
      </c>
      <c r="BT282" s="78">
        <v>5.2125411305000001E-2</v>
      </c>
      <c r="BU282" s="78">
        <v>5.2998605299000003E-2</v>
      </c>
      <c r="BV282" s="78">
        <v>6.9370567374999997E-2</v>
      </c>
      <c r="BW282" s="78">
        <v>6.1172566370999999E-2</v>
      </c>
      <c r="BX282" s="78">
        <v>5.6359586186000003E-2</v>
      </c>
      <c r="BY282" s="78">
        <v>5.6770005298999997E-2</v>
      </c>
      <c r="BZ282" s="78">
        <v>6.0536377978000003E-2</v>
      </c>
      <c r="CA282" s="78">
        <v>6.0360032851999999E-2</v>
      </c>
      <c r="CB282" s="78">
        <v>6.8609354215999993E-2</v>
      </c>
      <c r="CC282" s="78">
        <v>7.1321952940000002E-2</v>
      </c>
      <c r="CD282" s="78">
        <v>5.5913640411999997E-2</v>
      </c>
      <c r="CE282" s="78">
        <v>5.9839607000000003E-2</v>
      </c>
      <c r="CF282" s="78">
        <v>5.5251583851999998E-2</v>
      </c>
      <c r="CG282" s="78">
        <v>5.3852981100000002E-2</v>
      </c>
      <c r="CH282" s="78">
        <v>5.5858472505999998E-2</v>
      </c>
      <c r="CI282" s="78">
        <v>6.8368314149999998E-2</v>
      </c>
      <c r="CJ282" s="78">
        <v>6.4533549344999996E-2</v>
      </c>
      <c r="CK282" s="78">
        <v>5.8466747536999999E-2</v>
      </c>
      <c r="CL282" s="78">
        <v>5.7380349373000003E-2</v>
      </c>
      <c r="CM282" s="78">
        <v>6.2568966423E-2</v>
      </c>
      <c r="CN282" s="78">
        <v>6.0943582975E-2</v>
      </c>
      <c r="CO282" s="78">
        <v>6.8880263716999998E-2</v>
      </c>
      <c r="CP282" s="78">
        <v>7.0078027215999997E-2</v>
      </c>
      <c r="CQ282" s="78">
        <v>5.6407088528999998E-2</v>
      </c>
      <c r="CR282" s="78">
        <v>6.0993259000000001E-2</v>
      </c>
      <c r="CS282" s="78">
        <v>5.6961210999999998E-2</v>
      </c>
      <c r="CT282" s="78">
        <v>5.6840077000000003E-2</v>
      </c>
      <c r="CU282" s="78">
        <v>5.496856E-2</v>
      </c>
      <c r="CV282" s="78">
        <v>6.9369692999999996E-2</v>
      </c>
      <c r="CW282" s="78">
        <v>6.2187078E-2</v>
      </c>
      <c r="CX282" s="78">
        <v>5.7954737999999999E-2</v>
      </c>
      <c r="CY282" s="78">
        <v>5.5403182000000002E-2</v>
      </c>
      <c r="CZ282" s="78">
        <v>6.2691445999999998E-2</v>
      </c>
      <c r="DA282" s="78">
        <v>6.0589143999999998E-2</v>
      </c>
      <c r="DB282" s="78">
        <v>6.8901109000000002E-2</v>
      </c>
      <c r="DC282" s="78">
        <v>7.1528970999999997E-2</v>
      </c>
      <c r="DD282" s="78">
        <v>5.8011050000000002E-2</v>
      </c>
      <c r="DE282" s="78">
        <v>6.1235858999999997E-2</v>
      </c>
      <c r="DF282" s="78">
        <v>5.7428246000000002E-2</v>
      </c>
      <c r="DG282" s="78">
        <v>5.5867333999999998E-2</v>
      </c>
      <c r="DH282" s="78">
        <v>5.5045872000000003E-2</v>
      </c>
      <c r="DI282" s="78">
        <v>6.8803078000000004E-2</v>
      </c>
      <c r="DJ282" s="78">
        <v>6.1390581E-2</v>
      </c>
      <c r="DK282" s="78">
        <v>5.6062362999999997E-2</v>
      </c>
      <c r="DL282" s="78">
        <v>5.4338620999999997E-2</v>
      </c>
      <c r="DM282" s="78">
        <v>6.0070179000000001E-2</v>
      </c>
      <c r="DN282" s="78">
        <v>5.7584862000000001E-2</v>
      </c>
      <c r="DO282" s="78">
        <v>6.4568428999999997E-2</v>
      </c>
      <c r="DP282" s="78">
        <v>6.7627224999999999E-2</v>
      </c>
      <c r="DQ282" s="78">
        <v>5.3928526999999997E-2</v>
      </c>
      <c r="DR282" s="78">
        <v>5.9345594000000002E-2</v>
      </c>
      <c r="DS282" s="78">
        <v>5.3433021999999997E-2</v>
      </c>
      <c r="DT282" s="78">
        <v>5.2804747999999999E-2</v>
      </c>
      <c r="DU282" s="78">
        <v>5.2960514E-2</v>
      </c>
      <c r="DV282" s="78">
        <v>6.5784062000000004E-2</v>
      </c>
      <c r="DW282" s="78">
        <v>5.9212381000000001E-2</v>
      </c>
      <c r="DX282" s="78">
        <v>5.4848584999999998E-2</v>
      </c>
      <c r="DY282" s="78">
        <v>5.3884155000000003E-2</v>
      </c>
      <c r="DZ282" s="78">
        <v>5.8506276000000003E-2</v>
      </c>
      <c r="EA282" s="78">
        <v>5.6706268999999997E-2</v>
      </c>
      <c r="EB282" s="78">
        <v>6.2647322000000005E-2</v>
      </c>
      <c r="EC282" s="78">
        <v>6.5838244000000004E-2</v>
      </c>
      <c r="ED282" s="78">
        <v>5.1985454E-2</v>
      </c>
      <c r="EE282" s="78">
        <v>5.7339066000000001E-2</v>
      </c>
      <c r="EF282" s="78">
        <v>5.1651988000000003E-2</v>
      </c>
      <c r="EG282" s="78">
        <v>4.9791775000000003E-2</v>
      </c>
      <c r="EH282" s="78">
        <v>4.7768875000000002E-2</v>
      </c>
      <c r="EI282" s="78">
        <v>6.3306567999999994E-2</v>
      </c>
      <c r="EJ282" s="78">
        <v>5.6144306999999997E-2</v>
      </c>
      <c r="EK282" s="78">
        <v>5.1488702999999997E-2</v>
      </c>
      <c r="EL282" s="78">
        <v>5.1907532999999999E-2</v>
      </c>
      <c r="EM282" s="78">
        <v>5.6885171999999998E-2</v>
      </c>
      <c r="EN282" s="78">
        <v>5.5020835999999997E-2</v>
      </c>
      <c r="EO282" s="78">
        <v>6.2263475999999998E-2</v>
      </c>
      <c r="EP282" s="78">
        <v>6.3322883999999996E-2</v>
      </c>
      <c r="EQ282" s="78">
        <v>4.9460645999999997E-2</v>
      </c>
      <c r="ER282" s="78">
        <v>5.4871134000000002E-2</v>
      </c>
      <c r="ES282" s="78">
        <v>5.1125793000000003E-2</v>
      </c>
      <c r="ET282" s="78">
        <v>4.9022297999999999E-2</v>
      </c>
      <c r="EU282" s="78">
        <v>4.9629640000000003E-2</v>
      </c>
      <c r="EV282" s="78">
        <v>6.0796309999999999E-2</v>
      </c>
      <c r="EW282" s="78">
        <v>5.5949310000000002E-2</v>
      </c>
      <c r="EX282" s="78">
        <v>5.0153789999999997E-2</v>
      </c>
      <c r="EY282" s="78">
        <v>5.1095929999999998E-2</v>
      </c>
      <c r="EZ282" s="78">
        <v>5.6376599999999999E-2</v>
      </c>
      <c r="FA282" s="78">
        <v>5.3085430000000003E-2</v>
      </c>
      <c r="FB282" s="78">
        <v>6.0647060000000003E-2</v>
      </c>
      <c r="FC282" s="78">
        <v>6.2151369999999997E-2</v>
      </c>
      <c r="FD282" s="78">
        <v>4.9746890000000002E-2</v>
      </c>
      <c r="FE282" s="78">
        <v>5.4105390000000003E-2</v>
      </c>
      <c r="FF282" s="78">
        <v>5.1253239999999999E-2</v>
      </c>
      <c r="FG282" s="78">
        <v>4.9929580000000001E-2</v>
      </c>
      <c r="FH282" s="78">
        <v>9.1011289999999995E-2</v>
      </c>
      <c r="FI282" s="78">
        <v>0.10632773</v>
      </c>
      <c r="FJ282" s="78">
        <v>0.10034799</v>
      </c>
      <c r="FK282" s="78">
        <v>8.3564949999999999E-2</v>
      </c>
      <c r="FL282" s="78">
        <v>7.5178670000000003E-2</v>
      </c>
      <c r="FM282" s="78">
        <v>7.6034790000000005E-2</v>
      </c>
      <c r="FN282" s="78">
        <v>6.9507940000000004E-2</v>
      </c>
      <c r="FO282" s="78">
        <v>7.7176350000000005E-2</v>
      </c>
      <c r="FP282" s="78">
        <v>8.2584409999999997E-2</v>
      </c>
      <c r="FQ282" s="78">
        <v>8.5829760000000005E-2</v>
      </c>
      <c r="FR282" s="78">
        <v>7.8928899999999996E-2</v>
      </c>
      <c r="FS282" s="78">
        <v>8.742635E-2</v>
      </c>
      <c r="FT282" s="78">
        <v>8.4527649999999996E-2</v>
      </c>
      <c r="FU282" s="78">
        <v>7.9905080000000003E-2</v>
      </c>
      <c r="FV282" s="78">
        <v>7.8545710000000005E-2</v>
      </c>
      <c r="FW282" s="78">
        <v>6.864584E-2</v>
      </c>
      <c r="FX282" s="78">
        <v>5.9541910000000003E-2</v>
      </c>
      <c r="FY282" s="78">
        <v>5.76201E-2</v>
      </c>
      <c r="FZ282" s="78">
        <v>6.255703E-2</v>
      </c>
      <c r="GA282" s="78">
        <v>5.5893350000000001E-2</v>
      </c>
      <c r="GB282" s="78">
        <v>5.6519640000000003E-2</v>
      </c>
      <c r="GC282" s="78">
        <v>6.0803099999999999E-2</v>
      </c>
      <c r="GD282" s="78">
        <v>5.1315140000000002E-2</v>
      </c>
      <c r="GE282" s="78">
        <v>6.6848850000000001E-2</v>
      </c>
      <c r="GF282" s="78">
        <v>4.9887210000000001E-2</v>
      </c>
      <c r="GG282" s="78">
        <v>4.7135040000000003E-2</v>
      </c>
      <c r="GH282" s="78">
        <v>4.6880720000000001E-2</v>
      </c>
      <c r="GI282" s="78">
        <v>5.4936539999999999E-2</v>
      </c>
      <c r="GJ282" s="78">
        <v>5.0466860000000002E-2</v>
      </c>
      <c r="GK282" s="78">
        <v>4.64279738999498E-2</v>
      </c>
      <c r="GL282" s="78">
        <v>4.8832819999999999E-2</v>
      </c>
      <c r="GM282" s="78">
        <v>5.3938590000000002E-2</v>
      </c>
      <c r="GN282" s="78">
        <v>5.1163840000000002E-2</v>
      </c>
      <c r="GO282" s="78">
        <v>5.4625359999999998E-2</v>
      </c>
      <c r="GP282" s="78">
        <v>5.5480830000000002E-2</v>
      </c>
      <c r="GQ282" s="78">
        <v>4.6623310000000001E-2</v>
      </c>
      <c r="GR282" s="78">
        <v>5.0512410000000001E-2</v>
      </c>
      <c r="GS282" s="78">
        <v>4.5622320000000001E-2</v>
      </c>
      <c r="GT282" s="78">
        <v>4.3711680000000003E-2</v>
      </c>
      <c r="GU282" s="78">
        <v>4.4738979999999998E-2</v>
      </c>
      <c r="GV282" s="78">
        <v>5.5672394E-2</v>
      </c>
      <c r="GW282" s="78">
        <v>0.05</v>
      </c>
      <c r="GX282" s="78">
        <v>4.5316969999999998E-2</v>
      </c>
      <c r="GY282" s="78">
        <v>4.7E-2</v>
      </c>
      <c r="GZ282" s="78">
        <v>5.3289019999999999E-2</v>
      </c>
      <c r="HA282" s="78">
        <v>5.107271E-2</v>
      </c>
      <c r="HB282" s="78">
        <v>5.6253909999999997E-2</v>
      </c>
      <c r="HC282" s="78">
        <v>5.7189619999999997E-2</v>
      </c>
      <c r="HD282" s="78">
        <v>4.6955999999999998E-2</v>
      </c>
      <c r="HE282" s="78">
        <v>4.9737160000000002E-2</v>
      </c>
      <c r="HF282" s="78">
        <v>4.8374159999999999E-2</v>
      </c>
      <c r="HG282" s="78">
        <v>4.7758559999999999E-2</v>
      </c>
      <c r="HH282" s="78">
        <v>4.7814850973410698E-2</v>
      </c>
      <c r="HI282" s="78">
        <v>1</v>
      </c>
    </row>
    <row r="283" spans="1:217" ht="15.75" x14ac:dyDescent="0.3">
      <c r="A283" s="1" t="str">
        <f t="shared" si="82"/>
        <v>VorarlbergArbeitsloseFrauen</v>
      </c>
      <c r="B283" s="1">
        <v>283</v>
      </c>
      <c r="C283" s="77" t="s">
        <v>8</v>
      </c>
      <c r="D283" s="77" t="s">
        <v>124</v>
      </c>
      <c r="E283" s="77" t="s">
        <v>119</v>
      </c>
      <c r="F283" s="78">
        <v>3995</v>
      </c>
      <c r="G283" s="78">
        <v>3710</v>
      </c>
      <c r="H283" s="78">
        <v>3737</v>
      </c>
      <c r="I283" s="78">
        <v>4760</v>
      </c>
      <c r="J283" s="78">
        <v>4260</v>
      </c>
      <c r="K283" s="78">
        <v>3768</v>
      </c>
      <c r="L283" s="78">
        <v>3695</v>
      </c>
      <c r="M283" s="78">
        <v>4048</v>
      </c>
      <c r="N283" s="78">
        <v>4108</v>
      </c>
      <c r="O283" s="78">
        <v>4827</v>
      </c>
      <c r="P283" s="78">
        <v>5148</v>
      </c>
      <c r="Q283" s="78">
        <v>4271</v>
      </c>
      <c r="R283" s="78">
        <v>4193.9166670000004</v>
      </c>
      <c r="S283" s="78">
        <v>4449</v>
      </c>
      <c r="T283" s="78">
        <v>4441</v>
      </c>
      <c r="U283" s="78">
        <v>4496</v>
      </c>
      <c r="V283" s="78">
        <v>5665</v>
      </c>
      <c r="W283" s="78">
        <v>5302</v>
      </c>
      <c r="X283" s="78">
        <v>5026</v>
      </c>
      <c r="Y283" s="78">
        <v>4790</v>
      </c>
      <c r="Z283" s="78">
        <v>5375</v>
      </c>
      <c r="AA283" s="78">
        <v>5412</v>
      </c>
      <c r="AB283" s="78">
        <v>6005</v>
      </c>
      <c r="AC283" s="78">
        <v>6118</v>
      </c>
      <c r="AD283" s="78">
        <v>4842</v>
      </c>
      <c r="AE283" s="78">
        <v>5160.0833329999996</v>
      </c>
      <c r="AF283" s="78">
        <v>4790</v>
      </c>
      <c r="AG283" s="78">
        <v>4651</v>
      </c>
      <c r="AH283" s="78">
        <v>4592</v>
      </c>
      <c r="AI283" s="78">
        <v>5728</v>
      </c>
      <c r="AJ283" s="78">
        <v>5388</v>
      </c>
      <c r="AK283" s="78">
        <v>4746</v>
      </c>
      <c r="AL283" s="78">
        <v>4513</v>
      </c>
      <c r="AM283" s="78">
        <v>4981</v>
      </c>
      <c r="AN283" s="78">
        <v>4738</v>
      </c>
      <c r="AO283" s="78">
        <v>5103</v>
      </c>
      <c r="AP283" s="78">
        <v>5353</v>
      </c>
      <c r="AQ283" s="78">
        <v>4130</v>
      </c>
      <c r="AR283" s="78">
        <v>4892.75</v>
      </c>
      <c r="AS283" s="78">
        <v>4142</v>
      </c>
      <c r="AT283" s="78">
        <v>3939</v>
      </c>
      <c r="AU283" s="78">
        <v>3946</v>
      </c>
      <c r="AV283" s="78">
        <v>4708</v>
      </c>
      <c r="AW283" s="78">
        <v>4580</v>
      </c>
      <c r="AX283" s="78">
        <v>3919</v>
      </c>
      <c r="AY283" s="78">
        <v>3946</v>
      </c>
      <c r="AZ283" s="78">
        <v>4348</v>
      </c>
      <c r="BA283" s="78">
        <v>4092</v>
      </c>
      <c r="BB283" s="78">
        <v>4663</v>
      </c>
      <c r="BC283" s="78">
        <v>4835</v>
      </c>
      <c r="BD283" s="78">
        <v>3804</v>
      </c>
      <c r="BE283" s="78">
        <v>4243.5</v>
      </c>
      <c r="BF283" s="78">
        <v>3852</v>
      </c>
      <c r="BG283" s="78">
        <v>3803</v>
      </c>
      <c r="BH283" s="78">
        <v>3809</v>
      </c>
      <c r="BI283" s="78">
        <v>4775</v>
      </c>
      <c r="BJ283" s="78">
        <v>4332</v>
      </c>
      <c r="BK283" s="78">
        <v>3881</v>
      </c>
      <c r="BL283" s="78">
        <v>4125</v>
      </c>
      <c r="BM283" s="78">
        <v>4340</v>
      </c>
      <c r="BN283" s="78">
        <v>4151</v>
      </c>
      <c r="BO283" s="78">
        <v>4768</v>
      </c>
      <c r="BP283" s="78">
        <v>4941</v>
      </c>
      <c r="BQ283" s="78">
        <v>3964</v>
      </c>
      <c r="BR283" s="78">
        <v>4228.4166670000004</v>
      </c>
      <c r="BS283" s="78">
        <v>3966</v>
      </c>
      <c r="BT283" s="78">
        <v>3897</v>
      </c>
      <c r="BU283" s="78">
        <v>3952</v>
      </c>
      <c r="BV283" s="78">
        <v>5008</v>
      </c>
      <c r="BW283" s="78">
        <v>4424</v>
      </c>
      <c r="BX283" s="78">
        <v>4124</v>
      </c>
      <c r="BY283" s="78">
        <v>4285</v>
      </c>
      <c r="BZ283" s="78">
        <v>4528</v>
      </c>
      <c r="CA283" s="78">
        <v>4483</v>
      </c>
      <c r="CB283" s="78">
        <v>5055</v>
      </c>
      <c r="CC283" s="78">
        <v>5256</v>
      </c>
      <c r="CD283" s="78">
        <v>4268</v>
      </c>
      <c r="CE283" s="78">
        <v>4437.1666670000004</v>
      </c>
      <c r="CF283" s="78">
        <v>4221</v>
      </c>
      <c r="CG283" s="78">
        <v>4126</v>
      </c>
      <c r="CH283" s="78">
        <v>4231</v>
      </c>
      <c r="CI283" s="78">
        <v>5049</v>
      </c>
      <c r="CJ283" s="78">
        <v>4780</v>
      </c>
      <c r="CK283" s="78">
        <v>4386</v>
      </c>
      <c r="CL283" s="78">
        <v>4418</v>
      </c>
      <c r="CM283" s="78">
        <v>4763</v>
      </c>
      <c r="CN283" s="78">
        <v>4618</v>
      </c>
      <c r="CO283" s="78">
        <v>5182</v>
      </c>
      <c r="CP283" s="78">
        <v>5263</v>
      </c>
      <c r="CQ283" s="78">
        <v>4383</v>
      </c>
      <c r="CR283" s="78">
        <v>4618.3333329999996</v>
      </c>
      <c r="CS283" s="78">
        <v>4426</v>
      </c>
      <c r="CT283" s="78">
        <v>4425</v>
      </c>
      <c r="CU283" s="78">
        <v>4266</v>
      </c>
      <c r="CV283" s="78">
        <v>5220</v>
      </c>
      <c r="CW283" s="78">
        <v>4695</v>
      </c>
      <c r="CX283" s="78">
        <v>4438</v>
      </c>
      <c r="CY283" s="78">
        <v>4343</v>
      </c>
      <c r="CZ283" s="78">
        <v>4871</v>
      </c>
      <c r="DA283" s="78">
        <v>4667</v>
      </c>
      <c r="DB283" s="78">
        <v>5275</v>
      </c>
      <c r="DC283" s="78">
        <v>5496</v>
      </c>
      <c r="DD283" s="78">
        <v>4599</v>
      </c>
      <c r="DE283" s="78">
        <v>4726.75</v>
      </c>
      <c r="DF283" s="78">
        <v>4542</v>
      </c>
      <c r="DG283" s="78">
        <v>4420</v>
      </c>
      <c r="DH283" s="78">
        <v>4344</v>
      </c>
      <c r="DI283" s="78">
        <v>5258</v>
      </c>
      <c r="DJ283" s="78">
        <v>4707</v>
      </c>
      <c r="DK283" s="78">
        <v>4351</v>
      </c>
      <c r="DL283" s="78">
        <v>4299</v>
      </c>
      <c r="DM283" s="78">
        <v>4742</v>
      </c>
      <c r="DN283" s="78">
        <v>4504</v>
      </c>
      <c r="DO283" s="78">
        <v>5018</v>
      </c>
      <c r="DP283" s="78">
        <v>5285</v>
      </c>
      <c r="DQ283" s="78">
        <v>4331</v>
      </c>
      <c r="DR283" s="78">
        <v>4650.0833329999996</v>
      </c>
      <c r="DS283" s="78">
        <v>4288</v>
      </c>
      <c r="DT283" s="78">
        <v>4253</v>
      </c>
      <c r="DU283" s="78">
        <v>4237</v>
      </c>
      <c r="DV283" s="78">
        <v>5118</v>
      </c>
      <c r="DW283" s="78">
        <v>4622</v>
      </c>
      <c r="DX283" s="78">
        <v>4336</v>
      </c>
      <c r="DY283" s="78">
        <v>4363</v>
      </c>
      <c r="DZ283" s="78">
        <v>4708</v>
      </c>
      <c r="EA283" s="78">
        <v>4520</v>
      </c>
      <c r="EB283" s="78">
        <v>4970</v>
      </c>
      <c r="EC283" s="78">
        <v>5240</v>
      </c>
      <c r="ED283" s="78">
        <v>4260</v>
      </c>
      <c r="EE283" s="78">
        <v>4576.25</v>
      </c>
      <c r="EF283" s="78">
        <v>4246</v>
      </c>
      <c r="EG283" s="78">
        <v>4101</v>
      </c>
      <c r="EH283" s="78">
        <v>3917</v>
      </c>
      <c r="EI283" s="78">
        <v>5038</v>
      </c>
      <c r="EJ283" s="78">
        <v>4482</v>
      </c>
      <c r="EK283" s="78">
        <v>4159</v>
      </c>
      <c r="EL283" s="78">
        <v>4309</v>
      </c>
      <c r="EM283" s="78">
        <v>4680</v>
      </c>
      <c r="EN283" s="78">
        <v>4476</v>
      </c>
      <c r="EO283" s="78">
        <v>5051</v>
      </c>
      <c r="EP283" s="78">
        <v>5151</v>
      </c>
      <c r="EQ283" s="78">
        <v>4145</v>
      </c>
      <c r="ER283" s="78">
        <v>4479.5833329999996</v>
      </c>
      <c r="ES283" s="78">
        <v>4287</v>
      </c>
      <c r="ET283" s="78">
        <v>4109</v>
      </c>
      <c r="EU283" s="78">
        <v>4134</v>
      </c>
      <c r="EV283" s="78">
        <v>4929</v>
      </c>
      <c r="EW283" s="78">
        <v>4539</v>
      </c>
      <c r="EX283" s="78">
        <v>4109</v>
      </c>
      <c r="EY283" s="78">
        <v>4287</v>
      </c>
      <c r="EZ283" s="78">
        <v>4673</v>
      </c>
      <c r="FA283" s="78">
        <v>4377</v>
      </c>
      <c r="FB283" s="78">
        <v>4975</v>
      </c>
      <c r="FC283" s="78">
        <v>5103</v>
      </c>
      <c r="FD283" s="78">
        <v>4206</v>
      </c>
      <c r="FE283" s="78">
        <v>4477.3333329999996</v>
      </c>
      <c r="FF283" s="78">
        <v>4333</v>
      </c>
      <c r="FG283" s="78">
        <v>4219</v>
      </c>
      <c r="FH283" s="78">
        <v>7529</v>
      </c>
      <c r="FI283" s="78">
        <v>8763</v>
      </c>
      <c r="FJ283" s="78">
        <v>8276</v>
      </c>
      <c r="FK283" s="78">
        <v>6915</v>
      </c>
      <c r="FL283" s="78">
        <v>6385</v>
      </c>
      <c r="FM283" s="78">
        <v>6400</v>
      </c>
      <c r="FN283" s="78">
        <v>5793</v>
      </c>
      <c r="FO283" s="78">
        <v>6399</v>
      </c>
      <c r="FP283" s="78">
        <v>6846</v>
      </c>
      <c r="FQ283" s="78">
        <v>7114</v>
      </c>
      <c r="FR283" s="78">
        <v>6581</v>
      </c>
      <c r="FS283" s="78">
        <v>7241</v>
      </c>
      <c r="FT283" s="78">
        <v>6989</v>
      </c>
      <c r="FU283" s="78">
        <v>6600</v>
      </c>
      <c r="FV283" s="78">
        <v>6479</v>
      </c>
      <c r="FW283" s="78">
        <v>5672</v>
      </c>
      <c r="FX283" s="78">
        <v>4973</v>
      </c>
      <c r="FY283" s="78">
        <v>4895</v>
      </c>
      <c r="FZ283" s="78">
        <v>5279</v>
      </c>
      <c r="GA283" s="78">
        <v>4679</v>
      </c>
      <c r="GB283" s="78">
        <v>4690</v>
      </c>
      <c r="GC283" s="78">
        <v>5059</v>
      </c>
      <c r="GD283" s="78">
        <v>4374</v>
      </c>
      <c r="GE283" s="78">
        <v>5577.5</v>
      </c>
      <c r="GF283" s="78">
        <v>4246</v>
      </c>
      <c r="GG283" s="78">
        <v>4016</v>
      </c>
      <c r="GH283" s="78">
        <v>3967</v>
      </c>
      <c r="GI283" s="78">
        <v>4536</v>
      </c>
      <c r="GJ283" s="78">
        <v>4178</v>
      </c>
      <c r="GK283" s="78">
        <v>3885</v>
      </c>
      <c r="GL283" s="78">
        <v>4165</v>
      </c>
      <c r="GM283" s="78">
        <v>4583</v>
      </c>
      <c r="GN283" s="78">
        <v>4317</v>
      </c>
      <c r="GO283" s="78">
        <v>4574</v>
      </c>
      <c r="GP283" s="78">
        <v>4661</v>
      </c>
      <c r="GQ283" s="78">
        <v>4029</v>
      </c>
      <c r="GR283" s="78">
        <v>4263.0833329999996</v>
      </c>
      <c r="GS283" s="78">
        <v>3943</v>
      </c>
      <c r="GT283" s="78">
        <v>3786</v>
      </c>
      <c r="GU283" s="78">
        <v>3848</v>
      </c>
      <c r="GV283" s="78">
        <v>4659</v>
      </c>
      <c r="GW283" s="78">
        <v>4225</v>
      </c>
      <c r="GX283" s="78">
        <v>3848</v>
      </c>
      <c r="GY283" s="78">
        <v>4088</v>
      </c>
      <c r="GZ283" s="78">
        <v>4586</v>
      </c>
      <c r="HA283" s="78">
        <v>4354</v>
      </c>
      <c r="HB283" s="78">
        <v>4766</v>
      </c>
      <c r="HC283" s="78">
        <v>4857</v>
      </c>
      <c r="HD283" s="78">
        <v>4094</v>
      </c>
      <c r="HE283" s="78">
        <v>4254.5</v>
      </c>
      <c r="HF283" s="78">
        <v>4222</v>
      </c>
      <c r="HG283" s="78">
        <v>4173</v>
      </c>
      <c r="HH283" s="78">
        <v>4163</v>
      </c>
      <c r="HI283" s="78">
        <v>4869</v>
      </c>
    </row>
    <row r="284" spans="1:217" ht="15.75" x14ac:dyDescent="0.3">
      <c r="A284" s="1" t="str">
        <f t="shared" si="82"/>
        <v>Vorarlbergdarunter bis 24 JahreFrauen</v>
      </c>
      <c r="B284" s="1">
        <v>284</v>
      </c>
      <c r="C284" s="77" t="s">
        <v>8</v>
      </c>
      <c r="D284" s="77" t="s">
        <v>125</v>
      </c>
      <c r="E284" s="77" t="s">
        <v>119</v>
      </c>
      <c r="F284" s="78">
        <v>702</v>
      </c>
      <c r="G284" s="78">
        <v>653</v>
      </c>
      <c r="H284" s="78">
        <v>640</v>
      </c>
      <c r="I284" s="78">
        <v>902</v>
      </c>
      <c r="J284" s="78">
        <v>733</v>
      </c>
      <c r="K284" s="78">
        <v>607</v>
      </c>
      <c r="L284" s="78">
        <v>633</v>
      </c>
      <c r="M284" s="78">
        <v>735</v>
      </c>
      <c r="N284" s="78">
        <v>781</v>
      </c>
      <c r="O284" s="78">
        <v>913</v>
      </c>
      <c r="P284" s="78">
        <v>976</v>
      </c>
      <c r="Q284" s="78">
        <v>742</v>
      </c>
      <c r="R284" s="78">
        <v>751.41666669999995</v>
      </c>
      <c r="S284" s="78">
        <v>774</v>
      </c>
      <c r="T284" s="78">
        <v>741</v>
      </c>
      <c r="U284" s="78">
        <v>760</v>
      </c>
      <c r="V284" s="78">
        <v>1014</v>
      </c>
      <c r="W284" s="78">
        <v>888</v>
      </c>
      <c r="X284" s="78">
        <v>757</v>
      </c>
      <c r="Y284" s="78">
        <v>796</v>
      </c>
      <c r="Z284" s="78">
        <v>940</v>
      </c>
      <c r="AA284" s="78">
        <v>961</v>
      </c>
      <c r="AB284" s="78">
        <v>1055</v>
      </c>
      <c r="AC284" s="78">
        <v>1031</v>
      </c>
      <c r="AD284" s="78">
        <v>756</v>
      </c>
      <c r="AE284" s="78">
        <v>872.75</v>
      </c>
      <c r="AF284" s="78">
        <v>759</v>
      </c>
      <c r="AG284" s="78">
        <v>728</v>
      </c>
      <c r="AH284" s="78">
        <v>728</v>
      </c>
      <c r="AI284" s="78">
        <v>985</v>
      </c>
      <c r="AJ284" s="78">
        <v>888</v>
      </c>
      <c r="AK284" s="78">
        <v>781</v>
      </c>
      <c r="AL284" s="78">
        <v>752</v>
      </c>
      <c r="AM284" s="78">
        <v>879</v>
      </c>
      <c r="AN284" s="78">
        <v>815</v>
      </c>
      <c r="AO284" s="78">
        <v>880</v>
      </c>
      <c r="AP284" s="78">
        <v>913</v>
      </c>
      <c r="AQ284" s="78">
        <v>621</v>
      </c>
      <c r="AR284" s="78">
        <v>810.75</v>
      </c>
      <c r="AS284" s="78">
        <v>637</v>
      </c>
      <c r="AT284" s="78">
        <v>617</v>
      </c>
      <c r="AU284" s="78">
        <v>660</v>
      </c>
      <c r="AV284" s="78">
        <v>816</v>
      </c>
      <c r="AW284" s="78">
        <v>805</v>
      </c>
      <c r="AX284" s="78">
        <v>664</v>
      </c>
      <c r="AY284" s="78">
        <v>667</v>
      </c>
      <c r="AZ284" s="78">
        <v>759</v>
      </c>
      <c r="BA284" s="78">
        <v>720</v>
      </c>
      <c r="BB284" s="78">
        <v>823</v>
      </c>
      <c r="BC284" s="78">
        <v>820</v>
      </c>
      <c r="BD284" s="78">
        <v>605</v>
      </c>
      <c r="BE284" s="78">
        <v>716.08333330000005</v>
      </c>
      <c r="BF284" s="78">
        <v>650</v>
      </c>
      <c r="BG284" s="78">
        <v>647</v>
      </c>
      <c r="BH284" s="78">
        <v>644</v>
      </c>
      <c r="BI284" s="78">
        <v>792</v>
      </c>
      <c r="BJ284" s="78">
        <v>704</v>
      </c>
      <c r="BK284" s="78">
        <v>577</v>
      </c>
      <c r="BL284" s="78">
        <v>683</v>
      </c>
      <c r="BM284" s="78">
        <v>782</v>
      </c>
      <c r="BN284" s="78">
        <v>786</v>
      </c>
      <c r="BO284" s="78">
        <v>857</v>
      </c>
      <c r="BP284" s="78">
        <v>857</v>
      </c>
      <c r="BQ284" s="78">
        <v>624</v>
      </c>
      <c r="BR284" s="78">
        <v>716.91666669999995</v>
      </c>
      <c r="BS284" s="78">
        <v>616</v>
      </c>
      <c r="BT284" s="78">
        <v>583</v>
      </c>
      <c r="BU284" s="78">
        <v>615</v>
      </c>
      <c r="BV284" s="78">
        <v>857</v>
      </c>
      <c r="BW284" s="78">
        <v>703</v>
      </c>
      <c r="BX284" s="78">
        <v>625</v>
      </c>
      <c r="BY284" s="78">
        <v>689</v>
      </c>
      <c r="BZ284" s="78">
        <v>730</v>
      </c>
      <c r="CA284" s="78">
        <v>747</v>
      </c>
      <c r="CB284" s="78">
        <v>810</v>
      </c>
      <c r="CC284" s="78">
        <v>809</v>
      </c>
      <c r="CD284" s="78">
        <v>647</v>
      </c>
      <c r="CE284" s="78">
        <v>702.58333330000005</v>
      </c>
      <c r="CF284" s="78">
        <v>603</v>
      </c>
      <c r="CG284" s="78">
        <v>607</v>
      </c>
      <c r="CH284" s="78">
        <v>617</v>
      </c>
      <c r="CI284" s="78">
        <v>734</v>
      </c>
      <c r="CJ284" s="78">
        <v>671</v>
      </c>
      <c r="CK284" s="78">
        <v>648</v>
      </c>
      <c r="CL284" s="78">
        <v>644</v>
      </c>
      <c r="CM284" s="78">
        <v>755</v>
      </c>
      <c r="CN284" s="78">
        <v>755</v>
      </c>
      <c r="CO284" s="78">
        <v>806</v>
      </c>
      <c r="CP284" s="78">
        <v>794</v>
      </c>
      <c r="CQ284" s="78">
        <v>645</v>
      </c>
      <c r="CR284" s="78">
        <v>689.91666669999995</v>
      </c>
      <c r="CS284" s="78">
        <v>624</v>
      </c>
      <c r="CT284" s="78">
        <v>653</v>
      </c>
      <c r="CU284" s="78">
        <v>585</v>
      </c>
      <c r="CV284" s="78">
        <v>750</v>
      </c>
      <c r="CW284" s="78">
        <v>608</v>
      </c>
      <c r="CX284" s="78">
        <v>624</v>
      </c>
      <c r="CY284" s="78">
        <v>644</v>
      </c>
      <c r="CZ284" s="78">
        <v>758</v>
      </c>
      <c r="DA284" s="78">
        <v>777</v>
      </c>
      <c r="DB284" s="78">
        <v>783</v>
      </c>
      <c r="DC284" s="78">
        <v>784</v>
      </c>
      <c r="DD284" s="78">
        <v>621</v>
      </c>
      <c r="DE284" s="78">
        <v>684.25</v>
      </c>
      <c r="DF284" s="78">
        <v>629</v>
      </c>
      <c r="DG284" s="78">
        <v>617</v>
      </c>
      <c r="DH284" s="78">
        <v>607</v>
      </c>
      <c r="DI284" s="78">
        <v>761</v>
      </c>
      <c r="DJ284" s="78">
        <v>637</v>
      </c>
      <c r="DK284" s="78">
        <v>580</v>
      </c>
      <c r="DL284" s="78">
        <v>585</v>
      </c>
      <c r="DM284" s="78">
        <v>723</v>
      </c>
      <c r="DN284" s="78">
        <v>691</v>
      </c>
      <c r="DO284" s="78">
        <v>737</v>
      </c>
      <c r="DP284" s="78">
        <v>735</v>
      </c>
      <c r="DQ284" s="78">
        <v>604</v>
      </c>
      <c r="DR284" s="78">
        <v>658.83333330000005</v>
      </c>
      <c r="DS284" s="78">
        <v>524</v>
      </c>
      <c r="DT284" s="78">
        <v>539</v>
      </c>
      <c r="DU284" s="78">
        <v>541</v>
      </c>
      <c r="DV284" s="78">
        <v>661</v>
      </c>
      <c r="DW284" s="78">
        <v>551</v>
      </c>
      <c r="DX284" s="78">
        <v>549</v>
      </c>
      <c r="DY284" s="78">
        <v>596</v>
      </c>
      <c r="DZ284" s="78">
        <v>695</v>
      </c>
      <c r="EA284" s="78">
        <v>660</v>
      </c>
      <c r="EB284" s="78">
        <v>683</v>
      </c>
      <c r="EC284" s="78">
        <v>710</v>
      </c>
      <c r="ED284" s="78">
        <v>506</v>
      </c>
      <c r="EE284" s="78">
        <v>601.25</v>
      </c>
      <c r="EF284" s="78">
        <v>481</v>
      </c>
      <c r="EG284" s="78">
        <v>495</v>
      </c>
      <c r="EH284" s="78">
        <v>469</v>
      </c>
      <c r="EI284" s="78">
        <v>647</v>
      </c>
      <c r="EJ284" s="78">
        <v>525</v>
      </c>
      <c r="EK284" s="78">
        <v>493</v>
      </c>
      <c r="EL284" s="78">
        <v>568</v>
      </c>
      <c r="EM284" s="78">
        <v>681</v>
      </c>
      <c r="EN284" s="78">
        <v>674</v>
      </c>
      <c r="EO284" s="78">
        <v>681</v>
      </c>
      <c r="EP284" s="78">
        <v>644</v>
      </c>
      <c r="EQ284" s="78">
        <v>487</v>
      </c>
      <c r="ER284" s="78">
        <v>570.41666669999995</v>
      </c>
      <c r="ES284" s="78">
        <v>513</v>
      </c>
      <c r="ET284" s="78">
        <v>524</v>
      </c>
      <c r="EU284" s="78">
        <v>509</v>
      </c>
      <c r="EV284" s="78">
        <v>601</v>
      </c>
      <c r="EW284" s="78">
        <v>564</v>
      </c>
      <c r="EX284" s="78">
        <v>504</v>
      </c>
      <c r="EY284" s="78">
        <v>595</v>
      </c>
      <c r="EZ284" s="78">
        <v>691</v>
      </c>
      <c r="FA284" s="78">
        <v>634</v>
      </c>
      <c r="FB284" s="78">
        <v>667</v>
      </c>
      <c r="FC284" s="78">
        <v>635</v>
      </c>
      <c r="FD284" s="78">
        <v>516</v>
      </c>
      <c r="FE284" s="78">
        <v>579.41666669999995</v>
      </c>
      <c r="FF284" s="78">
        <v>542</v>
      </c>
      <c r="FG284" s="78">
        <v>523</v>
      </c>
      <c r="FH284" s="78">
        <v>1003</v>
      </c>
      <c r="FI284" s="78">
        <v>1235</v>
      </c>
      <c r="FJ284" s="78">
        <v>1106</v>
      </c>
      <c r="FK284" s="78">
        <v>878</v>
      </c>
      <c r="FL284" s="78">
        <v>780</v>
      </c>
      <c r="FM284" s="78">
        <v>788</v>
      </c>
      <c r="FN284" s="78">
        <v>692</v>
      </c>
      <c r="FO284" s="78">
        <v>725</v>
      </c>
      <c r="FP284" s="78">
        <v>807</v>
      </c>
      <c r="FQ284" s="78">
        <v>792</v>
      </c>
      <c r="FR284" s="78">
        <v>822.58333330000005</v>
      </c>
      <c r="FS284" s="78">
        <v>800</v>
      </c>
      <c r="FT284" s="78">
        <v>700</v>
      </c>
      <c r="FU284" s="78">
        <v>609</v>
      </c>
      <c r="FV284" s="78">
        <v>613</v>
      </c>
      <c r="FW284" s="78">
        <v>516</v>
      </c>
      <c r="FX284" s="78">
        <v>483</v>
      </c>
      <c r="FY284" s="78">
        <v>578</v>
      </c>
      <c r="FZ284" s="78">
        <v>676</v>
      </c>
      <c r="GA284" s="78">
        <v>565</v>
      </c>
      <c r="GB284" s="78">
        <v>522</v>
      </c>
      <c r="GC284" s="78">
        <v>553</v>
      </c>
      <c r="GD284" s="78">
        <v>519</v>
      </c>
      <c r="GE284" s="78">
        <v>594.5</v>
      </c>
      <c r="GF284" s="78">
        <v>480</v>
      </c>
      <c r="GG284" s="78">
        <v>451</v>
      </c>
      <c r="GH284" s="78">
        <v>448</v>
      </c>
      <c r="GI284" s="78">
        <v>507</v>
      </c>
      <c r="GJ284" s="78">
        <v>457</v>
      </c>
      <c r="GK284" s="78">
        <v>437</v>
      </c>
      <c r="GL284" s="78">
        <v>534</v>
      </c>
      <c r="GM284" s="78">
        <v>615</v>
      </c>
      <c r="GN284" s="78">
        <v>571</v>
      </c>
      <c r="GO284" s="78">
        <v>570</v>
      </c>
      <c r="GP284" s="78">
        <v>561</v>
      </c>
      <c r="GQ284" s="78">
        <v>486</v>
      </c>
      <c r="GR284" s="78">
        <v>509.75</v>
      </c>
      <c r="GS284" s="78">
        <v>473</v>
      </c>
      <c r="GT284" s="78">
        <v>454</v>
      </c>
      <c r="GU284" s="78">
        <v>419</v>
      </c>
      <c r="GV284" s="78">
        <v>478</v>
      </c>
      <c r="GW284" s="78">
        <v>427</v>
      </c>
      <c r="GX284" s="78">
        <v>430</v>
      </c>
      <c r="GY284" s="78">
        <v>499</v>
      </c>
      <c r="GZ284" s="78">
        <v>655</v>
      </c>
      <c r="HA284" s="78">
        <v>596</v>
      </c>
      <c r="HB284" s="78">
        <v>559</v>
      </c>
      <c r="HC284" s="78">
        <v>559</v>
      </c>
      <c r="HD284" s="78">
        <v>498</v>
      </c>
      <c r="HE284" s="78">
        <v>503.91666670000001</v>
      </c>
      <c r="HF284" s="78">
        <v>538</v>
      </c>
      <c r="HG284" s="78">
        <v>532</v>
      </c>
      <c r="HH284" s="78">
        <v>515</v>
      </c>
      <c r="HI284" s="78">
        <v>550</v>
      </c>
    </row>
    <row r="285" spans="1:217" ht="15.75" x14ac:dyDescent="0.3">
      <c r="A285" s="1" t="str">
        <f t="shared" si="82"/>
        <v>Vorarlberg50 Jahre und älterFrauen</v>
      </c>
      <c r="B285" s="1">
        <v>285</v>
      </c>
      <c r="C285" s="77" t="s">
        <v>8</v>
      </c>
      <c r="D285" s="77" t="s">
        <v>126</v>
      </c>
      <c r="E285" s="77" t="s">
        <v>119</v>
      </c>
      <c r="F285" s="78">
        <v>654</v>
      </c>
      <c r="G285" s="78">
        <v>629</v>
      </c>
      <c r="H285" s="78">
        <v>621</v>
      </c>
      <c r="I285" s="78">
        <v>826</v>
      </c>
      <c r="J285" s="78">
        <v>797</v>
      </c>
      <c r="K285" s="78">
        <v>728</v>
      </c>
      <c r="L285" s="78">
        <v>649</v>
      </c>
      <c r="M285" s="78">
        <v>697</v>
      </c>
      <c r="N285" s="78">
        <v>683</v>
      </c>
      <c r="O285" s="78">
        <v>826</v>
      </c>
      <c r="P285" s="78">
        <v>885</v>
      </c>
      <c r="Q285" s="78">
        <v>720</v>
      </c>
      <c r="R285" s="78">
        <v>726.25</v>
      </c>
      <c r="S285" s="78">
        <v>761</v>
      </c>
      <c r="T285" s="78">
        <v>791</v>
      </c>
      <c r="U285" s="78">
        <v>771</v>
      </c>
      <c r="V285" s="78">
        <v>996</v>
      </c>
      <c r="W285" s="78">
        <v>951</v>
      </c>
      <c r="X285" s="78">
        <v>913</v>
      </c>
      <c r="Y285" s="78">
        <v>811</v>
      </c>
      <c r="Z285" s="78">
        <v>879</v>
      </c>
      <c r="AA285" s="78">
        <v>911</v>
      </c>
      <c r="AB285" s="78">
        <v>1075</v>
      </c>
      <c r="AC285" s="78">
        <v>1093</v>
      </c>
      <c r="AD285" s="78">
        <v>843</v>
      </c>
      <c r="AE285" s="78">
        <v>899.58333330000005</v>
      </c>
      <c r="AF285" s="78">
        <v>859</v>
      </c>
      <c r="AG285" s="78">
        <v>861</v>
      </c>
      <c r="AH285" s="78">
        <v>836</v>
      </c>
      <c r="AI285" s="78">
        <v>1016</v>
      </c>
      <c r="AJ285" s="78">
        <v>973</v>
      </c>
      <c r="AK285" s="78">
        <v>864</v>
      </c>
      <c r="AL285" s="78">
        <v>807</v>
      </c>
      <c r="AM285" s="78">
        <v>856</v>
      </c>
      <c r="AN285" s="78">
        <v>824</v>
      </c>
      <c r="AO285" s="78">
        <v>943</v>
      </c>
      <c r="AP285" s="78">
        <v>976</v>
      </c>
      <c r="AQ285" s="78">
        <v>782</v>
      </c>
      <c r="AR285" s="78">
        <v>883.08333330000005</v>
      </c>
      <c r="AS285" s="78">
        <v>762</v>
      </c>
      <c r="AT285" s="78">
        <v>765</v>
      </c>
      <c r="AU285" s="78">
        <v>777</v>
      </c>
      <c r="AV285" s="78">
        <v>898</v>
      </c>
      <c r="AW285" s="78">
        <v>889</v>
      </c>
      <c r="AX285" s="78">
        <v>751</v>
      </c>
      <c r="AY285" s="78">
        <v>699</v>
      </c>
      <c r="AZ285" s="78">
        <v>724</v>
      </c>
      <c r="BA285" s="78">
        <v>712</v>
      </c>
      <c r="BB285" s="78">
        <v>863</v>
      </c>
      <c r="BC285" s="78">
        <v>932</v>
      </c>
      <c r="BD285" s="78">
        <v>729</v>
      </c>
      <c r="BE285" s="78">
        <v>791.75</v>
      </c>
      <c r="BF285" s="78">
        <v>737</v>
      </c>
      <c r="BG285" s="78">
        <v>749</v>
      </c>
      <c r="BH285" s="78">
        <v>725</v>
      </c>
      <c r="BI285" s="78">
        <v>916</v>
      </c>
      <c r="BJ285" s="78">
        <v>870</v>
      </c>
      <c r="BK285" s="78">
        <v>765</v>
      </c>
      <c r="BL285" s="78">
        <v>757</v>
      </c>
      <c r="BM285" s="78">
        <v>777</v>
      </c>
      <c r="BN285" s="78">
        <v>756</v>
      </c>
      <c r="BO285" s="78">
        <v>908</v>
      </c>
      <c r="BP285" s="78">
        <v>986</v>
      </c>
      <c r="BQ285" s="78">
        <v>794</v>
      </c>
      <c r="BR285" s="78">
        <v>811.66666669999995</v>
      </c>
      <c r="BS285" s="78">
        <v>805</v>
      </c>
      <c r="BT285" s="78">
        <v>822</v>
      </c>
      <c r="BU285" s="78">
        <v>827</v>
      </c>
      <c r="BV285" s="78">
        <v>1058</v>
      </c>
      <c r="BW285" s="78">
        <v>949</v>
      </c>
      <c r="BX285" s="78">
        <v>860</v>
      </c>
      <c r="BY285" s="78">
        <v>907</v>
      </c>
      <c r="BZ285" s="78">
        <v>917</v>
      </c>
      <c r="CA285" s="78">
        <v>919</v>
      </c>
      <c r="CB285" s="78">
        <v>1078</v>
      </c>
      <c r="CC285" s="78">
        <v>1181</v>
      </c>
      <c r="CD285" s="78">
        <v>955</v>
      </c>
      <c r="CE285" s="78">
        <v>939.83333330000005</v>
      </c>
      <c r="CF285" s="78">
        <v>951</v>
      </c>
      <c r="CG285" s="78">
        <v>961</v>
      </c>
      <c r="CH285" s="78">
        <v>957</v>
      </c>
      <c r="CI285" s="78">
        <v>1116</v>
      </c>
      <c r="CJ285" s="78">
        <v>1069</v>
      </c>
      <c r="CK285" s="78">
        <v>965</v>
      </c>
      <c r="CL285" s="78">
        <v>953</v>
      </c>
      <c r="CM285" s="78">
        <v>992</v>
      </c>
      <c r="CN285" s="78">
        <v>960</v>
      </c>
      <c r="CO285" s="78">
        <v>1162</v>
      </c>
      <c r="CP285" s="78">
        <v>1258</v>
      </c>
      <c r="CQ285" s="78">
        <v>1040</v>
      </c>
      <c r="CR285" s="78">
        <v>1032</v>
      </c>
      <c r="CS285" s="78">
        <v>1042</v>
      </c>
      <c r="CT285" s="78">
        <v>1039</v>
      </c>
      <c r="CU285" s="78">
        <v>1046</v>
      </c>
      <c r="CV285" s="78">
        <v>1208</v>
      </c>
      <c r="CW285" s="78">
        <v>1139</v>
      </c>
      <c r="CX285" s="78">
        <v>1050</v>
      </c>
      <c r="CY285" s="78">
        <v>1034</v>
      </c>
      <c r="CZ285" s="78">
        <v>1085</v>
      </c>
      <c r="DA285" s="78">
        <v>1022</v>
      </c>
      <c r="DB285" s="78">
        <v>1256</v>
      </c>
      <c r="DC285" s="78">
        <v>1401</v>
      </c>
      <c r="DD285" s="78">
        <v>1134</v>
      </c>
      <c r="DE285" s="78">
        <v>1121.333333</v>
      </c>
      <c r="DF285" s="78">
        <v>1131</v>
      </c>
      <c r="DG285" s="78">
        <v>1098</v>
      </c>
      <c r="DH285" s="78">
        <v>1056</v>
      </c>
      <c r="DI285" s="78">
        <v>1358</v>
      </c>
      <c r="DJ285" s="78">
        <v>1272</v>
      </c>
      <c r="DK285" s="78">
        <v>1162</v>
      </c>
      <c r="DL285" s="78">
        <v>1119</v>
      </c>
      <c r="DM285" s="78">
        <v>1153</v>
      </c>
      <c r="DN285" s="78">
        <v>1145</v>
      </c>
      <c r="DO285" s="78">
        <v>1334</v>
      </c>
      <c r="DP285" s="78">
        <v>1475</v>
      </c>
      <c r="DQ285" s="78">
        <v>1168</v>
      </c>
      <c r="DR285" s="78">
        <v>1205.916667</v>
      </c>
      <c r="DS285" s="78">
        <v>1190</v>
      </c>
      <c r="DT285" s="78">
        <v>1168</v>
      </c>
      <c r="DU285" s="78">
        <v>1172</v>
      </c>
      <c r="DV285" s="78">
        <v>1408</v>
      </c>
      <c r="DW285" s="78">
        <v>1293</v>
      </c>
      <c r="DX285" s="78">
        <v>1183</v>
      </c>
      <c r="DY285" s="78">
        <v>1133</v>
      </c>
      <c r="DZ285" s="78">
        <v>1205</v>
      </c>
      <c r="EA285" s="78">
        <v>1198</v>
      </c>
      <c r="EB285" s="78">
        <v>1383</v>
      </c>
      <c r="EC285" s="78">
        <v>1504</v>
      </c>
      <c r="ED285" s="78">
        <v>1210</v>
      </c>
      <c r="EE285" s="78">
        <v>1253.916667</v>
      </c>
      <c r="EF285" s="78">
        <v>1224</v>
      </c>
      <c r="EG285" s="78">
        <v>1198</v>
      </c>
      <c r="EH285" s="78">
        <v>1118</v>
      </c>
      <c r="EI285" s="78">
        <v>1404</v>
      </c>
      <c r="EJ285" s="78">
        <v>1284</v>
      </c>
      <c r="EK285" s="78">
        <v>1153</v>
      </c>
      <c r="EL285" s="78">
        <v>1146</v>
      </c>
      <c r="EM285" s="78">
        <v>1223</v>
      </c>
      <c r="EN285" s="78">
        <v>1135</v>
      </c>
      <c r="EO285" s="78">
        <v>1341</v>
      </c>
      <c r="EP285" s="78">
        <v>1449</v>
      </c>
      <c r="EQ285" s="78">
        <v>1165</v>
      </c>
      <c r="ER285" s="78">
        <v>1236.666667</v>
      </c>
      <c r="ES285" s="78">
        <v>1202</v>
      </c>
      <c r="ET285" s="78">
        <v>1155</v>
      </c>
      <c r="EU285" s="78">
        <v>1154</v>
      </c>
      <c r="EV285" s="78">
        <v>1422</v>
      </c>
      <c r="EW285" s="78">
        <v>1296</v>
      </c>
      <c r="EX285" s="78">
        <v>1147</v>
      </c>
      <c r="EY285" s="78">
        <v>1176</v>
      </c>
      <c r="EZ285" s="78">
        <v>1221</v>
      </c>
      <c r="FA285" s="78">
        <v>1180</v>
      </c>
      <c r="FB285" s="78">
        <v>1390</v>
      </c>
      <c r="FC285" s="78">
        <v>1496</v>
      </c>
      <c r="FD285" s="78">
        <v>1225</v>
      </c>
      <c r="FE285" s="78">
        <v>1255.333333</v>
      </c>
      <c r="FF285" s="78">
        <v>1240</v>
      </c>
      <c r="FG285" s="78">
        <v>1220</v>
      </c>
      <c r="FH285" s="78">
        <v>1977</v>
      </c>
      <c r="FI285" s="78">
        <v>2252</v>
      </c>
      <c r="FJ285" s="78">
        <v>2134</v>
      </c>
      <c r="FK285" s="78">
        <v>1806</v>
      </c>
      <c r="FL285" s="78">
        <v>1676</v>
      </c>
      <c r="FM285" s="78">
        <v>1634</v>
      </c>
      <c r="FN285" s="78">
        <v>1561</v>
      </c>
      <c r="FO285" s="78">
        <v>1788</v>
      </c>
      <c r="FP285" s="78">
        <v>1957</v>
      </c>
      <c r="FQ285" s="78">
        <v>2040</v>
      </c>
      <c r="FR285" s="78">
        <v>1773.75</v>
      </c>
      <c r="FS285" s="78">
        <v>2048</v>
      </c>
      <c r="FT285" s="78">
        <v>1981</v>
      </c>
      <c r="FU285" s="78">
        <v>1909</v>
      </c>
      <c r="FV285" s="78">
        <v>1938</v>
      </c>
      <c r="FW285" s="78">
        <v>1672</v>
      </c>
      <c r="FX285" s="78">
        <v>1430</v>
      </c>
      <c r="FY285" s="78">
        <v>1314</v>
      </c>
      <c r="FZ285" s="78">
        <v>1334</v>
      </c>
      <c r="GA285" s="78">
        <v>1278</v>
      </c>
      <c r="GB285" s="78">
        <v>1383</v>
      </c>
      <c r="GC285" s="78">
        <v>1550</v>
      </c>
      <c r="GD285" s="78">
        <v>1249</v>
      </c>
      <c r="GE285" s="78">
        <v>1590.5</v>
      </c>
      <c r="GF285" s="78">
        <v>1256</v>
      </c>
      <c r="GG285" s="78">
        <v>1181</v>
      </c>
      <c r="GH285" s="78">
        <v>1196</v>
      </c>
      <c r="GI285" s="78">
        <v>1372</v>
      </c>
      <c r="GJ285" s="78">
        <v>1279</v>
      </c>
      <c r="GK285" s="78">
        <v>1135</v>
      </c>
      <c r="GL285" s="78">
        <v>1112</v>
      </c>
      <c r="GM285" s="78">
        <v>1192</v>
      </c>
      <c r="GN285" s="78">
        <v>1170</v>
      </c>
      <c r="GO285" s="78">
        <v>1359</v>
      </c>
      <c r="GP285" s="78">
        <v>1378</v>
      </c>
      <c r="GQ285" s="78">
        <v>1124</v>
      </c>
      <c r="GR285" s="78">
        <v>1229.5</v>
      </c>
      <c r="GS285" s="78">
        <v>1086</v>
      </c>
      <c r="GT285" s="78">
        <v>1052</v>
      </c>
      <c r="GU285" s="78">
        <v>1085</v>
      </c>
      <c r="GV285" s="78">
        <v>1339</v>
      </c>
      <c r="GW285" s="78">
        <v>1207</v>
      </c>
      <c r="GX285" s="78">
        <v>1061</v>
      </c>
      <c r="GY285" s="78">
        <v>1052</v>
      </c>
      <c r="GZ285" s="78">
        <v>1128</v>
      </c>
      <c r="HA285" s="78">
        <v>1087</v>
      </c>
      <c r="HB285" s="78">
        <v>1289</v>
      </c>
      <c r="HC285" s="78">
        <v>1346</v>
      </c>
      <c r="HD285" s="78">
        <v>1043</v>
      </c>
      <c r="HE285" s="78">
        <v>1147.916667</v>
      </c>
      <c r="HF285" s="78">
        <v>1089</v>
      </c>
      <c r="HG285" s="78">
        <v>1096</v>
      </c>
      <c r="HH285" s="78">
        <v>1124</v>
      </c>
      <c r="HI285" s="78">
        <v>1400</v>
      </c>
    </row>
    <row r="286" spans="1:217" ht="15.75" x14ac:dyDescent="0.3">
      <c r="A286" s="1" t="str">
        <f t="shared" si="82"/>
        <v>VorarlbergAusländerFrauen</v>
      </c>
      <c r="B286" s="1">
        <v>286</v>
      </c>
      <c r="C286" s="77" t="s">
        <v>8</v>
      </c>
      <c r="D286" s="77" t="s">
        <v>127</v>
      </c>
      <c r="E286" s="77" t="s">
        <v>119</v>
      </c>
      <c r="F286" s="78">
        <v>758</v>
      </c>
      <c r="G286" s="78">
        <v>691</v>
      </c>
      <c r="H286" s="78">
        <v>719</v>
      </c>
      <c r="I286" s="78">
        <v>1075</v>
      </c>
      <c r="J286" s="78">
        <v>915</v>
      </c>
      <c r="K286" s="78">
        <v>773</v>
      </c>
      <c r="L286" s="78">
        <v>637</v>
      </c>
      <c r="M286" s="78">
        <v>756</v>
      </c>
      <c r="N286" s="78">
        <v>880</v>
      </c>
      <c r="O286" s="78">
        <v>1111</v>
      </c>
      <c r="P286" s="78">
        <v>1226</v>
      </c>
      <c r="Q286" s="78">
        <v>898</v>
      </c>
      <c r="R286" s="78">
        <v>869.91666669999995</v>
      </c>
      <c r="S286" s="78">
        <v>943</v>
      </c>
      <c r="T286" s="78">
        <v>939</v>
      </c>
      <c r="U286" s="78">
        <v>1012</v>
      </c>
      <c r="V286" s="78">
        <v>1363</v>
      </c>
      <c r="W286" s="78">
        <v>1256</v>
      </c>
      <c r="X286" s="78">
        <v>1115</v>
      </c>
      <c r="Y286" s="78">
        <v>916</v>
      </c>
      <c r="Z286" s="78">
        <v>1124</v>
      </c>
      <c r="AA286" s="78">
        <v>1183</v>
      </c>
      <c r="AB286" s="78">
        <v>1425</v>
      </c>
      <c r="AC286" s="78">
        <v>1483</v>
      </c>
      <c r="AD286" s="78">
        <v>1058</v>
      </c>
      <c r="AE286" s="78">
        <v>1151.416667</v>
      </c>
      <c r="AF286" s="78">
        <v>1068</v>
      </c>
      <c r="AG286" s="78">
        <v>1027</v>
      </c>
      <c r="AH286" s="78">
        <v>1010</v>
      </c>
      <c r="AI286" s="78">
        <v>1369</v>
      </c>
      <c r="AJ286" s="78">
        <v>1218</v>
      </c>
      <c r="AK286" s="78">
        <v>1007</v>
      </c>
      <c r="AL286" s="78">
        <v>828</v>
      </c>
      <c r="AM286" s="78">
        <v>983</v>
      </c>
      <c r="AN286" s="78">
        <v>1043</v>
      </c>
      <c r="AO286" s="78">
        <v>1215</v>
      </c>
      <c r="AP286" s="78">
        <v>1321</v>
      </c>
      <c r="AQ286" s="78">
        <v>862</v>
      </c>
      <c r="AR286" s="78">
        <v>1079.25</v>
      </c>
      <c r="AS286" s="78">
        <v>891</v>
      </c>
      <c r="AT286" s="78">
        <v>840</v>
      </c>
      <c r="AU286" s="78">
        <v>857</v>
      </c>
      <c r="AV286" s="78">
        <v>1134</v>
      </c>
      <c r="AW286" s="78">
        <v>1081</v>
      </c>
      <c r="AX286" s="78">
        <v>835</v>
      </c>
      <c r="AY286" s="78">
        <v>748</v>
      </c>
      <c r="AZ286" s="78">
        <v>861</v>
      </c>
      <c r="BA286" s="78">
        <v>943</v>
      </c>
      <c r="BB286" s="78">
        <v>1171</v>
      </c>
      <c r="BC286" s="78">
        <v>1290</v>
      </c>
      <c r="BD286" s="78">
        <v>877</v>
      </c>
      <c r="BE286" s="78">
        <v>960.66666669999995</v>
      </c>
      <c r="BF286" s="78">
        <v>855</v>
      </c>
      <c r="BG286" s="78">
        <v>894</v>
      </c>
      <c r="BH286" s="78">
        <v>921</v>
      </c>
      <c r="BI286" s="78">
        <v>1261</v>
      </c>
      <c r="BJ286" s="78">
        <v>1061</v>
      </c>
      <c r="BK286" s="78">
        <v>943</v>
      </c>
      <c r="BL286" s="78">
        <v>856</v>
      </c>
      <c r="BM286" s="78">
        <v>946</v>
      </c>
      <c r="BN286" s="78">
        <v>980</v>
      </c>
      <c r="BO286" s="78">
        <v>1255</v>
      </c>
      <c r="BP286" s="78">
        <v>1336</v>
      </c>
      <c r="BQ286" s="78">
        <v>928</v>
      </c>
      <c r="BR286" s="78">
        <v>1019.666667</v>
      </c>
      <c r="BS286" s="78">
        <v>960</v>
      </c>
      <c r="BT286" s="78">
        <v>935</v>
      </c>
      <c r="BU286" s="78">
        <v>965</v>
      </c>
      <c r="BV286" s="78">
        <v>1389</v>
      </c>
      <c r="BW286" s="78">
        <v>1158</v>
      </c>
      <c r="BX286" s="78">
        <v>1015</v>
      </c>
      <c r="BY286" s="78">
        <v>1009</v>
      </c>
      <c r="BZ286" s="78">
        <v>1104</v>
      </c>
      <c r="CA286" s="78">
        <v>1188</v>
      </c>
      <c r="CB286" s="78">
        <v>1401</v>
      </c>
      <c r="CC286" s="78">
        <v>1505</v>
      </c>
      <c r="CD286" s="78">
        <v>1040</v>
      </c>
      <c r="CE286" s="78">
        <v>1139.083333</v>
      </c>
      <c r="CF286" s="78">
        <v>1118</v>
      </c>
      <c r="CG286" s="78">
        <v>1051</v>
      </c>
      <c r="CH286" s="78">
        <v>1106</v>
      </c>
      <c r="CI286" s="78">
        <v>1437</v>
      </c>
      <c r="CJ286" s="78">
        <v>1303</v>
      </c>
      <c r="CK286" s="78">
        <v>1153</v>
      </c>
      <c r="CL286" s="78">
        <v>1103</v>
      </c>
      <c r="CM286" s="78">
        <v>1180</v>
      </c>
      <c r="CN286" s="78">
        <v>1246</v>
      </c>
      <c r="CO286" s="78">
        <v>1475</v>
      </c>
      <c r="CP286" s="78">
        <v>1554</v>
      </c>
      <c r="CQ286" s="78">
        <v>1114</v>
      </c>
      <c r="CR286" s="78">
        <v>1236.666667</v>
      </c>
      <c r="CS286" s="78">
        <v>1173</v>
      </c>
      <c r="CT286" s="78">
        <v>1192</v>
      </c>
      <c r="CU286" s="78">
        <v>1182</v>
      </c>
      <c r="CV286" s="78">
        <v>1597</v>
      </c>
      <c r="CW286" s="78">
        <v>1332</v>
      </c>
      <c r="CX286" s="78">
        <v>1220</v>
      </c>
      <c r="CY286" s="78">
        <v>1081</v>
      </c>
      <c r="CZ286" s="78">
        <v>1294</v>
      </c>
      <c r="DA286" s="78">
        <v>1322</v>
      </c>
      <c r="DB286" s="78">
        <v>1653</v>
      </c>
      <c r="DC286" s="78">
        <v>1738</v>
      </c>
      <c r="DD286" s="78">
        <v>1290</v>
      </c>
      <c r="DE286" s="78">
        <v>1339.5</v>
      </c>
      <c r="DF286" s="78">
        <v>1316</v>
      </c>
      <c r="DG286" s="78">
        <v>1222</v>
      </c>
      <c r="DH286" s="78">
        <v>1235</v>
      </c>
      <c r="DI286" s="78">
        <v>1660</v>
      </c>
      <c r="DJ286" s="78">
        <v>1425</v>
      </c>
      <c r="DK286" s="78">
        <v>1258</v>
      </c>
      <c r="DL286" s="78">
        <v>1143</v>
      </c>
      <c r="DM286" s="78">
        <v>1306</v>
      </c>
      <c r="DN286" s="78">
        <v>1335</v>
      </c>
      <c r="DO286" s="78">
        <v>1576</v>
      </c>
      <c r="DP286" s="78">
        <v>1738</v>
      </c>
      <c r="DQ286" s="78">
        <v>1206</v>
      </c>
      <c r="DR286" s="78">
        <v>1368.333333</v>
      </c>
      <c r="DS286" s="78">
        <v>1250</v>
      </c>
      <c r="DT286" s="78">
        <v>1258</v>
      </c>
      <c r="DU286" s="78">
        <v>1281</v>
      </c>
      <c r="DV286" s="78">
        <v>1681</v>
      </c>
      <c r="DW286" s="78">
        <v>1436</v>
      </c>
      <c r="DX286" s="78">
        <v>1293</v>
      </c>
      <c r="DY286" s="78">
        <v>1182</v>
      </c>
      <c r="DZ286" s="78">
        <v>1320</v>
      </c>
      <c r="EA286" s="78">
        <v>1354</v>
      </c>
      <c r="EB286" s="78">
        <v>1634</v>
      </c>
      <c r="EC286" s="78">
        <v>1773</v>
      </c>
      <c r="ED286" s="78">
        <v>1324</v>
      </c>
      <c r="EE286" s="78">
        <v>1398.833333</v>
      </c>
      <c r="EF286" s="78">
        <v>1386</v>
      </c>
      <c r="EG286" s="78">
        <v>1303</v>
      </c>
      <c r="EH286" s="78">
        <v>1267</v>
      </c>
      <c r="EI286" s="78">
        <v>1758</v>
      </c>
      <c r="EJ286" s="78">
        <v>1481</v>
      </c>
      <c r="EK286" s="78">
        <v>1409</v>
      </c>
      <c r="EL286" s="78">
        <v>1368</v>
      </c>
      <c r="EM286" s="78">
        <v>1516</v>
      </c>
      <c r="EN286" s="78">
        <v>1479</v>
      </c>
      <c r="EO286" s="78">
        <v>1719</v>
      </c>
      <c r="EP286" s="78">
        <v>1852</v>
      </c>
      <c r="EQ286" s="78">
        <v>1390</v>
      </c>
      <c r="ER286" s="78">
        <v>1494</v>
      </c>
      <c r="ES286" s="78">
        <v>1469</v>
      </c>
      <c r="ET286" s="78">
        <v>1438</v>
      </c>
      <c r="EU286" s="78">
        <v>1457</v>
      </c>
      <c r="EV286" s="78">
        <v>1808</v>
      </c>
      <c r="EW286" s="78">
        <v>1584</v>
      </c>
      <c r="EX286" s="78">
        <v>1367</v>
      </c>
      <c r="EY286" s="78">
        <v>1339</v>
      </c>
      <c r="EZ286" s="78">
        <v>1512</v>
      </c>
      <c r="FA286" s="78">
        <v>1474</v>
      </c>
      <c r="FB286" s="78">
        <v>1778</v>
      </c>
      <c r="FC286" s="78">
        <v>1924</v>
      </c>
      <c r="FD286" s="78">
        <v>1468</v>
      </c>
      <c r="FE286" s="78">
        <v>1551.5</v>
      </c>
      <c r="FF286" s="78">
        <v>1503</v>
      </c>
      <c r="FG286" s="78">
        <v>1450</v>
      </c>
      <c r="FH286" s="78">
        <v>2829</v>
      </c>
      <c r="FI286" s="78">
        <v>3390</v>
      </c>
      <c r="FJ286" s="78">
        <v>3173</v>
      </c>
      <c r="FK286" s="78">
        <v>2469</v>
      </c>
      <c r="FL286" s="78">
        <v>2125</v>
      </c>
      <c r="FM286" s="78">
        <v>2135</v>
      </c>
      <c r="FN286" s="78">
        <v>1984</v>
      </c>
      <c r="FO286" s="78">
        <v>2350</v>
      </c>
      <c r="FP286" s="78">
        <v>2576</v>
      </c>
      <c r="FQ286" s="78">
        <v>2695</v>
      </c>
      <c r="FR286" s="78">
        <v>2389.916667</v>
      </c>
      <c r="FS286" s="78">
        <v>2775</v>
      </c>
      <c r="FT286" s="78">
        <v>2733</v>
      </c>
      <c r="FU286" s="78">
        <v>2553</v>
      </c>
      <c r="FV286" s="78">
        <v>2542</v>
      </c>
      <c r="FW286" s="78">
        <v>2153</v>
      </c>
      <c r="FX286" s="78">
        <v>1758</v>
      </c>
      <c r="FY286" s="78">
        <v>1655</v>
      </c>
      <c r="FZ286" s="78">
        <v>1790</v>
      </c>
      <c r="GA286" s="78">
        <v>1620</v>
      </c>
      <c r="GB286" s="78">
        <v>1725</v>
      </c>
      <c r="GC286" s="78">
        <v>1975</v>
      </c>
      <c r="GD286" s="78">
        <v>1549</v>
      </c>
      <c r="GE286" s="78">
        <v>2069</v>
      </c>
      <c r="GF286" s="78">
        <v>1499</v>
      </c>
      <c r="GG286" s="78">
        <v>1435</v>
      </c>
      <c r="GH286" s="78">
        <v>1401</v>
      </c>
      <c r="GI286" s="78">
        <v>1769</v>
      </c>
      <c r="GJ286" s="78">
        <v>1565</v>
      </c>
      <c r="GK286" s="78">
        <v>1374</v>
      </c>
      <c r="GL286" s="78">
        <v>1407</v>
      </c>
      <c r="GM286" s="78">
        <v>1563</v>
      </c>
      <c r="GN286" s="78">
        <v>1580</v>
      </c>
      <c r="GO286" s="78">
        <v>1813</v>
      </c>
      <c r="GP286" s="78">
        <v>1876</v>
      </c>
      <c r="GQ286" s="78">
        <v>1470</v>
      </c>
      <c r="GR286" s="78">
        <v>1562.666667</v>
      </c>
      <c r="GS286" s="78">
        <v>1456</v>
      </c>
      <c r="GT286" s="78">
        <v>1425</v>
      </c>
      <c r="GU286" s="78">
        <v>1511</v>
      </c>
      <c r="GV286" s="78">
        <v>2028</v>
      </c>
      <c r="GW286" s="78">
        <v>1756</v>
      </c>
      <c r="GX286" s="78">
        <v>1543</v>
      </c>
      <c r="GY286" s="78">
        <v>1520</v>
      </c>
      <c r="GZ286" s="78">
        <v>1712</v>
      </c>
      <c r="HA286" s="78">
        <v>1711</v>
      </c>
      <c r="HB286" s="78">
        <v>2007</v>
      </c>
      <c r="HC286" s="78">
        <v>2119</v>
      </c>
      <c r="HD286" s="78">
        <v>1648</v>
      </c>
      <c r="HE286" s="78">
        <v>1703</v>
      </c>
      <c r="HF286" s="78">
        <v>1693</v>
      </c>
      <c r="HG286" s="78">
        <v>1680</v>
      </c>
      <c r="HH286" s="78">
        <v>1651</v>
      </c>
      <c r="HI286" s="78">
        <v>2106</v>
      </c>
    </row>
    <row r="287" spans="1:217" ht="15.75" x14ac:dyDescent="0.3">
      <c r="A287" s="1" t="str">
        <f t="shared" si="82"/>
        <v>Vorarlbergoffene StellenFrauen</v>
      </c>
      <c r="B287" s="1">
        <v>287</v>
      </c>
      <c r="C287" s="77" t="s">
        <v>8</v>
      </c>
      <c r="D287" s="77" t="s">
        <v>128</v>
      </c>
      <c r="E287" s="77" t="s">
        <v>119</v>
      </c>
      <c r="F287" s="78">
        <v>0</v>
      </c>
      <c r="G287" s="78">
        <v>0</v>
      </c>
      <c r="H287" s="78">
        <v>0</v>
      </c>
      <c r="I287" s="78">
        <v>0</v>
      </c>
      <c r="J287" s="78">
        <v>0</v>
      </c>
      <c r="K287" s="78">
        <v>0</v>
      </c>
      <c r="L287" s="78">
        <v>0</v>
      </c>
      <c r="M287" s="78">
        <v>0</v>
      </c>
      <c r="N287" s="78">
        <v>0</v>
      </c>
      <c r="O287" s="78">
        <v>0</v>
      </c>
      <c r="P287" s="78">
        <v>0</v>
      </c>
      <c r="Q287" s="78">
        <v>0</v>
      </c>
      <c r="R287" s="78">
        <v>0</v>
      </c>
      <c r="S287" s="78">
        <v>0</v>
      </c>
      <c r="T287" s="78">
        <v>0</v>
      </c>
      <c r="U287" s="78">
        <v>0</v>
      </c>
      <c r="V287" s="78">
        <v>0</v>
      </c>
      <c r="W287" s="78">
        <v>0</v>
      </c>
      <c r="X287" s="78">
        <v>0</v>
      </c>
      <c r="Y287" s="78">
        <v>0</v>
      </c>
      <c r="Z287" s="78">
        <v>0</v>
      </c>
      <c r="AA287" s="78">
        <v>0</v>
      </c>
      <c r="AB287" s="78">
        <v>0</v>
      </c>
      <c r="AC287" s="78">
        <v>0</v>
      </c>
      <c r="AD287" s="78">
        <v>0</v>
      </c>
      <c r="AE287" s="78">
        <v>0</v>
      </c>
      <c r="AF287" s="78">
        <v>0</v>
      </c>
      <c r="AG287" s="78">
        <v>0</v>
      </c>
      <c r="AH287" s="78">
        <v>0</v>
      </c>
      <c r="AI287" s="78">
        <v>0</v>
      </c>
      <c r="AJ287" s="78">
        <v>0</v>
      </c>
      <c r="AK287" s="78">
        <v>0</v>
      </c>
      <c r="AL287" s="78">
        <v>0</v>
      </c>
      <c r="AM287" s="78">
        <v>0</v>
      </c>
      <c r="AN287" s="78">
        <v>0</v>
      </c>
      <c r="AO287" s="78">
        <v>0</v>
      </c>
      <c r="AP287" s="78">
        <v>0</v>
      </c>
      <c r="AQ287" s="78">
        <v>0</v>
      </c>
      <c r="AR287" s="78">
        <v>0</v>
      </c>
      <c r="AS287" s="78">
        <v>0</v>
      </c>
      <c r="AT287" s="78">
        <v>0</v>
      </c>
      <c r="AU287" s="78">
        <v>0</v>
      </c>
      <c r="AV287" s="78">
        <v>0</v>
      </c>
      <c r="AW287" s="78">
        <v>0</v>
      </c>
      <c r="AX287" s="78">
        <v>0</v>
      </c>
      <c r="AY287" s="78">
        <v>0</v>
      </c>
      <c r="AZ287" s="78">
        <v>0</v>
      </c>
      <c r="BA287" s="78">
        <v>0</v>
      </c>
      <c r="BB287" s="78">
        <v>0</v>
      </c>
      <c r="BC287" s="78">
        <v>0</v>
      </c>
      <c r="BD287" s="78">
        <v>0</v>
      </c>
      <c r="BE287" s="78">
        <v>0</v>
      </c>
      <c r="BF287" s="78">
        <v>0</v>
      </c>
      <c r="BG287" s="78">
        <v>0</v>
      </c>
      <c r="BH287" s="78">
        <v>0</v>
      </c>
      <c r="BI287" s="78">
        <v>0</v>
      </c>
      <c r="BJ287" s="78">
        <v>0</v>
      </c>
      <c r="BK287" s="78">
        <v>0</v>
      </c>
      <c r="BL287" s="78">
        <v>0</v>
      </c>
      <c r="BM287" s="78">
        <v>0</v>
      </c>
      <c r="BN287" s="78">
        <v>0</v>
      </c>
      <c r="BO287" s="78">
        <v>0</v>
      </c>
      <c r="BP287" s="78">
        <v>0</v>
      </c>
      <c r="BQ287" s="78">
        <v>0</v>
      </c>
      <c r="BR287" s="78">
        <v>0</v>
      </c>
      <c r="BS287" s="78">
        <v>0</v>
      </c>
      <c r="BT287" s="78">
        <v>0</v>
      </c>
      <c r="BU287" s="78">
        <v>0</v>
      </c>
      <c r="BV287" s="78">
        <v>0</v>
      </c>
      <c r="BW287" s="78">
        <v>0</v>
      </c>
      <c r="BX287" s="78">
        <v>0</v>
      </c>
      <c r="BY287" s="78">
        <v>0</v>
      </c>
      <c r="BZ287" s="78">
        <v>0</v>
      </c>
      <c r="CA287" s="78">
        <v>0</v>
      </c>
      <c r="CB287" s="78">
        <v>0</v>
      </c>
      <c r="CC287" s="78">
        <v>0</v>
      </c>
      <c r="CD287" s="78">
        <v>0</v>
      </c>
      <c r="CE287" s="78">
        <v>0</v>
      </c>
      <c r="CF287" s="78">
        <v>0</v>
      </c>
      <c r="CG287" s="78">
        <v>0</v>
      </c>
      <c r="CH287" s="78">
        <v>0</v>
      </c>
      <c r="CI287" s="78">
        <v>0</v>
      </c>
      <c r="CJ287" s="78">
        <v>0</v>
      </c>
      <c r="CK287" s="78">
        <v>0</v>
      </c>
      <c r="CL287" s="78">
        <v>0</v>
      </c>
      <c r="CM287" s="78">
        <v>0</v>
      </c>
      <c r="CN287" s="78">
        <v>0</v>
      </c>
      <c r="CO287" s="78">
        <v>0</v>
      </c>
      <c r="CP287" s="78">
        <v>0</v>
      </c>
      <c r="CQ287" s="78">
        <v>0</v>
      </c>
      <c r="CR287" s="78">
        <v>0</v>
      </c>
      <c r="CS287" s="78">
        <v>0</v>
      </c>
      <c r="CT287" s="78">
        <v>0</v>
      </c>
      <c r="CU287" s="78">
        <v>0</v>
      </c>
      <c r="CV287" s="78">
        <v>0</v>
      </c>
      <c r="CW287" s="78">
        <v>0</v>
      </c>
      <c r="CX287" s="78">
        <v>0</v>
      </c>
      <c r="CY287" s="78">
        <v>0</v>
      </c>
      <c r="CZ287" s="78">
        <v>0</v>
      </c>
      <c r="DA287" s="78">
        <v>0</v>
      </c>
      <c r="DB287" s="78">
        <v>0</v>
      </c>
      <c r="DC287" s="78">
        <v>0</v>
      </c>
      <c r="DD287" s="78">
        <v>0</v>
      </c>
      <c r="DE287" s="78">
        <v>0</v>
      </c>
      <c r="DF287" s="78">
        <v>0</v>
      </c>
      <c r="DG287" s="78">
        <v>0</v>
      </c>
      <c r="DH287" s="78">
        <v>0</v>
      </c>
      <c r="DI287" s="78">
        <v>0</v>
      </c>
      <c r="DJ287" s="78">
        <v>0</v>
      </c>
      <c r="DK287" s="78">
        <v>0</v>
      </c>
      <c r="DL287" s="78">
        <v>0</v>
      </c>
      <c r="DM287" s="78">
        <v>0</v>
      </c>
      <c r="DN287" s="78">
        <v>0</v>
      </c>
      <c r="DO287" s="78">
        <v>0</v>
      </c>
      <c r="DP287" s="78">
        <v>0</v>
      </c>
      <c r="DQ287" s="78">
        <v>0</v>
      </c>
      <c r="DR287" s="78">
        <v>0</v>
      </c>
      <c r="DS287" s="78">
        <v>0</v>
      </c>
      <c r="DT287" s="78">
        <v>0</v>
      </c>
      <c r="DU287" s="78">
        <v>0</v>
      </c>
      <c r="DV287" s="78">
        <v>0</v>
      </c>
      <c r="DW287" s="78">
        <v>0</v>
      </c>
      <c r="DX287" s="78">
        <v>0</v>
      </c>
      <c r="DY287" s="78">
        <v>0</v>
      </c>
      <c r="DZ287" s="78">
        <v>0</v>
      </c>
      <c r="EA287" s="78">
        <v>0</v>
      </c>
      <c r="EB287" s="78">
        <v>0</v>
      </c>
      <c r="EC287" s="78">
        <v>0</v>
      </c>
      <c r="ED287" s="78">
        <v>0</v>
      </c>
      <c r="EE287" s="78">
        <v>0</v>
      </c>
      <c r="EF287" s="78">
        <v>0</v>
      </c>
      <c r="EG287" s="78">
        <v>0</v>
      </c>
      <c r="EH287" s="78">
        <v>0</v>
      </c>
      <c r="EI287" s="78">
        <v>0</v>
      </c>
      <c r="EJ287" s="78">
        <v>0</v>
      </c>
      <c r="EK287" s="78">
        <v>0</v>
      </c>
      <c r="EL287" s="78">
        <v>0</v>
      </c>
      <c r="EM287" s="78">
        <v>0</v>
      </c>
      <c r="EN287" s="78">
        <v>0</v>
      </c>
      <c r="EO287" s="78">
        <v>0</v>
      </c>
      <c r="EP287" s="78">
        <v>0</v>
      </c>
      <c r="EQ287" s="78">
        <v>0</v>
      </c>
      <c r="ER287" s="78">
        <v>0</v>
      </c>
      <c r="ES287" s="78">
        <v>0</v>
      </c>
      <c r="ET287" s="78">
        <v>0</v>
      </c>
      <c r="EU287" s="78">
        <v>0</v>
      </c>
      <c r="EV287" s="78">
        <v>0</v>
      </c>
      <c r="EW287" s="78">
        <v>0</v>
      </c>
      <c r="EX287" s="78">
        <v>0</v>
      </c>
      <c r="EY287" s="78">
        <v>0</v>
      </c>
      <c r="EZ287" s="78">
        <v>0</v>
      </c>
      <c r="FA287" s="78">
        <v>0</v>
      </c>
      <c r="FB287" s="78">
        <v>0</v>
      </c>
      <c r="FC287" s="78">
        <v>0</v>
      </c>
      <c r="FD287" s="78">
        <v>0</v>
      </c>
      <c r="FE287" s="78">
        <v>0</v>
      </c>
      <c r="FF287" s="78">
        <v>0</v>
      </c>
      <c r="FG287" s="78">
        <v>0</v>
      </c>
      <c r="FH287" s="78">
        <v>0</v>
      </c>
      <c r="FI287" s="78">
        <v>0</v>
      </c>
      <c r="FJ287" s="78">
        <v>0</v>
      </c>
      <c r="FK287" s="78">
        <v>0</v>
      </c>
      <c r="FL287" s="78">
        <v>0</v>
      </c>
      <c r="FM287" s="78">
        <v>0</v>
      </c>
      <c r="FN287" s="78">
        <v>0</v>
      </c>
      <c r="FO287" s="78">
        <v>0</v>
      </c>
      <c r="FP287" s="78">
        <v>0</v>
      </c>
      <c r="FQ287" s="78">
        <v>0</v>
      </c>
      <c r="FR287" s="78">
        <v>0</v>
      </c>
      <c r="FS287" s="78">
        <v>0</v>
      </c>
      <c r="FT287" s="78">
        <v>0</v>
      </c>
      <c r="FU287" s="78">
        <v>0</v>
      </c>
      <c r="FV287" s="78">
        <v>0</v>
      </c>
      <c r="FW287" s="78">
        <v>0</v>
      </c>
      <c r="FX287" s="78">
        <v>0</v>
      </c>
      <c r="FY287" s="78">
        <v>0</v>
      </c>
      <c r="FZ287" s="78">
        <v>0</v>
      </c>
      <c r="GA287" s="78">
        <v>0</v>
      </c>
      <c r="GB287" s="78">
        <v>0</v>
      </c>
      <c r="GC287" s="78">
        <v>0</v>
      </c>
      <c r="GD287" s="78">
        <v>0</v>
      </c>
      <c r="GE287" s="78">
        <v>0</v>
      </c>
      <c r="GF287" s="78">
        <v>0</v>
      </c>
      <c r="GG287" s="78">
        <v>0</v>
      </c>
      <c r="GH287" s="78">
        <v>0</v>
      </c>
      <c r="GI287" s="78">
        <v>0</v>
      </c>
      <c r="GJ287" s="78">
        <v>0</v>
      </c>
      <c r="GK287" s="78">
        <v>0</v>
      </c>
      <c r="GL287" s="78">
        <v>0</v>
      </c>
      <c r="GM287" s="78">
        <v>0</v>
      </c>
      <c r="GN287" s="78">
        <v>0</v>
      </c>
      <c r="GO287" s="78">
        <v>0</v>
      </c>
      <c r="GP287" s="78">
        <v>0</v>
      </c>
      <c r="GQ287" s="78">
        <v>0</v>
      </c>
      <c r="GR287" s="78">
        <v>0</v>
      </c>
      <c r="GS287" s="78">
        <v>0</v>
      </c>
      <c r="GT287" s="78">
        <v>0</v>
      </c>
      <c r="GU287" s="78">
        <v>0</v>
      </c>
      <c r="GV287" s="78">
        <v>0</v>
      </c>
      <c r="GW287" s="78">
        <v>0</v>
      </c>
      <c r="GX287" s="78">
        <v>0</v>
      </c>
      <c r="GY287" s="78">
        <v>0</v>
      </c>
      <c r="GZ287" s="78">
        <v>0</v>
      </c>
      <c r="HA287" s="78">
        <v>0</v>
      </c>
      <c r="HB287" s="78">
        <v>0</v>
      </c>
      <c r="HC287" s="78">
        <v>0</v>
      </c>
      <c r="HD287" s="78">
        <v>0</v>
      </c>
      <c r="HE287" s="78">
        <v>0</v>
      </c>
      <c r="HF287" s="78">
        <v>0</v>
      </c>
      <c r="HG287" s="78">
        <v>0</v>
      </c>
      <c r="HH287" s="78">
        <v>0</v>
      </c>
      <c r="HI287" s="78">
        <v>0</v>
      </c>
    </row>
    <row r="288" spans="1:217" ht="15.75" x14ac:dyDescent="0.3">
      <c r="A288" s="1" t="str">
        <f t="shared" si="82"/>
        <v>VorarlbergStellenandrangzifferFrauen</v>
      </c>
      <c r="B288" s="1">
        <v>288</v>
      </c>
      <c r="C288" s="77" t="s">
        <v>8</v>
      </c>
      <c r="D288" s="77" t="s">
        <v>129</v>
      </c>
      <c r="E288" s="77" t="s">
        <v>119</v>
      </c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  <c r="AH288" s="79"/>
      <c r="AI288" s="79"/>
      <c r="AJ288" s="79"/>
      <c r="AK288" s="79"/>
      <c r="AL288" s="79"/>
      <c r="AM288" s="79"/>
      <c r="AN288" s="79"/>
      <c r="AO288" s="79"/>
      <c r="AP288" s="79"/>
      <c r="AQ288" s="79"/>
      <c r="AR288" s="79"/>
      <c r="AS288" s="79"/>
      <c r="AT288" s="79"/>
      <c r="AU288" s="79"/>
      <c r="AV288" s="79"/>
      <c r="AW288" s="79"/>
      <c r="AX288" s="79"/>
      <c r="AY288" s="79"/>
      <c r="AZ288" s="79"/>
      <c r="BA288" s="79"/>
      <c r="BB288" s="79"/>
      <c r="BC288" s="79"/>
      <c r="BD288" s="79"/>
      <c r="BE288" s="79"/>
      <c r="BF288" s="79"/>
      <c r="BG288" s="79"/>
      <c r="BH288" s="79"/>
      <c r="BI288" s="79"/>
      <c r="BJ288" s="79"/>
      <c r="BK288" s="79"/>
      <c r="BL288" s="79"/>
      <c r="BM288" s="79"/>
      <c r="BN288" s="79"/>
      <c r="BO288" s="79"/>
      <c r="BP288" s="79"/>
      <c r="BQ288" s="79"/>
      <c r="BR288" s="79"/>
      <c r="BS288" s="79"/>
      <c r="BT288" s="79"/>
      <c r="BU288" s="79"/>
      <c r="BV288" s="79"/>
      <c r="BW288" s="79"/>
      <c r="BX288" s="79"/>
      <c r="BY288" s="79"/>
      <c r="BZ288" s="79"/>
      <c r="CA288" s="79"/>
      <c r="CB288" s="79"/>
      <c r="CC288" s="79"/>
      <c r="CD288" s="79"/>
      <c r="CE288" s="79"/>
      <c r="CF288" s="79"/>
      <c r="CG288" s="79"/>
      <c r="CH288" s="79"/>
      <c r="CI288" s="79"/>
      <c r="CJ288" s="79"/>
      <c r="CK288" s="79"/>
      <c r="CL288" s="79"/>
      <c r="CM288" s="79"/>
      <c r="CN288" s="79"/>
      <c r="CO288" s="79"/>
      <c r="CP288" s="79"/>
      <c r="CQ288" s="79"/>
      <c r="CR288" s="79"/>
      <c r="CS288" s="79"/>
      <c r="CT288" s="79"/>
      <c r="CU288" s="79"/>
      <c r="CV288" s="79"/>
      <c r="CW288" s="79"/>
      <c r="CX288" s="79"/>
      <c r="CY288" s="79"/>
      <c r="CZ288" s="79"/>
      <c r="DA288" s="79"/>
      <c r="DB288" s="79"/>
      <c r="DC288" s="79"/>
      <c r="DD288" s="79"/>
      <c r="DE288" s="79"/>
      <c r="DF288" s="79"/>
      <c r="DG288" s="79"/>
      <c r="DH288" s="79"/>
      <c r="DI288" s="79"/>
      <c r="DJ288" s="79"/>
      <c r="DK288" s="79"/>
      <c r="DL288" s="79"/>
      <c r="DM288" s="79"/>
      <c r="DN288" s="79"/>
      <c r="DO288" s="79"/>
      <c r="DP288" s="79"/>
      <c r="DQ288" s="79"/>
      <c r="DR288" s="79"/>
      <c r="DS288" s="79"/>
      <c r="DT288" s="79"/>
      <c r="DU288" s="79"/>
      <c r="DV288" s="79"/>
      <c r="DW288" s="79"/>
      <c r="DX288" s="79"/>
      <c r="DY288" s="79"/>
      <c r="DZ288" s="79"/>
      <c r="EA288" s="79"/>
      <c r="EB288" s="79"/>
      <c r="EC288" s="79"/>
      <c r="ED288" s="79"/>
      <c r="EE288" s="79"/>
      <c r="EF288" s="79"/>
      <c r="EG288" s="79"/>
      <c r="EH288" s="79"/>
      <c r="EI288" s="79"/>
      <c r="EJ288" s="79"/>
      <c r="EK288" s="79"/>
      <c r="EL288" s="79"/>
      <c r="EM288" s="79"/>
      <c r="EN288" s="79"/>
      <c r="EO288" s="79"/>
      <c r="EP288" s="79"/>
      <c r="EQ288" s="79"/>
      <c r="ER288" s="79"/>
      <c r="ES288" s="79"/>
      <c r="ET288" s="79"/>
      <c r="EU288" s="79"/>
      <c r="EV288" s="79"/>
      <c r="EW288" s="79"/>
      <c r="EX288" s="79"/>
      <c r="EY288" s="79"/>
      <c r="EZ288" s="79"/>
      <c r="FA288" s="79"/>
      <c r="FB288" s="79"/>
      <c r="FC288" s="79"/>
      <c r="FD288" s="79"/>
      <c r="FE288" s="79"/>
      <c r="FF288" s="79"/>
      <c r="FG288" s="79"/>
      <c r="FH288" s="79"/>
      <c r="FI288" s="79"/>
      <c r="FJ288" s="79"/>
      <c r="FK288" s="79"/>
      <c r="FL288" s="79"/>
      <c r="FM288" s="79"/>
      <c r="FN288" s="79"/>
      <c r="FO288" s="79"/>
      <c r="FP288" s="79"/>
      <c r="FQ288" s="79"/>
      <c r="FR288" s="79"/>
      <c r="FS288" s="79"/>
      <c r="FT288" s="79"/>
      <c r="FU288" s="79"/>
      <c r="FV288" s="79"/>
      <c r="FW288" s="79"/>
      <c r="FX288" s="79"/>
      <c r="FY288" s="79"/>
      <c r="FZ288" s="79"/>
      <c r="GA288" s="79"/>
      <c r="GB288" s="79"/>
      <c r="GC288" s="79"/>
      <c r="GD288" s="79"/>
      <c r="GE288" s="79"/>
      <c r="GF288" s="79"/>
      <c r="GG288" s="79"/>
      <c r="GH288" s="79"/>
      <c r="GI288" s="79"/>
      <c r="GJ288" s="79"/>
      <c r="GK288" s="79"/>
      <c r="GL288" s="79"/>
      <c r="GM288" s="79"/>
      <c r="GN288" s="79"/>
      <c r="GO288" s="79"/>
      <c r="GP288" s="79"/>
      <c r="GQ288" s="79"/>
      <c r="GR288" s="79"/>
      <c r="GS288" s="79"/>
      <c r="GT288" s="79"/>
      <c r="GU288" s="79"/>
      <c r="GV288" s="79"/>
      <c r="GW288" s="79"/>
      <c r="GX288" s="79"/>
      <c r="GY288" s="79"/>
      <c r="GZ288" s="79"/>
      <c r="HA288" s="79"/>
      <c r="HB288" s="79"/>
      <c r="HC288" s="79"/>
      <c r="HD288" s="79"/>
      <c r="HE288" s="79"/>
      <c r="HF288" s="79"/>
      <c r="HG288" s="79"/>
      <c r="HH288" s="79"/>
      <c r="HI288" s="79"/>
    </row>
    <row r="289" spans="1:217" ht="15.75" x14ac:dyDescent="0.3">
      <c r="A289" s="1" t="str">
        <f t="shared" si="82"/>
        <v>VorarlbergLehrstellensuchendeFrauen</v>
      </c>
      <c r="B289" s="1">
        <v>289</v>
      </c>
      <c r="C289" s="77" t="s">
        <v>8</v>
      </c>
      <c r="D289" s="77" t="s">
        <v>130</v>
      </c>
      <c r="E289" s="77" t="s">
        <v>119</v>
      </c>
      <c r="F289" s="78">
        <v>148</v>
      </c>
      <c r="G289" s="78">
        <v>117</v>
      </c>
      <c r="H289" s="78">
        <v>98</v>
      </c>
      <c r="I289" s="78">
        <v>101</v>
      </c>
      <c r="J289" s="78">
        <v>107</v>
      </c>
      <c r="K289" s="78">
        <v>88</v>
      </c>
      <c r="L289" s="78">
        <v>102</v>
      </c>
      <c r="M289" s="78">
        <v>151</v>
      </c>
      <c r="N289" s="78">
        <v>219</v>
      </c>
      <c r="O289" s="78">
        <v>194</v>
      </c>
      <c r="P289" s="78">
        <v>167</v>
      </c>
      <c r="Q289" s="78">
        <v>158</v>
      </c>
      <c r="R289" s="78">
        <v>137.5</v>
      </c>
      <c r="S289" s="78">
        <v>140</v>
      </c>
      <c r="T289" s="78">
        <v>148</v>
      </c>
      <c r="U289" s="78">
        <v>129</v>
      </c>
      <c r="V289" s="78">
        <v>122</v>
      </c>
      <c r="W289" s="78">
        <v>122</v>
      </c>
      <c r="X289" s="78">
        <v>100</v>
      </c>
      <c r="Y289" s="78">
        <v>117</v>
      </c>
      <c r="Z289" s="78">
        <v>188</v>
      </c>
      <c r="AA289" s="78">
        <v>257</v>
      </c>
      <c r="AB289" s="78">
        <v>229</v>
      </c>
      <c r="AC289" s="78">
        <v>173</v>
      </c>
      <c r="AD289" s="78">
        <v>148</v>
      </c>
      <c r="AE289" s="78">
        <v>156.08333329999999</v>
      </c>
      <c r="AF289" s="78">
        <v>125</v>
      </c>
      <c r="AG289" s="78">
        <v>149</v>
      </c>
      <c r="AH289" s="78">
        <v>127</v>
      </c>
      <c r="AI289" s="78">
        <v>132</v>
      </c>
      <c r="AJ289" s="78">
        <v>123</v>
      </c>
      <c r="AK289" s="78">
        <v>114</v>
      </c>
      <c r="AL289" s="78">
        <v>114</v>
      </c>
      <c r="AM289" s="78">
        <v>159</v>
      </c>
      <c r="AN289" s="78">
        <v>200</v>
      </c>
      <c r="AO289" s="78">
        <v>160</v>
      </c>
      <c r="AP289" s="78">
        <v>134</v>
      </c>
      <c r="AQ289" s="78">
        <v>120</v>
      </c>
      <c r="AR289" s="78">
        <v>138.08333329999999</v>
      </c>
      <c r="AS289" s="78">
        <v>120</v>
      </c>
      <c r="AT289" s="78">
        <v>109</v>
      </c>
      <c r="AU289" s="78">
        <v>113</v>
      </c>
      <c r="AV289" s="78">
        <v>104</v>
      </c>
      <c r="AW289" s="78">
        <v>87</v>
      </c>
      <c r="AX289" s="78">
        <v>74</v>
      </c>
      <c r="AY289" s="78">
        <v>91</v>
      </c>
      <c r="AZ289" s="78">
        <v>109</v>
      </c>
      <c r="BA289" s="78">
        <v>162</v>
      </c>
      <c r="BB289" s="78">
        <v>124</v>
      </c>
      <c r="BC289" s="78">
        <v>103</v>
      </c>
      <c r="BD289" s="78">
        <v>106</v>
      </c>
      <c r="BE289" s="78">
        <v>108.5</v>
      </c>
      <c r="BF289" s="78">
        <v>126</v>
      </c>
      <c r="BG289" s="78">
        <v>127</v>
      </c>
      <c r="BH289" s="78">
        <v>123</v>
      </c>
      <c r="BI289" s="78">
        <v>99</v>
      </c>
      <c r="BJ289" s="78">
        <v>90</v>
      </c>
      <c r="BK289" s="78">
        <v>83</v>
      </c>
      <c r="BL289" s="78">
        <v>97</v>
      </c>
      <c r="BM289" s="78">
        <v>112</v>
      </c>
      <c r="BN289" s="78">
        <v>151</v>
      </c>
      <c r="BO289" s="78">
        <v>129</v>
      </c>
      <c r="BP289" s="78">
        <v>110</v>
      </c>
      <c r="BQ289" s="78">
        <v>115</v>
      </c>
      <c r="BR289" s="78">
        <v>113.5</v>
      </c>
      <c r="BS289" s="78">
        <v>114</v>
      </c>
      <c r="BT289" s="78">
        <v>118</v>
      </c>
      <c r="BU289" s="78">
        <v>104</v>
      </c>
      <c r="BV289" s="78">
        <v>83</v>
      </c>
      <c r="BW289" s="78">
        <v>86</v>
      </c>
      <c r="BX289" s="78">
        <v>78</v>
      </c>
      <c r="BY289" s="78">
        <v>79</v>
      </c>
      <c r="BZ289" s="78">
        <v>90</v>
      </c>
      <c r="CA289" s="78">
        <v>144</v>
      </c>
      <c r="CB289" s="78">
        <v>106</v>
      </c>
      <c r="CC289" s="78">
        <v>91</v>
      </c>
      <c r="CD289" s="78">
        <v>100</v>
      </c>
      <c r="CE289" s="78">
        <v>99.416666669999998</v>
      </c>
      <c r="CF289" s="78">
        <v>108</v>
      </c>
      <c r="CG289" s="78">
        <v>90</v>
      </c>
      <c r="CH289" s="78">
        <v>89</v>
      </c>
      <c r="CI289" s="78">
        <v>85</v>
      </c>
      <c r="CJ289" s="78">
        <v>88</v>
      </c>
      <c r="CK289" s="78">
        <v>96</v>
      </c>
      <c r="CL289" s="78">
        <v>99</v>
      </c>
      <c r="CM289" s="78">
        <v>113</v>
      </c>
      <c r="CN289" s="78">
        <v>108</v>
      </c>
      <c r="CO289" s="78">
        <v>127</v>
      </c>
      <c r="CP289" s="78">
        <v>94</v>
      </c>
      <c r="CQ289" s="78">
        <v>101</v>
      </c>
      <c r="CR289" s="78">
        <v>99.833333330000002</v>
      </c>
      <c r="CS289" s="78">
        <v>96</v>
      </c>
      <c r="CT289" s="78">
        <v>104</v>
      </c>
      <c r="CU289" s="78">
        <v>88</v>
      </c>
      <c r="CV289" s="78">
        <v>92</v>
      </c>
      <c r="CW289" s="78">
        <v>106</v>
      </c>
      <c r="CX289" s="78">
        <v>104</v>
      </c>
      <c r="CY289" s="78">
        <v>123</v>
      </c>
      <c r="CZ289" s="78">
        <v>105</v>
      </c>
      <c r="DA289" s="78">
        <v>148</v>
      </c>
      <c r="DB289" s="78">
        <v>128</v>
      </c>
      <c r="DC289" s="78">
        <v>121</v>
      </c>
      <c r="DD289" s="78">
        <v>134</v>
      </c>
      <c r="DE289" s="78">
        <v>112.41666669999999</v>
      </c>
      <c r="DF289" s="78">
        <v>139</v>
      </c>
      <c r="DG289" s="78">
        <v>120</v>
      </c>
      <c r="DH289" s="78">
        <v>119</v>
      </c>
      <c r="DI289" s="78">
        <v>107</v>
      </c>
      <c r="DJ289" s="78">
        <v>108</v>
      </c>
      <c r="DK289" s="78">
        <v>110</v>
      </c>
      <c r="DL289" s="78">
        <v>114</v>
      </c>
      <c r="DM289" s="78">
        <v>131</v>
      </c>
      <c r="DN289" s="78">
        <v>122</v>
      </c>
      <c r="DO289" s="78">
        <v>110</v>
      </c>
      <c r="DP289" s="78">
        <v>102</v>
      </c>
      <c r="DQ289" s="78">
        <v>110</v>
      </c>
      <c r="DR289" s="78">
        <v>116</v>
      </c>
      <c r="DS289" s="78">
        <v>105</v>
      </c>
      <c r="DT289" s="78">
        <v>102</v>
      </c>
      <c r="DU289" s="78">
        <v>77</v>
      </c>
      <c r="DV289" s="78">
        <v>81</v>
      </c>
      <c r="DW289" s="78">
        <v>91</v>
      </c>
      <c r="DX289" s="78">
        <v>100</v>
      </c>
      <c r="DY289" s="78">
        <v>132</v>
      </c>
      <c r="DZ289" s="78">
        <v>122</v>
      </c>
      <c r="EA289" s="78">
        <v>143</v>
      </c>
      <c r="EB289" s="78">
        <v>106</v>
      </c>
      <c r="EC289" s="78">
        <v>92</v>
      </c>
      <c r="ED289" s="78">
        <v>115</v>
      </c>
      <c r="EE289" s="78">
        <v>105.5</v>
      </c>
      <c r="EF289" s="78">
        <v>110</v>
      </c>
      <c r="EG289" s="78">
        <v>84</v>
      </c>
      <c r="EH289" s="78">
        <v>87</v>
      </c>
      <c r="EI289" s="78">
        <v>65</v>
      </c>
      <c r="EJ289" s="78">
        <v>78</v>
      </c>
      <c r="EK289" s="78">
        <v>67</v>
      </c>
      <c r="EL289" s="78">
        <v>117</v>
      </c>
      <c r="EM289" s="78">
        <v>110</v>
      </c>
      <c r="EN289" s="78">
        <v>135</v>
      </c>
      <c r="EO289" s="78">
        <v>108</v>
      </c>
      <c r="EP289" s="78">
        <v>100</v>
      </c>
      <c r="EQ289" s="78">
        <v>101</v>
      </c>
      <c r="ER289" s="78">
        <v>96.833333330000002</v>
      </c>
      <c r="ES289" s="78">
        <v>88</v>
      </c>
      <c r="ET289" s="78">
        <v>91</v>
      </c>
      <c r="EU289" s="78">
        <v>89</v>
      </c>
      <c r="EV289" s="78">
        <v>97</v>
      </c>
      <c r="EW289" s="78">
        <v>95</v>
      </c>
      <c r="EX289" s="78">
        <v>94</v>
      </c>
      <c r="EY289" s="78">
        <v>108</v>
      </c>
      <c r="EZ289" s="78">
        <v>117</v>
      </c>
      <c r="FA289" s="78">
        <v>123</v>
      </c>
      <c r="FB289" s="78">
        <v>91</v>
      </c>
      <c r="FC289" s="78">
        <v>95</v>
      </c>
      <c r="FD289" s="78">
        <v>83</v>
      </c>
      <c r="FE289" s="78">
        <v>97.583333330000002</v>
      </c>
      <c r="FF289" s="78">
        <v>111</v>
      </c>
      <c r="FG289" s="78">
        <v>129</v>
      </c>
      <c r="FH289" s="78">
        <v>140</v>
      </c>
      <c r="FI289" s="78">
        <v>180</v>
      </c>
      <c r="FJ289" s="78">
        <v>194</v>
      </c>
      <c r="FK289" s="78">
        <v>163</v>
      </c>
      <c r="FL289" s="78">
        <v>171</v>
      </c>
      <c r="FM289" s="78">
        <v>177</v>
      </c>
      <c r="FN289" s="78">
        <v>159</v>
      </c>
      <c r="FO289" s="78">
        <v>146</v>
      </c>
      <c r="FP289" s="78">
        <v>132</v>
      </c>
      <c r="FQ289" s="78">
        <v>126</v>
      </c>
      <c r="FR289" s="78">
        <v>152.33333329999999</v>
      </c>
      <c r="FS289" s="78">
        <v>129</v>
      </c>
      <c r="FT289" s="78">
        <v>121</v>
      </c>
      <c r="FU289" s="78">
        <v>102</v>
      </c>
      <c r="FV289" s="78">
        <v>106</v>
      </c>
      <c r="FW289" s="78">
        <v>90</v>
      </c>
      <c r="FX289" s="78">
        <v>70</v>
      </c>
      <c r="FY289" s="78">
        <v>73</v>
      </c>
      <c r="FZ289" s="78">
        <v>79</v>
      </c>
      <c r="GA289" s="78">
        <v>85</v>
      </c>
      <c r="GB289" s="78">
        <v>86</v>
      </c>
      <c r="GC289" s="78">
        <v>67</v>
      </c>
      <c r="GD289" s="78">
        <v>85</v>
      </c>
      <c r="GE289" s="78">
        <v>91.083333330000002</v>
      </c>
      <c r="GF289" s="78">
        <v>80</v>
      </c>
      <c r="GG289" s="78">
        <v>81</v>
      </c>
      <c r="GH289" s="78">
        <v>65</v>
      </c>
      <c r="GI289" s="78">
        <v>69</v>
      </c>
      <c r="GJ289" s="78">
        <v>60</v>
      </c>
      <c r="GK289" s="78">
        <v>42</v>
      </c>
      <c r="GL289" s="78">
        <v>75</v>
      </c>
      <c r="GM289" s="78">
        <v>75</v>
      </c>
      <c r="GN289" s="78">
        <v>73</v>
      </c>
      <c r="GO289" s="78">
        <v>88</v>
      </c>
      <c r="GP289" s="78">
        <v>85</v>
      </c>
      <c r="GQ289" s="78">
        <v>90</v>
      </c>
      <c r="GR289" s="78">
        <v>73.583333330000002</v>
      </c>
      <c r="GS289" s="78">
        <v>91</v>
      </c>
      <c r="GT289" s="78">
        <v>76</v>
      </c>
      <c r="GU289" s="78">
        <v>63</v>
      </c>
      <c r="GV289" s="78">
        <v>61</v>
      </c>
      <c r="GW289" s="78">
        <v>57</v>
      </c>
      <c r="GX289" s="78">
        <v>69</v>
      </c>
      <c r="GY289" s="78">
        <v>83</v>
      </c>
      <c r="GZ289" s="78">
        <v>105</v>
      </c>
      <c r="HA289" s="78">
        <v>107</v>
      </c>
      <c r="HB289" s="78">
        <v>80</v>
      </c>
      <c r="HC289" s="78">
        <v>86</v>
      </c>
      <c r="HD289" s="78">
        <v>107</v>
      </c>
      <c r="HE289" s="78">
        <v>82.083333330000002</v>
      </c>
      <c r="HF289" s="78">
        <v>103</v>
      </c>
      <c r="HG289" s="78">
        <v>95</v>
      </c>
      <c r="HH289" s="78">
        <v>111</v>
      </c>
      <c r="HI289" s="78">
        <v>88</v>
      </c>
    </row>
    <row r="290" spans="1:217" ht="15.75" x14ac:dyDescent="0.3">
      <c r="A290" s="1" t="str">
        <f t="shared" si="82"/>
        <v>Vorarlbergoffene LehrstellenFrauen</v>
      </c>
      <c r="B290" s="1">
        <v>290</v>
      </c>
      <c r="C290" s="77" t="s">
        <v>8</v>
      </c>
      <c r="D290" s="77" t="s">
        <v>131</v>
      </c>
      <c r="E290" s="77" t="s">
        <v>119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8">
        <v>0</v>
      </c>
      <c r="L290" s="78">
        <v>0</v>
      </c>
      <c r="M290" s="78">
        <v>0</v>
      </c>
      <c r="N290" s="78">
        <v>0</v>
      </c>
      <c r="O290" s="78">
        <v>0</v>
      </c>
      <c r="P290" s="78">
        <v>0</v>
      </c>
      <c r="Q290" s="78">
        <v>0</v>
      </c>
      <c r="R290" s="78">
        <v>0</v>
      </c>
      <c r="S290" s="78">
        <v>0</v>
      </c>
      <c r="T290" s="78">
        <v>0</v>
      </c>
      <c r="U290" s="78">
        <v>0</v>
      </c>
      <c r="V290" s="78">
        <v>0</v>
      </c>
      <c r="W290" s="78">
        <v>0</v>
      </c>
      <c r="X290" s="78">
        <v>0</v>
      </c>
      <c r="Y290" s="78">
        <v>0</v>
      </c>
      <c r="Z290" s="78">
        <v>0</v>
      </c>
      <c r="AA290" s="78">
        <v>0</v>
      </c>
      <c r="AB290" s="78">
        <v>0</v>
      </c>
      <c r="AC290" s="78">
        <v>0</v>
      </c>
      <c r="AD290" s="78">
        <v>0</v>
      </c>
      <c r="AE290" s="78">
        <v>0</v>
      </c>
      <c r="AF290" s="78">
        <v>0</v>
      </c>
      <c r="AG290" s="78">
        <v>0</v>
      </c>
      <c r="AH290" s="78">
        <v>0</v>
      </c>
      <c r="AI290" s="78">
        <v>0</v>
      </c>
      <c r="AJ290" s="78">
        <v>0</v>
      </c>
      <c r="AK290" s="78">
        <v>0</v>
      </c>
      <c r="AL290" s="78">
        <v>0</v>
      </c>
      <c r="AM290" s="78">
        <v>0</v>
      </c>
      <c r="AN290" s="78">
        <v>0</v>
      </c>
      <c r="AO290" s="78">
        <v>0</v>
      </c>
      <c r="AP290" s="78">
        <v>0</v>
      </c>
      <c r="AQ290" s="78">
        <v>0</v>
      </c>
      <c r="AR290" s="78">
        <v>0</v>
      </c>
      <c r="AS290" s="78">
        <v>0</v>
      </c>
      <c r="AT290" s="78">
        <v>0</v>
      </c>
      <c r="AU290" s="78">
        <v>0</v>
      </c>
      <c r="AV290" s="78">
        <v>0</v>
      </c>
      <c r="AW290" s="78">
        <v>0</v>
      </c>
      <c r="AX290" s="78">
        <v>0</v>
      </c>
      <c r="AY290" s="78">
        <v>0</v>
      </c>
      <c r="AZ290" s="78">
        <v>0</v>
      </c>
      <c r="BA290" s="78">
        <v>0</v>
      </c>
      <c r="BB290" s="78">
        <v>0</v>
      </c>
      <c r="BC290" s="78">
        <v>0</v>
      </c>
      <c r="BD290" s="78">
        <v>0</v>
      </c>
      <c r="BE290" s="78">
        <v>0</v>
      </c>
      <c r="BF290" s="78">
        <v>0</v>
      </c>
      <c r="BG290" s="78">
        <v>0</v>
      </c>
      <c r="BH290" s="78">
        <v>0</v>
      </c>
      <c r="BI290" s="78">
        <v>0</v>
      </c>
      <c r="BJ290" s="78">
        <v>0</v>
      </c>
      <c r="BK290" s="78">
        <v>0</v>
      </c>
      <c r="BL290" s="78">
        <v>0</v>
      </c>
      <c r="BM290" s="78">
        <v>0</v>
      </c>
      <c r="BN290" s="78">
        <v>0</v>
      </c>
      <c r="BO290" s="78">
        <v>0</v>
      </c>
      <c r="BP290" s="78">
        <v>0</v>
      </c>
      <c r="BQ290" s="78">
        <v>0</v>
      </c>
      <c r="BR290" s="78">
        <v>0</v>
      </c>
      <c r="BS290" s="78">
        <v>0</v>
      </c>
      <c r="BT290" s="78">
        <v>0</v>
      </c>
      <c r="BU290" s="78">
        <v>0</v>
      </c>
      <c r="BV290" s="78">
        <v>0</v>
      </c>
      <c r="BW290" s="78">
        <v>0</v>
      </c>
      <c r="BX290" s="78">
        <v>0</v>
      </c>
      <c r="BY290" s="78">
        <v>0</v>
      </c>
      <c r="BZ290" s="78">
        <v>0</v>
      </c>
      <c r="CA290" s="78">
        <v>0</v>
      </c>
      <c r="CB290" s="78">
        <v>0</v>
      </c>
      <c r="CC290" s="78">
        <v>0</v>
      </c>
      <c r="CD290" s="78">
        <v>0</v>
      </c>
      <c r="CE290" s="78">
        <v>0</v>
      </c>
      <c r="CF290" s="78">
        <v>0</v>
      </c>
      <c r="CG290" s="78">
        <v>0</v>
      </c>
      <c r="CH290" s="78">
        <v>0</v>
      </c>
      <c r="CI290" s="78">
        <v>0</v>
      </c>
      <c r="CJ290" s="78">
        <v>0</v>
      </c>
      <c r="CK290" s="78">
        <v>0</v>
      </c>
      <c r="CL290" s="78">
        <v>0</v>
      </c>
      <c r="CM290" s="78">
        <v>0</v>
      </c>
      <c r="CN290" s="78">
        <v>0</v>
      </c>
      <c r="CO290" s="78">
        <v>0</v>
      </c>
      <c r="CP290" s="78">
        <v>0</v>
      </c>
      <c r="CQ290" s="78">
        <v>0</v>
      </c>
      <c r="CR290" s="78">
        <v>0</v>
      </c>
      <c r="CS290" s="78">
        <v>0</v>
      </c>
      <c r="CT290" s="78">
        <v>0</v>
      </c>
      <c r="CU290" s="78">
        <v>0</v>
      </c>
      <c r="CV290" s="78">
        <v>0</v>
      </c>
      <c r="CW290" s="78">
        <v>0</v>
      </c>
      <c r="CX290" s="78">
        <v>0</v>
      </c>
      <c r="CY290" s="78">
        <v>0</v>
      </c>
      <c r="CZ290" s="78">
        <v>0</v>
      </c>
      <c r="DA290" s="78">
        <v>0</v>
      </c>
      <c r="DB290" s="78">
        <v>0</v>
      </c>
      <c r="DC290" s="78">
        <v>0</v>
      </c>
      <c r="DD290" s="78">
        <v>0</v>
      </c>
      <c r="DE290" s="78">
        <v>0</v>
      </c>
      <c r="DF290" s="78">
        <v>0</v>
      </c>
      <c r="DG290" s="78">
        <v>0</v>
      </c>
      <c r="DH290" s="78">
        <v>0</v>
      </c>
      <c r="DI290" s="78">
        <v>0</v>
      </c>
      <c r="DJ290" s="78">
        <v>0</v>
      </c>
      <c r="DK290" s="78">
        <v>0</v>
      </c>
      <c r="DL290" s="78">
        <v>0</v>
      </c>
      <c r="DM290" s="78">
        <v>0</v>
      </c>
      <c r="DN290" s="78">
        <v>0</v>
      </c>
      <c r="DO290" s="78">
        <v>0</v>
      </c>
      <c r="DP290" s="78">
        <v>0</v>
      </c>
      <c r="DQ290" s="78">
        <v>0</v>
      </c>
      <c r="DR290" s="78">
        <v>0</v>
      </c>
      <c r="DS290" s="78">
        <v>0</v>
      </c>
      <c r="DT290" s="78">
        <v>0</v>
      </c>
      <c r="DU290" s="78">
        <v>0</v>
      </c>
      <c r="DV290" s="78">
        <v>0</v>
      </c>
      <c r="DW290" s="78">
        <v>0</v>
      </c>
      <c r="DX290" s="78">
        <v>0</v>
      </c>
      <c r="DY290" s="78">
        <v>0</v>
      </c>
      <c r="DZ290" s="78">
        <v>0</v>
      </c>
      <c r="EA290" s="78">
        <v>0</v>
      </c>
      <c r="EB290" s="78">
        <v>0</v>
      </c>
      <c r="EC290" s="78">
        <v>0</v>
      </c>
      <c r="ED290" s="78">
        <v>0</v>
      </c>
      <c r="EE290" s="78">
        <v>0</v>
      </c>
      <c r="EF290" s="78">
        <v>0</v>
      </c>
      <c r="EG290" s="78">
        <v>0</v>
      </c>
      <c r="EH290" s="78">
        <v>0</v>
      </c>
      <c r="EI290" s="78">
        <v>0</v>
      </c>
      <c r="EJ290" s="78">
        <v>0</v>
      </c>
      <c r="EK290" s="78">
        <v>0</v>
      </c>
      <c r="EL290" s="78">
        <v>0</v>
      </c>
      <c r="EM290" s="78">
        <v>0</v>
      </c>
      <c r="EN290" s="78">
        <v>0</v>
      </c>
      <c r="EO290" s="78">
        <v>0</v>
      </c>
      <c r="EP290" s="78">
        <v>0</v>
      </c>
      <c r="EQ290" s="78">
        <v>0</v>
      </c>
      <c r="ER290" s="78">
        <v>0</v>
      </c>
      <c r="ES290" s="78">
        <v>0</v>
      </c>
      <c r="ET290" s="78">
        <v>0</v>
      </c>
      <c r="EU290" s="78">
        <v>0</v>
      </c>
      <c r="EV290" s="78">
        <v>0</v>
      </c>
      <c r="EW290" s="78">
        <v>0</v>
      </c>
      <c r="EX290" s="78">
        <v>0</v>
      </c>
      <c r="EY290" s="78">
        <v>0</v>
      </c>
      <c r="EZ290" s="78">
        <v>0</v>
      </c>
      <c r="FA290" s="78">
        <v>0</v>
      </c>
      <c r="FB290" s="78">
        <v>0</v>
      </c>
      <c r="FC290" s="78">
        <v>0</v>
      </c>
      <c r="FD290" s="78">
        <v>0</v>
      </c>
      <c r="FE290" s="78">
        <v>0</v>
      </c>
      <c r="FF290" s="78">
        <v>0</v>
      </c>
      <c r="FG290" s="78">
        <v>0</v>
      </c>
      <c r="FH290" s="78">
        <v>0</v>
      </c>
      <c r="FI290" s="78">
        <v>0</v>
      </c>
      <c r="FJ290" s="78">
        <v>0</v>
      </c>
      <c r="FK290" s="78">
        <v>0</v>
      </c>
      <c r="FL290" s="78">
        <v>0</v>
      </c>
      <c r="FM290" s="78">
        <v>0</v>
      </c>
      <c r="FN290" s="78">
        <v>0</v>
      </c>
      <c r="FO290" s="78">
        <v>0</v>
      </c>
      <c r="FP290" s="78">
        <v>0</v>
      </c>
      <c r="FQ290" s="78">
        <v>0</v>
      </c>
      <c r="FR290" s="78">
        <v>0</v>
      </c>
      <c r="FS290" s="78">
        <v>0</v>
      </c>
      <c r="FT290" s="78">
        <v>0</v>
      </c>
      <c r="FU290" s="78">
        <v>0</v>
      </c>
      <c r="FV290" s="78">
        <v>0</v>
      </c>
      <c r="FW290" s="78">
        <v>0</v>
      </c>
      <c r="FX290" s="78">
        <v>0</v>
      </c>
      <c r="FY290" s="78">
        <v>0</v>
      </c>
      <c r="FZ290" s="78">
        <v>0</v>
      </c>
      <c r="GA290" s="78">
        <v>0</v>
      </c>
      <c r="GB290" s="78">
        <v>0</v>
      </c>
      <c r="GC290" s="78">
        <v>0</v>
      </c>
      <c r="GD290" s="78">
        <v>0</v>
      </c>
      <c r="GE290" s="78">
        <v>0</v>
      </c>
      <c r="GF290" s="78">
        <v>0</v>
      </c>
      <c r="GG290" s="78">
        <v>0</v>
      </c>
      <c r="GH290" s="78">
        <v>0</v>
      </c>
      <c r="GI290" s="78">
        <v>0</v>
      </c>
      <c r="GJ290" s="78">
        <v>0</v>
      </c>
      <c r="GK290" s="78">
        <v>0</v>
      </c>
      <c r="GL290" s="78">
        <v>0</v>
      </c>
      <c r="GM290" s="78">
        <v>0</v>
      </c>
      <c r="GN290" s="78">
        <v>0</v>
      </c>
      <c r="GO290" s="78">
        <v>0</v>
      </c>
      <c r="GP290" s="78">
        <v>0</v>
      </c>
      <c r="GQ290" s="78">
        <v>0</v>
      </c>
      <c r="GR290" s="78">
        <v>0</v>
      </c>
      <c r="GS290" s="78">
        <v>0</v>
      </c>
      <c r="GT290" s="78">
        <v>0</v>
      </c>
      <c r="GU290" s="78">
        <v>0</v>
      </c>
      <c r="GV290" s="78">
        <v>0</v>
      </c>
      <c r="GW290" s="78">
        <v>0</v>
      </c>
      <c r="GX290" s="78">
        <v>0</v>
      </c>
      <c r="GY290" s="78">
        <v>0</v>
      </c>
      <c r="GZ290" s="78">
        <v>0</v>
      </c>
      <c r="HA290" s="78">
        <v>0</v>
      </c>
      <c r="HB290" s="78">
        <v>0</v>
      </c>
      <c r="HC290" s="78">
        <v>0</v>
      </c>
      <c r="HD290" s="78">
        <v>0</v>
      </c>
      <c r="HE290" s="78">
        <v>0</v>
      </c>
      <c r="HF290" s="78">
        <v>0</v>
      </c>
      <c r="HG290" s="78">
        <v>0</v>
      </c>
      <c r="HH290" s="78">
        <v>0</v>
      </c>
      <c r="HI290" s="78">
        <v>0</v>
      </c>
    </row>
    <row r="291" spans="1:217" ht="60.75" x14ac:dyDescent="0.3">
      <c r="A291" s="1" t="str">
        <f t="shared" si="82"/>
        <v>VorarlbergArbeitskräftepotentialMänner und altern. Geschl.</v>
      </c>
      <c r="B291" s="1">
        <v>291</v>
      </c>
      <c r="C291" s="77" t="s">
        <v>8</v>
      </c>
      <c r="D291" s="77" t="s">
        <v>118</v>
      </c>
      <c r="E291" s="77" t="s">
        <v>265</v>
      </c>
      <c r="F291" s="78">
        <v>84777</v>
      </c>
      <c r="G291" s="78">
        <v>84650</v>
      </c>
      <c r="H291" s="78">
        <v>84509</v>
      </c>
      <c r="I291" s="78">
        <v>83084</v>
      </c>
      <c r="J291" s="78">
        <v>82964</v>
      </c>
      <c r="K291" s="78">
        <v>83529</v>
      </c>
      <c r="L291" s="78">
        <v>85346</v>
      </c>
      <c r="M291" s="78">
        <v>84164</v>
      </c>
      <c r="N291" s="78">
        <v>84288</v>
      </c>
      <c r="O291" s="78">
        <v>84197</v>
      </c>
      <c r="P291" s="78">
        <v>84057</v>
      </c>
      <c r="Q291" s="78">
        <v>85321</v>
      </c>
      <c r="R291" s="78">
        <v>84240.5</v>
      </c>
      <c r="S291" s="78">
        <v>84966</v>
      </c>
      <c r="T291" s="78">
        <v>84626</v>
      </c>
      <c r="U291" s="78">
        <v>84576</v>
      </c>
      <c r="V291" s="78">
        <v>81957</v>
      </c>
      <c r="W291" s="78">
        <v>82849</v>
      </c>
      <c r="X291" s="78">
        <v>83055</v>
      </c>
      <c r="Y291" s="78">
        <v>84900</v>
      </c>
      <c r="Z291" s="78">
        <v>84391</v>
      </c>
      <c r="AA291" s="78">
        <v>84250</v>
      </c>
      <c r="AB291" s="78">
        <v>83660</v>
      </c>
      <c r="AC291" s="78">
        <v>83752</v>
      </c>
      <c r="AD291" s="78">
        <v>85114</v>
      </c>
      <c r="AE291" s="78">
        <v>84008</v>
      </c>
      <c r="AF291" s="78">
        <v>84650</v>
      </c>
      <c r="AG291" s="78">
        <v>84689</v>
      </c>
      <c r="AH291" s="78">
        <v>84399</v>
      </c>
      <c r="AI291" s="78">
        <v>82768</v>
      </c>
      <c r="AJ291" s="78">
        <v>83071</v>
      </c>
      <c r="AK291" s="78">
        <v>83559</v>
      </c>
      <c r="AL291" s="78">
        <v>84983</v>
      </c>
      <c r="AM291" s="78">
        <v>84886</v>
      </c>
      <c r="AN291" s="78">
        <v>84502</v>
      </c>
      <c r="AO291" s="78">
        <v>83823</v>
      </c>
      <c r="AP291" s="78">
        <v>84208</v>
      </c>
      <c r="AQ291" s="78">
        <v>86163</v>
      </c>
      <c r="AR291" s="78">
        <v>84308.416670000006</v>
      </c>
      <c r="AS291" s="78">
        <v>85735</v>
      </c>
      <c r="AT291" s="78">
        <v>85625</v>
      </c>
      <c r="AU291" s="78">
        <v>85074</v>
      </c>
      <c r="AV291" s="78">
        <v>83079</v>
      </c>
      <c r="AW291" s="78">
        <v>83542</v>
      </c>
      <c r="AX291" s="78">
        <v>83938</v>
      </c>
      <c r="AY291" s="78">
        <v>85412</v>
      </c>
      <c r="AZ291" s="78">
        <v>85069</v>
      </c>
      <c r="BA291" s="78">
        <v>84783</v>
      </c>
      <c r="BB291" s="78">
        <v>84452</v>
      </c>
      <c r="BC291" s="78">
        <v>84637</v>
      </c>
      <c r="BD291" s="78">
        <v>86515</v>
      </c>
      <c r="BE291" s="78">
        <v>84821.75</v>
      </c>
      <c r="BF291" s="78">
        <v>86584</v>
      </c>
      <c r="BG291" s="78">
        <v>86496</v>
      </c>
      <c r="BH291" s="78">
        <v>86043</v>
      </c>
      <c r="BI291" s="78">
        <v>83733</v>
      </c>
      <c r="BJ291" s="78">
        <v>84177</v>
      </c>
      <c r="BK291" s="78">
        <v>84589</v>
      </c>
      <c r="BL291" s="78">
        <v>86713</v>
      </c>
      <c r="BM291" s="78">
        <v>85996</v>
      </c>
      <c r="BN291" s="78">
        <v>85374</v>
      </c>
      <c r="BO291" s="78">
        <v>85153</v>
      </c>
      <c r="BP291" s="78">
        <v>85292</v>
      </c>
      <c r="BQ291" s="78">
        <v>87334</v>
      </c>
      <c r="BR291" s="78">
        <v>85623.666670000006</v>
      </c>
      <c r="BS291" s="78">
        <v>87339</v>
      </c>
      <c r="BT291" s="78">
        <v>87342</v>
      </c>
      <c r="BU291" s="78">
        <v>87268</v>
      </c>
      <c r="BV291" s="78">
        <v>84846</v>
      </c>
      <c r="BW291" s="78">
        <v>85244</v>
      </c>
      <c r="BX291" s="78">
        <v>85808</v>
      </c>
      <c r="BY291" s="78">
        <v>88059</v>
      </c>
      <c r="BZ291" s="78">
        <v>86664</v>
      </c>
      <c r="CA291" s="78">
        <v>86796</v>
      </c>
      <c r="CB291" s="78">
        <v>86403</v>
      </c>
      <c r="CC291" s="78">
        <v>86244</v>
      </c>
      <c r="CD291" s="78">
        <v>88908</v>
      </c>
      <c r="CE291" s="78">
        <v>86743.416670000006</v>
      </c>
      <c r="CF291" s="78">
        <v>88855</v>
      </c>
      <c r="CG291" s="78">
        <v>88963</v>
      </c>
      <c r="CH291" s="78">
        <v>88092</v>
      </c>
      <c r="CI291" s="78">
        <v>86090</v>
      </c>
      <c r="CJ291" s="78">
        <v>86381</v>
      </c>
      <c r="CK291" s="78">
        <v>87423</v>
      </c>
      <c r="CL291" s="78">
        <v>89134</v>
      </c>
      <c r="CM291" s="78">
        <v>88108</v>
      </c>
      <c r="CN291" s="78">
        <v>88121</v>
      </c>
      <c r="CO291" s="78">
        <v>87728</v>
      </c>
      <c r="CP291" s="78">
        <v>87620</v>
      </c>
      <c r="CQ291" s="78">
        <v>90264</v>
      </c>
      <c r="CR291" s="78">
        <v>88064.916670000006</v>
      </c>
      <c r="CS291" s="78">
        <v>90145</v>
      </c>
      <c r="CT291" s="78">
        <v>90215</v>
      </c>
      <c r="CU291" s="78">
        <v>90173</v>
      </c>
      <c r="CV291" s="78">
        <v>87529</v>
      </c>
      <c r="CW291" s="78">
        <v>87664</v>
      </c>
      <c r="CX291" s="78">
        <v>88546</v>
      </c>
      <c r="CY291" s="78">
        <v>90504</v>
      </c>
      <c r="CZ291" s="78">
        <v>89952</v>
      </c>
      <c r="DA291" s="78">
        <v>89648</v>
      </c>
      <c r="DB291" s="78">
        <v>89033</v>
      </c>
      <c r="DC291" s="78">
        <v>89513</v>
      </c>
      <c r="DD291" s="78">
        <v>91758</v>
      </c>
      <c r="DE291" s="78">
        <v>89556.666670000006</v>
      </c>
      <c r="DF291" s="78">
        <v>91502</v>
      </c>
      <c r="DG291" s="78">
        <v>91773</v>
      </c>
      <c r="DH291" s="78">
        <v>91603</v>
      </c>
      <c r="DI291" s="78">
        <v>88740</v>
      </c>
      <c r="DJ291" s="78">
        <v>89237</v>
      </c>
      <c r="DK291" s="78">
        <v>90032</v>
      </c>
      <c r="DL291" s="78">
        <v>91306</v>
      </c>
      <c r="DM291" s="78">
        <v>91269</v>
      </c>
      <c r="DN291" s="78">
        <v>91114</v>
      </c>
      <c r="DO291" s="78">
        <v>90714</v>
      </c>
      <c r="DP291" s="78">
        <v>91234</v>
      </c>
      <c r="DQ291" s="78">
        <v>92970</v>
      </c>
      <c r="DR291" s="78">
        <v>90957.833329999994</v>
      </c>
      <c r="DS291" s="78">
        <v>93213</v>
      </c>
      <c r="DT291" s="78">
        <v>93442</v>
      </c>
      <c r="DU291" s="78">
        <v>92941</v>
      </c>
      <c r="DV291" s="78">
        <v>90150</v>
      </c>
      <c r="DW291" s="78">
        <v>90730</v>
      </c>
      <c r="DX291" s="78">
        <v>91607</v>
      </c>
      <c r="DY291" s="78">
        <v>93243</v>
      </c>
      <c r="DZ291" s="78">
        <v>92771</v>
      </c>
      <c r="EA291" s="78">
        <v>92253</v>
      </c>
      <c r="EB291" s="78">
        <v>92199</v>
      </c>
      <c r="EC291" s="78">
        <v>92655</v>
      </c>
      <c r="ED291" s="78">
        <v>94692</v>
      </c>
      <c r="EE291" s="78">
        <v>92491.333329999994</v>
      </c>
      <c r="EF291" s="78">
        <v>95077</v>
      </c>
      <c r="EG291" s="78">
        <v>95085</v>
      </c>
      <c r="EH291" s="78">
        <v>94700</v>
      </c>
      <c r="EI291" s="78">
        <v>92200</v>
      </c>
      <c r="EJ291" s="78">
        <v>92550</v>
      </c>
      <c r="EK291" s="78">
        <v>92990</v>
      </c>
      <c r="EL291" s="78">
        <v>95092</v>
      </c>
      <c r="EM291" s="78">
        <v>94444</v>
      </c>
      <c r="EN291" s="78">
        <v>93785</v>
      </c>
      <c r="EO291" s="78">
        <v>93806</v>
      </c>
      <c r="EP291" s="78">
        <v>93949</v>
      </c>
      <c r="EQ291" s="78">
        <v>95973</v>
      </c>
      <c r="ER291" s="78">
        <v>94137.583329999994</v>
      </c>
      <c r="ES291" s="78">
        <v>96153</v>
      </c>
      <c r="ET291" s="78">
        <v>96407</v>
      </c>
      <c r="EU291" s="78">
        <v>95700</v>
      </c>
      <c r="EV291" s="78">
        <v>93356</v>
      </c>
      <c r="EW291" s="78">
        <v>93623</v>
      </c>
      <c r="EX291" s="78">
        <v>94103</v>
      </c>
      <c r="EY291" s="78">
        <v>95849</v>
      </c>
      <c r="EZ291" s="78">
        <v>94859</v>
      </c>
      <c r="FA291" s="78">
        <v>94949</v>
      </c>
      <c r="FB291" s="78">
        <v>94637</v>
      </c>
      <c r="FC291" s="78">
        <v>94463</v>
      </c>
      <c r="FD291" s="78">
        <v>96858</v>
      </c>
      <c r="FE291" s="78">
        <v>95079.75</v>
      </c>
      <c r="FF291" s="78">
        <v>96956</v>
      </c>
      <c r="FG291" s="78">
        <v>96846</v>
      </c>
      <c r="FH291" s="78">
        <v>94691</v>
      </c>
      <c r="FI291" s="78">
        <v>94537</v>
      </c>
      <c r="FJ291" s="78">
        <v>94515</v>
      </c>
      <c r="FK291" s="78">
        <v>94730</v>
      </c>
      <c r="FL291" s="78">
        <v>96359</v>
      </c>
      <c r="FM291" s="78">
        <v>95757</v>
      </c>
      <c r="FN291" s="78">
        <v>95615</v>
      </c>
      <c r="FO291" s="78">
        <v>95119</v>
      </c>
      <c r="FP291" s="78">
        <v>95245</v>
      </c>
      <c r="FQ291" s="78">
        <v>94898</v>
      </c>
      <c r="FR291" s="78">
        <v>95439</v>
      </c>
      <c r="FS291" s="78">
        <v>94730</v>
      </c>
      <c r="FT291" s="78">
        <v>94661</v>
      </c>
      <c r="FU291" s="78">
        <v>94775</v>
      </c>
      <c r="FV291" s="78">
        <v>94422</v>
      </c>
      <c r="FW291" s="78">
        <v>94640</v>
      </c>
      <c r="FX291" s="78">
        <v>95215</v>
      </c>
      <c r="FY291" s="78">
        <v>96188</v>
      </c>
      <c r="FZ291" s="78">
        <v>96100</v>
      </c>
      <c r="GA291" s="78">
        <v>95866</v>
      </c>
      <c r="GB291" s="78">
        <v>95254</v>
      </c>
      <c r="GC291" s="78">
        <v>95422</v>
      </c>
      <c r="GD291" s="78">
        <v>97350</v>
      </c>
      <c r="GE291" s="78">
        <v>95385.25</v>
      </c>
      <c r="GF291" s="78">
        <v>97355</v>
      </c>
      <c r="GG291" s="78">
        <v>97572</v>
      </c>
      <c r="GH291" s="78">
        <v>97084</v>
      </c>
      <c r="GI291" s="78">
        <v>94435</v>
      </c>
      <c r="GJ291" s="78">
        <v>94835</v>
      </c>
      <c r="GK291" s="78">
        <v>95502</v>
      </c>
      <c r="GL291" s="78">
        <v>96566</v>
      </c>
      <c r="GM291" s="78">
        <v>96338</v>
      </c>
      <c r="GN291" s="78">
        <v>96012</v>
      </c>
      <c r="GO291" s="78">
        <v>95493</v>
      </c>
      <c r="GP291" s="78">
        <v>95777</v>
      </c>
      <c r="GQ291" s="78">
        <v>97699</v>
      </c>
      <c r="GR291" s="78">
        <v>96222.333329999994</v>
      </c>
      <c r="GS291" s="78">
        <v>98028</v>
      </c>
      <c r="GT291" s="78">
        <v>98060</v>
      </c>
      <c r="GU291" s="78">
        <v>97551</v>
      </c>
      <c r="GV291" s="78">
        <v>94607</v>
      </c>
      <c r="GW291" s="78">
        <v>95212</v>
      </c>
      <c r="GX291" s="78">
        <v>95772</v>
      </c>
      <c r="GY291" s="78">
        <v>97081</v>
      </c>
      <c r="GZ291" s="78">
        <v>96516</v>
      </c>
      <c r="HA291" s="78">
        <v>96052</v>
      </c>
      <c r="HB291" s="78">
        <v>95673</v>
      </c>
      <c r="HC291" s="78">
        <v>95857</v>
      </c>
      <c r="HD291" s="78">
        <v>97997</v>
      </c>
      <c r="HE291" s="78">
        <v>96533.833329999994</v>
      </c>
      <c r="HF291" s="78">
        <v>98060</v>
      </c>
      <c r="HG291" s="78">
        <v>98056</v>
      </c>
      <c r="HH291" s="78">
        <v>97434</v>
      </c>
      <c r="HI291" s="78">
        <v>5918</v>
      </c>
    </row>
    <row r="292" spans="1:217" ht="60.75" x14ac:dyDescent="0.3">
      <c r="A292" s="1" t="str">
        <f t="shared" si="82"/>
        <v>VorarlbergUnselbständig BeschäftigteMänner und altern. Geschl.</v>
      </c>
      <c r="B292" s="1">
        <v>292</v>
      </c>
      <c r="C292" s="77" t="s">
        <v>8</v>
      </c>
      <c r="D292" s="77" t="s">
        <v>120</v>
      </c>
      <c r="E292" s="77" t="s">
        <v>265</v>
      </c>
      <c r="F292" s="78">
        <v>80060</v>
      </c>
      <c r="G292" s="78">
        <v>80350</v>
      </c>
      <c r="H292" s="78">
        <v>80475</v>
      </c>
      <c r="I292" s="78">
        <v>78577</v>
      </c>
      <c r="J292" s="78">
        <v>78949</v>
      </c>
      <c r="K292" s="78">
        <v>79986</v>
      </c>
      <c r="L292" s="78">
        <v>81928</v>
      </c>
      <c r="M292" s="78">
        <v>80544</v>
      </c>
      <c r="N292" s="78">
        <v>80450</v>
      </c>
      <c r="O292" s="78">
        <v>79803</v>
      </c>
      <c r="P292" s="78">
        <v>79176</v>
      </c>
      <c r="Q292" s="78">
        <v>79864</v>
      </c>
      <c r="R292" s="78">
        <v>80013.5</v>
      </c>
      <c r="S292" s="78">
        <v>79029</v>
      </c>
      <c r="T292" s="78">
        <v>78601</v>
      </c>
      <c r="U292" s="78">
        <v>78780</v>
      </c>
      <c r="V292" s="78">
        <v>75728</v>
      </c>
      <c r="W292" s="78">
        <v>76789</v>
      </c>
      <c r="X292" s="78">
        <v>77542</v>
      </c>
      <c r="Y292" s="78">
        <v>79539</v>
      </c>
      <c r="Z292" s="78">
        <v>78606</v>
      </c>
      <c r="AA292" s="78">
        <v>78264</v>
      </c>
      <c r="AB292" s="78">
        <v>77377</v>
      </c>
      <c r="AC292" s="78">
        <v>77285</v>
      </c>
      <c r="AD292" s="78">
        <v>78489</v>
      </c>
      <c r="AE292" s="78">
        <v>78002.416670000006</v>
      </c>
      <c r="AF292" s="78">
        <v>77795</v>
      </c>
      <c r="AG292" s="78">
        <v>77996</v>
      </c>
      <c r="AH292" s="78">
        <v>78253</v>
      </c>
      <c r="AI292" s="78">
        <v>76672</v>
      </c>
      <c r="AJ292" s="78">
        <v>77479</v>
      </c>
      <c r="AK292" s="78">
        <v>78630</v>
      </c>
      <c r="AL292" s="78">
        <v>80431</v>
      </c>
      <c r="AM292" s="78">
        <v>80123</v>
      </c>
      <c r="AN292" s="78">
        <v>79814</v>
      </c>
      <c r="AO292" s="78">
        <v>79057</v>
      </c>
      <c r="AP292" s="78">
        <v>79243</v>
      </c>
      <c r="AQ292" s="78">
        <v>80944</v>
      </c>
      <c r="AR292" s="78">
        <v>78869.75</v>
      </c>
      <c r="AS292" s="78">
        <v>80209</v>
      </c>
      <c r="AT292" s="78">
        <v>80417</v>
      </c>
      <c r="AU292" s="78">
        <v>80573</v>
      </c>
      <c r="AV292" s="78">
        <v>78347</v>
      </c>
      <c r="AW292" s="78">
        <v>79166</v>
      </c>
      <c r="AX292" s="78">
        <v>80261</v>
      </c>
      <c r="AY292" s="78">
        <v>81770</v>
      </c>
      <c r="AZ292" s="78">
        <v>81258</v>
      </c>
      <c r="BA292" s="78">
        <v>80814</v>
      </c>
      <c r="BB292" s="78">
        <v>80000</v>
      </c>
      <c r="BC292" s="78">
        <v>79914</v>
      </c>
      <c r="BD292" s="78">
        <v>81612</v>
      </c>
      <c r="BE292" s="78">
        <v>80361.75</v>
      </c>
      <c r="BF292" s="78">
        <v>81299</v>
      </c>
      <c r="BG292" s="78">
        <v>81225</v>
      </c>
      <c r="BH292" s="78">
        <v>81541</v>
      </c>
      <c r="BI292" s="78">
        <v>78884</v>
      </c>
      <c r="BJ292" s="78">
        <v>79746</v>
      </c>
      <c r="BK292" s="78">
        <v>80716</v>
      </c>
      <c r="BL292" s="78">
        <v>82656</v>
      </c>
      <c r="BM292" s="78">
        <v>81889</v>
      </c>
      <c r="BN292" s="78">
        <v>81176</v>
      </c>
      <c r="BO292" s="78">
        <v>80572</v>
      </c>
      <c r="BP292" s="78">
        <v>80362</v>
      </c>
      <c r="BQ292" s="78">
        <v>82024</v>
      </c>
      <c r="BR292" s="78">
        <v>81007.5</v>
      </c>
      <c r="BS292" s="78">
        <v>81804</v>
      </c>
      <c r="BT292" s="78">
        <v>81964</v>
      </c>
      <c r="BU292" s="78">
        <v>82512</v>
      </c>
      <c r="BV292" s="78">
        <v>79817</v>
      </c>
      <c r="BW292" s="78">
        <v>80573</v>
      </c>
      <c r="BX292" s="78">
        <v>81595</v>
      </c>
      <c r="BY292" s="78">
        <v>83730</v>
      </c>
      <c r="BZ292" s="78">
        <v>82363</v>
      </c>
      <c r="CA292" s="78">
        <v>82331</v>
      </c>
      <c r="CB292" s="78">
        <v>81510</v>
      </c>
      <c r="CC292" s="78">
        <v>80929</v>
      </c>
      <c r="CD292" s="78">
        <v>83073</v>
      </c>
      <c r="CE292" s="78">
        <v>81850.083329999994</v>
      </c>
      <c r="CF292" s="78">
        <v>82891</v>
      </c>
      <c r="CG292" s="78">
        <v>83384</v>
      </c>
      <c r="CH292" s="78">
        <v>83064</v>
      </c>
      <c r="CI292" s="78">
        <v>80878</v>
      </c>
      <c r="CJ292" s="78">
        <v>81467</v>
      </c>
      <c r="CK292" s="78">
        <v>82908</v>
      </c>
      <c r="CL292" s="78">
        <v>84626</v>
      </c>
      <c r="CM292" s="78">
        <v>83388</v>
      </c>
      <c r="CN292" s="78">
        <v>83339</v>
      </c>
      <c r="CO292" s="78">
        <v>82419</v>
      </c>
      <c r="CP292" s="78">
        <v>81842</v>
      </c>
      <c r="CQ292" s="78">
        <v>84072</v>
      </c>
      <c r="CR292" s="78">
        <v>82856.5</v>
      </c>
      <c r="CS292" s="78">
        <v>83734</v>
      </c>
      <c r="CT292" s="78">
        <v>83938</v>
      </c>
      <c r="CU292" s="78">
        <v>84692</v>
      </c>
      <c r="CV292" s="78">
        <v>81674</v>
      </c>
      <c r="CW292" s="78">
        <v>82343</v>
      </c>
      <c r="CX292" s="78">
        <v>83803</v>
      </c>
      <c r="CY292" s="78">
        <v>85742</v>
      </c>
      <c r="CZ292" s="78">
        <v>84912</v>
      </c>
      <c r="DA292" s="78">
        <v>84696</v>
      </c>
      <c r="DB292" s="78">
        <v>83665</v>
      </c>
      <c r="DC292" s="78">
        <v>83719</v>
      </c>
      <c r="DD292" s="78">
        <v>85569</v>
      </c>
      <c r="DE292" s="78">
        <v>84040.583329999994</v>
      </c>
      <c r="DF292" s="78">
        <v>85296</v>
      </c>
      <c r="DG292" s="78">
        <v>85862</v>
      </c>
      <c r="DH292" s="78">
        <v>86310</v>
      </c>
      <c r="DI292" s="78">
        <v>83008</v>
      </c>
      <c r="DJ292" s="78">
        <v>83954</v>
      </c>
      <c r="DK292" s="78">
        <v>85220</v>
      </c>
      <c r="DL292" s="78">
        <v>86569</v>
      </c>
      <c r="DM292" s="78">
        <v>86396</v>
      </c>
      <c r="DN292" s="78">
        <v>86188</v>
      </c>
      <c r="DO292" s="78">
        <v>85297</v>
      </c>
      <c r="DP292" s="78">
        <v>85526</v>
      </c>
      <c r="DQ292" s="78">
        <v>86868</v>
      </c>
      <c r="DR292" s="78">
        <v>85541.166670000006</v>
      </c>
      <c r="DS292" s="78">
        <v>86946</v>
      </c>
      <c r="DT292" s="78">
        <v>87543</v>
      </c>
      <c r="DU292" s="78">
        <v>87655</v>
      </c>
      <c r="DV292" s="78">
        <v>84512</v>
      </c>
      <c r="DW292" s="78">
        <v>85609</v>
      </c>
      <c r="DX292" s="78">
        <v>86861</v>
      </c>
      <c r="DY292" s="78">
        <v>88496</v>
      </c>
      <c r="DZ292" s="78">
        <v>87947</v>
      </c>
      <c r="EA292" s="78">
        <v>87310</v>
      </c>
      <c r="EB292" s="78">
        <v>86771</v>
      </c>
      <c r="EC292" s="78">
        <v>86969</v>
      </c>
      <c r="ED292" s="78">
        <v>88685</v>
      </c>
      <c r="EE292" s="78">
        <v>87108.666670000006</v>
      </c>
      <c r="EF292" s="78">
        <v>89111</v>
      </c>
      <c r="EG292" s="78">
        <v>89556</v>
      </c>
      <c r="EH292" s="78">
        <v>89870</v>
      </c>
      <c r="EI292" s="78">
        <v>86894</v>
      </c>
      <c r="EJ292" s="78">
        <v>87768</v>
      </c>
      <c r="EK292" s="78">
        <v>88672</v>
      </c>
      <c r="EL292" s="78">
        <v>90693</v>
      </c>
      <c r="EM292" s="78">
        <v>89922</v>
      </c>
      <c r="EN292" s="78">
        <v>89264</v>
      </c>
      <c r="EO292" s="78">
        <v>88678</v>
      </c>
      <c r="EP292" s="78">
        <v>88632</v>
      </c>
      <c r="EQ292" s="78">
        <v>90446</v>
      </c>
      <c r="ER292" s="78">
        <v>89125.5</v>
      </c>
      <c r="ES292" s="78">
        <v>90447</v>
      </c>
      <c r="ET292" s="78">
        <v>91185</v>
      </c>
      <c r="EU292" s="78">
        <v>91020</v>
      </c>
      <c r="EV292" s="78">
        <v>88248</v>
      </c>
      <c r="EW292" s="78">
        <v>88723</v>
      </c>
      <c r="EX292" s="78">
        <v>89793</v>
      </c>
      <c r="EY292" s="78">
        <v>91432</v>
      </c>
      <c r="EZ292" s="78">
        <v>90302</v>
      </c>
      <c r="FA292" s="78">
        <v>90244</v>
      </c>
      <c r="FB292" s="78">
        <v>89456</v>
      </c>
      <c r="FC292" s="78">
        <v>89175</v>
      </c>
      <c r="FD292" s="78">
        <v>91129</v>
      </c>
      <c r="FE292" s="78">
        <v>90096.166670000006</v>
      </c>
      <c r="FF292" s="78">
        <v>91126</v>
      </c>
      <c r="FG292" s="78">
        <v>91359</v>
      </c>
      <c r="FH292" s="78">
        <v>86432</v>
      </c>
      <c r="FI292" s="78">
        <v>85372</v>
      </c>
      <c r="FJ292" s="78">
        <v>85995</v>
      </c>
      <c r="FK292" s="78">
        <v>87520</v>
      </c>
      <c r="FL292" s="78">
        <v>89636</v>
      </c>
      <c r="FM292" s="78">
        <v>89248</v>
      </c>
      <c r="FN292" s="78">
        <v>89351</v>
      </c>
      <c r="FO292" s="78">
        <v>88256</v>
      </c>
      <c r="FP292" s="78">
        <v>87819</v>
      </c>
      <c r="FQ292" s="78">
        <v>86317</v>
      </c>
      <c r="FR292" s="78">
        <v>88202.583329999994</v>
      </c>
      <c r="FS292" s="78">
        <v>85965</v>
      </c>
      <c r="FT292" s="78">
        <v>86500</v>
      </c>
      <c r="FU292" s="78">
        <v>87768</v>
      </c>
      <c r="FV292" s="78">
        <v>87806</v>
      </c>
      <c r="FW292" s="78">
        <v>88794</v>
      </c>
      <c r="FX292" s="78">
        <v>90168</v>
      </c>
      <c r="FY292" s="78">
        <v>91286</v>
      </c>
      <c r="FZ292" s="78">
        <v>91063</v>
      </c>
      <c r="GA292" s="78">
        <v>90978</v>
      </c>
      <c r="GB292" s="78">
        <v>90193</v>
      </c>
      <c r="GC292" s="78">
        <v>89990</v>
      </c>
      <c r="GD292" s="78">
        <v>91554</v>
      </c>
      <c r="GE292" s="78">
        <v>89338.75</v>
      </c>
      <c r="GF292" s="78">
        <v>91781</v>
      </c>
      <c r="GG292" s="78">
        <v>92532</v>
      </c>
      <c r="GH292" s="78">
        <v>92660</v>
      </c>
      <c r="GI292" s="78">
        <v>89689</v>
      </c>
      <c r="GJ292" s="78">
        <v>90453</v>
      </c>
      <c r="GK292" s="78">
        <v>91487</v>
      </c>
      <c r="GL292" s="78">
        <v>92418</v>
      </c>
      <c r="GM292" s="78">
        <v>91976</v>
      </c>
      <c r="GN292" s="78">
        <v>91544</v>
      </c>
      <c r="GO292" s="78">
        <v>90601</v>
      </c>
      <c r="GP292" s="78">
        <v>90713</v>
      </c>
      <c r="GQ292" s="78">
        <v>92271</v>
      </c>
      <c r="GR292" s="78">
        <v>91510.416670000006</v>
      </c>
      <c r="GS292" s="78">
        <v>92534</v>
      </c>
      <c r="GT292" s="78">
        <v>92994</v>
      </c>
      <c r="GU292" s="78">
        <v>92925</v>
      </c>
      <c r="GV292" s="78">
        <v>89321</v>
      </c>
      <c r="GW292" s="78">
        <v>90280</v>
      </c>
      <c r="GX292" s="78">
        <v>91268</v>
      </c>
      <c r="GY292" s="78">
        <v>92402</v>
      </c>
      <c r="GZ292" s="78">
        <v>91654</v>
      </c>
      <c r="HA292" s="78">
        <v>91171</v>
      </c>
      <c r="HB292" s="78">
        <v>90148</v>
      </c>
      <c r="HC292" s="78">
        <v>90110</v>
      </c>
      <c r="HD292" s="78">
        <v>91927</v>
      </c>
      <c r="HE292" s="78">
        <v>91394.5</v>
      </c>
      <c r="HF292" s="78">
        <v>91738</v>
      </c>
      <c r="HG292" s="78">
        <v>92064</v>
      </c>
      <c r="HH292" s="78">
        <v>92007</v>
      </c>
      <c r="HI292" s="78">
        <v>0</v>
      </c>
    </row>
    <row r="293" spans="1:217" ht="60.75" x14ac:dyDescent="0.3">
      <c r="A293" s="1" t="str">
        <f t="shared" si="82"/>
        <v>Vorarlbergdarunter UB AusländerInnenMänner und altern. Geschl.</v>
      </c>
      <c r="B293" s="1">
        <v>293</v>
      </c>
      <c r="C293" s="77" t="s">
        <v>8</v>
      </c>
      <c r="D293" s="77" t="s">
        <v>121</v>
      </c>
      <c r="E293" s="77" t="s">
        <v>265</v>
      </c>
      <c r="F293" s="78">
        <v>17806</v>
      </c>
      <c r="G293" s="78">
        <v>17889</v>
      </c>
      <c r="H293" s="78">
        <v>17984</v>
      </c>
      <c r="I293" s="78">
        <v>17035</v>
      </c>
      <c r="J293" s="78">
        <v>17295</v>
      </c>
      <c r="K293" s="78">
        <v>17837</v>
      </c>
      <c r="L293" s="78">
        <v>18091</v>
      </c>
      <c r="M293" s="78">
        <v>17980</v>
      </c>
      <c r="N293" s="78">
        <v>17849</v>
      </c>
      <c r="O293" s="78">
        <v>17444</v>
      </c>
      <c r="P293" s="78">
        <v>17086</v>
      </c>
      <c r="Q293" s="78">
        <v>17605</v>
      </c>
      <c r="R293" s="78">
        <v>17658.416669999999</v>
      </c>
      <c r="S293" s="78">
        <v>17554</v>
      </c>
      <c r="T293" s="78">
        <v>17418</v>
      </c>
      <c r="U293" s="78">
        <v>17318</v>
      </c>
      <c r="V293" s="78">
        <v>15372</v>
      </c>
      <c r="W293" s="78">
        <v>16263</v>
      </c>
      <c r="X293" s="78">
        <v>16698</v>
      </c>
      <c r="Y293" s="78">
        <v>16988</v>
      </c>
      <c r="Z293" s="78">
        <v>16883</v>
      </c>
      <c r="AA293" s="78">
        <v>16773</v>
      </c>
      <c r="AB293" s="78">
        <v>16259</v>
      </c>
      <c r="AC293" s="78">
        <v>16211</v>
      </c>
      <c r="AD293" s="78">
        <v>17095</v>
      </c>
      <c r="AE293" s="78">
        <v>16736</v>
      </c>
      <c r="AF293" s="78">
        <v>17021</v>
      </c>
      <c r="AG293" s="78">
        <v>17074</v>
      </c>
      <c r="AH293" s="78">
        <v>17237</v>
      </c>
      <c r="AI293" s="78">
        <v>16204</v>
      </c>
      <c r="AJ293" s="78">
        <v>16663</v>
      </c>
      <c r="AK293" s="78">
        <v>17256</v>
      </c>
      <c r="AL293" s="78">
        <v>17549</v>
      </c>
      <c r="AM293" s="78">
        <v>17591</v>
      </c>
      <c r="AN293" s="78">
        <v>17580</v>
      </c>
      <c r="AO293" s="78">
        <v>17172</v>
      </c>
      <c r="AP293" s="78">
        <v>17203</v>
      </c>
      <c r="AQ293" s="78">
        <v>18233</v>
      </c>
      <c r="AR293" s="78">
        <v>17231.916669999999</v>
      </c>
      <c r="AS293" s="78">
        <v>18160</v>
      </c>
      <c r="AT293" s="78">
        <v>18255</v>
      </c>
      <c r="AU293" s="78">
        <v>18245</v>
      </c>
      <c r="AV293" s="78">
        <v>17112</v>
      </c>
      <c r="AW293" s="78">
        <v>17595</v>
      </c>
      <c r="AX293" s="78">
        <v>18196</v>
      </c>
      <c r="AY293" s="78">
        <v>18381</v>
      </c>
      <c r="AZ293" s="78">
        <v>18415</v>
      </c>
      <c r="BA293" s="78">
        <v>18291</v>
      </c>
      <c r="BB293" s="78">
        <v>17775</v>
      </c>
      <c r="BC293" s="78">
        <v>17784</v>
      </c>
      <c r="BD293" s="78">
        <v>18807</v>
      </c>
      <c r="BE293" s="78">
        <v>18084.666669999999</v>
      </c>
      <c r="BF293" s="78">
        <v>18920</v>
      </c>
      <c r="BG293" s="78">
        <v>18972</v>
      </c>
      <c r="BH293" s="78">
        <v>19035</v>
      </c>
      <c r="BI293" s="78">
        <v>17513</v>
      </c>
      <c r="BJ293" s="78">
        <v>18069</v>
      </c>
      <c r="BK293" s="78">
        <v>18726</v>
      </c>
      <c r="BL293" s="78">
        <v>19017</v>
      </c>
      <c r="BM293" s="78">
        <v>18995</v>
      </c>
      <c r="BN293" s="78">
        <v>18902</v>
      </c>
      <c r="BO293" s="78">
        <v>18496</v>
      </c>
      <c r="BP293" s="78">
        <v>18331</v>
      </c>
      <c r="BQ293" s="78">
        <v>19391</v>
      </c>
      <c r="BR293" s="78">
        <v>18697.25</v>
      </c>
      <c r="BS293" s="78">
        <v>19602</v>
      </c>
      <c r="BT293" s="78">
        <v>19730</v>
      </c>
      <c r="BU293" s="78">
        <v>19960</v>
      </c>
      <c r="BV293" s="78">
        <v>18388</v>
      </c>
      <c r="BW293" s="78">
        <v>18838</v>
      </c>
      <c r="BX293" s="78">
        <v>19479</v>
      </c>
      <c r="BY293" s="78">
        <v>19887</v>
      </c>
      <c r="BZ293" s="78">
        <v>19812</v>
      </c>
      <c r="CA293" s="78">
        <v>19812</v>
      </c>
      <c r="CB293" s="78">
        <v>19276</v>
      </c>
      <c r="CC293" s="78">
        <v>19017</v>
      </c>
      <c r="CD293" s="78">
        <v>20345</v>
      </c>
      <c r="CE293" s="78">
        <v>19512.166669999999</v>
      </c>
      <c r="CF293" s="78">
        <v>20652</v>
      </c>
      <c r="CG293" s="78">
        <v>20920</v>
      </c>
      <c r="CH293" s="78">
        <v>20656</v>
      </c>
      <c r="CI293" s="78">
        <v>19258</v>
      </c>
      <c r="CJ293" s="78">
        <v>19641</v>
      </c>
      <c r="CK293" s="78">
        <v>20476</v>
      </c>
      <c r="CL293" s="78">
        <v>20727</v>
      </c>
      <c r="CM293" s="78">
        <v>20575</v>
      </c>
      <c r="CN293" s="78">
        <v>20562</v>
      </c>
      <c r="CO293" s="78">
        <v>19974</v>
      </c>
      <c r="CP293" s="78">
        <v>19659</v>
      </c>
      <c r="CQ293" s="78">
        <v>21077</v>
      </c>
      <c r="CR293" s="78">
        <v>20348.083330000001</v>
      </c>
      <c r="CS293" s="78">
        <v>21228</v>
      </c>
      <c r="CT293" s="78">
        <v>21370</v>
      </c>
      <c r="CU293" s="78">
        <v>21678</v>
      </c>
      <c r="CV293" s="78">
        <v>19800</v>
      </c>
      <c r="CW293" s="78">
        <v>20235</v>
      </c>
      <c r="CX293" s="78">
        <v>21046</v>
      </c>
      <c r="CY293" s="78">
        <v>21301</v>
      </c>
      <c r="CZ293" s="78">
        <v>21328</v>
      </c>
      <c r="DA293" s="78">
        <v>0</v>
      </c>
      <c r="DB293" s="78">
        <v>20636</v>
      </c>
      <c r="DC293" s="78">
        <v>20646</v>
      </c>
      <c r="DD293" s="78">
        <v>21936</v>
      </c>
      <c r="DE293" s="78">
        <v>21038.5</v>
      </c>
      <c r="DF293" s="78">
        <v>22010</v>
      </c>
      <c r="DG293" s="78">
        <v>22329</v>
      </c>
      <c r="DH293" s="78">
        <v>22496</v>
      </c>
      <c r="DI293" s="78">
        <v>20500</v>
      </c>
      <c r="DJ293" s="78">
        <v>21093</v>
      </c>
      <c r="DK293" s="78">
        <v>21925</v>
      </c>
      <c r="DL293" s="78">
        <v>22080</v>
      </c>
      <c r="DM293" s="78">
        <v>22252</v>
      </c>
      <c r="DN293" s="78">
        <v>22243</v>
      </c>
      <c r="DO293" s="78">
        <v>21650</v>
      </c>
      <c r="DP293" s="78">
        <v>21755</v>
      </c>
      <c r="DQ293" s="78">
        <v>22938</v>
      </c>
      <c r="DR293" s="78">
        <v>21939.25</v>
      </c>
      <c r="DS293" s="78">
        <v>23181</v>
      </c>
      <c r="DT293" s="78">
        <v>23583</v>
      </c>
      <c r="DU293" s="78">
        <v>23650</v>
      </c>
      <c r="DV293" s="78">
        <v>21616</v>
      </c>
      <c r="DW293" s="78">
        <v>22308</v>
      </c>
      <c r="DX293" s="78">
        <v>23212</v>
      </c>
      <c r="DY293" s="78">
        <v>23519</v>
      </c>
      <c r="DZ293" s="78">
        <v>23622</v>
      </c>
      <c r="EA293" s="78">
        <v>23534</v>
      </c>
      <c r="EB293" s="78">
        <v>23118</v>
      </c>
      <c r="EC293" s="78">
        <v>23214</v>
      </c>
      <c r="ED293" s="78">
        <v>24533</v>
      </c>
      <c r="EE293" s="78">
        <v>23257.5</v>
      </c>
      <c r="EF293" s="78">
        <v>24951</v>
      </c>
      <c r="EG293" s="78">
        <v>25237</v>
      </c>
      <c r="EH293" s="78">
        <v>25419</v>
      </c>
      <c r="EI293" s="78">
        <v>23347</v>
      </c>
      <c r="EJ293" s="78">
        <v>23938</v>
      </c>
      <c r="EK293" s="78">
        <v>24638</v>
      </c>
      <c r="EL293" s="78">
        <v>25089</v>
      </c>
      <c r="EM293" s="78">
        <v>25091</v>
      </c>
      <c r="EN293" s="78">
        <v>24933</v>
      </c>
      <c r="EO293" s="78">
        <v>24487</v>
      </c>
      <c r="EP293" s="78">
        <v>24555</v>
      </c>
      <c r="EQ293" s="78">
        <v>25888</v>
      </c>
      <c r="ER293" s="78">
        <v>24797.666669999999</v>
      </c>
      <c r="ES293" s="78">
        <v>26188</v>
      </c>
      <c r="ET293" s="78">
        <v>26633</v>
      </c>
      <c r="EU293" s="78">
        <v>26532</v>
      </c>
      <c r="EV293" s="78">
        <v>24495</v>
      </c>
      <c r="EW293" s="78">
        <v>24938</v>
      </c>
      <c r="EX293" s="78">
        <v>25772</v>
      </c>
      <c r="EY293" s="78">
        <v>26155</v>
      </c>
      <c r="EZ293" s="78">
        <v>25957</v>
      </c>
      <c r="FA293" s="78">
        <v>25929</v>
      </c>
      <c r="FB293" s="78">
        <v>25331</v>
      </c>
      <c r="FC293" s="78">
        <v>25148</v>
      </c>
      <c r="FD293" s="78">
        <v>26692</v>
      </c>
      <c r="FE293" s="78">
        <v>25814.166669999999</v>
      </c>
      <c r="FF293" s="78">
        <v>26993</v>
      </c>
      <c r="FG293" s="78">
        <v>27237</v>
      </c>
      <c r="FH293" s="78">
        <v>23718</v>
      </c>
      <c r="FI293" s="78">
        <v>23099</v>
      </c>
      <c r="FJ293" s="78">
        <v>23462</v>
      </c>
      <c r="FK293" s="78">
        <v>24484</v>
      </c>
      <c r="FL293" s="78">
        <v>25406</v>
      </c>
      <c r="FM293" s="78">
        <v>25570</v>
      </c>
      <c r="FN293" s="78">
        <v>25531</v>
      </c>
      <c r="FO293" s="78">
        <v>24818</v>
      </c>
      <c r="FP293" s="78">
        <v>24558</v>
      </c>
      <c r="FQ293" s="78">
        <v>23709</v>
      </c>
      <c r="FR293" s="78">
        <v>24882.083330000001</v>
      </c>
      <c r="FS293" s="78">
        <v>23683</v>
      </c>
      <c r="FT293" s="78">
        <v>24015</v>
      </c>
      <c r="FU293" s="78">
        <v>24732</v>
      </c>
      <c r="FV293" s="78">
        <v>24788</v>
      </c>
      <c r="FW293" s="78">
        <v>25495</v>
      </c>
      <c r="FX293" s="78">
        <v>26502</v>
      </c>
      <c r="FY293" s="78">
        <v>26751</v>
      </c>
      <c r="FZ293" s="78">
        <v>26964</v>
      </c>
      <c r="GA293" s="78">
        <v>26980</v>
      </c>
      <c r="GB293" s="78">
        <v>26394</v>
      </c>
      <c r="GC293" s="78">
        <v>26249</v>
      </c>
      <c r="GD293" s="78">
        <v>27631</v>
      </c>
      <c r="GE293" s="78">
        <v>25848.666669999999</v>
      </c>
      <c r="GF293" s="78">
        <v>28040</v>
      </c>
      <c r="GG293" s="78">
        <v>28542</v>
      </c>
      <c r="GH293" s="78">
        <v>28616</v>
      </c>
      <c r="GI293" s="78">
        <v>26452</v>
      </c>
      <c r="GJ293" s="78">
        <v>27042</v>
      </c>
      <c r="GK293" s="78">
        <v>27932</v>
      </c>
      <c r="GL293" s="78">
        <v>28077</v>
      </c>
      <c r="GM293" s="78">
        <v>28065</v>
      </c>
      <c r="GN293" s="78">
        <v>27877</v>
      </c>
      <c r="GO293" s="78">
        <v>27143</v>
      </c>
      <c r="GP293" s="78">
        <v>27275</v>
      </c>
      <c r="GQ293" s="78">
        <v>28821</v>
      </c>
      <c r="GR293" s="78">
        <v>27823.5</v>
      </c>
      <c r="GS293" s="78">
        <v>29270</v>
      </c>
      <c r="GT293" s="78">
        <v>29689</v>
      </c>
      <c r="GU293" s="78">
        <v>29433</v>
      </c>
      <c r="GV293" s="78">
        <v>26688</v>
      </c>
      <c r="GW293" s="78">
        <v>27365</v>
      </c>
      <c r="GX293" s="78">
        <v>28252</v>
      </c>
      <c r="GY293" s="78">
        <v>28460</v>
      </c>
      <c r="GZ293" s="78">
        <v>28330</v>
      </c>
      <c r="HA293" s="78">
        <v>28043</v>
      </c>
      <c r="HB293" s="78">
        <v>27240</v>
      </c>
      <c r="HC293" s="78">
        <v>27280</v>
      </c>
      <c r="HD293" s="78">
        <v>29075</v>
      </c>
      <c r="HE293" s="78">
        <v>28260.416669999999</v>
      </c>
      <c r="HF293" s="78">
        <v>29215</v>
      </c>
      <c r="HG293" s="78">
        <v>29519</v>
      </c>
      <c r="HH293" s="78">
        <v>29325</v>
      </c>
      <c r="HI293" s="78">
        <v>0</v>
      </c>
    </row>
    <row r="294" spans="1:217" ht="60.75" x14ac:dyDescent="0.3">
      <c r="A294" s="1" t="str">
        <f t="shared" si="82"/>
        <v>VorarlbergGeringfügig BeschäftigteMänner und altern. Geschl.</v>
      </c>
      <c r="B294" s="1">
        <v>294</v>
      </c>
      <c r="C294" s="77" t="s">
        <v>8</v>
      </c>
      <c r="D294" s="77" t="s">
        <v>122</v>
      </c>
      <c r="E294" s="77" t="s">
        <v>265</v>
      </c>
      <c r="F294" s="78">
        <v>4246</v>
      </c>
      <c r="G294" s="78">
        <v>4328</v>
      </c>
      <c r="H294" s="78">
        <v>4419</v>
      </c>
      <c r="I294" s="78">
        <v>4455</v>
      </c>
      <c r="J294" s="78">
        <v>4446</v>
      </c>
      <c r="K294" s="78">
        <v>4594</v>
      </c>
      <c r="L294" s="78">
        <v>4569</v>
      </c>
      <c r="M294" s="78">
        <v>4362</v>
      </c>
      <c r="N294" s="78">
        <v>4342</v>
      </c>
      <c r="O294" s="78">
        <v>4462</v>
      </c>
      <c r="P294" s="78">
        <v>4492</v>
      </c>
      <c r="Q294" s="78">
        <v>4635</v>
      </c>
      <c r="R294" s="78">
        <v>4445.8333329999996</v>
      </c>
      <c r="S294" s="78">
        <v>4630</v>
      </c>
      <c r="T294" s="78">
        <v>4689</v>
      </c>
      <c r="U294" s="78">
        <v>4722</v>
      </c>
      <c r="V294" s="78">
        <v>4723</v>
      </c>
      <c r="W294" s="78">
        <v>4808</v>
      </c>
      <c r="X294" s="78">
        <v>4970</v>
      </c>
      <c r="Y294" s="78">
        <v>4942</v>
      </c>
      <c r="Z294" s="78">
        <v>4837</v>
      </c>
      <c r="AA294" s="78">
        <v>4799</v>
      </c>
      <c r="AB294" s="78">
        <v>4817</v>
      </c>
      <c r="AC294" s="78">
        <v>4848</v>
      </c>
      <c r="AD294" s="78">
        <v>4899</v>
      </c>
      <c r="AE294" s="78">
        <v>4807</v>
      </c>
      <c r="AF294" s="78">
        <v>4861</v>
      </c>
      <c r="AG294" s="78">
        <v>4951</v>
      </c>
      <c r="AH294" s="78">
        <v>5004</v>
      </c>
      <c r="AI294" s="78">
        <v>4946</v>
      </c>
      <c r="AJ294" s="78">
        <v>4993</v>
      </c>
      <c r="AK294" s="78">
        <v>5079</v>
      </c>
      <c r="AL294" s="78">
        <v>5043</v>
      </c>
      <c r="AM294" s="78">
        <v>4983</v>
      </c>
      <c r="AN294" s="78">
        <v>4880</v>
      </c>
      <c r="AO294" s="78">
        <v>4895</v>
      </c>
      <c r="AP294" s="78">
        <v>4896</v>
      </c>
      <c r="AQ294" s="78">
        <v>4958</v>
      </c>
      <c r="AR294" s="78">
        <v>4957.4166670000004</v>
      </c>
      <c r="AS294" s="78">
        <v>5023</v>
      </c>
      <c r="AT294" s="78">
        <v>5055</v>
      </c>
      <c r="AU294" s="78">
        <v>5008</v>
      </c>
      <c r="AV294" s="78">
        <v>4969</v>
      </c>
      <c r="AW294" s="78">
        <v>4993</v>
      </c>
      <c r="AX294" s="78">
        <v>4994</v>
      </c>
      <c r="AY294" s="78">
        <v>4933</v>
      </c>
      <c r="AZ294" s="78">
        <v>4849</v>
      </c>
      <c r="BA294" s="78">
        <v>4820</v>
      </c>
      <c r="BB294" s="78">
        <v>4869</v>
      </c>
      <c r="BC294" s="78">
        <v>4931</v>
      </c>
      <c r="BD294" s="78">
        <v>5126</v>
      </c>
      <c r="BE294" s="78">
        <v>4964.1666670000004</v>
      </c>
      <c r="BF294" s="78">
        <v>5058</v>
      </c>
      <c r="BG294" s="78">
        <v>5116</v>
      </c>
      <c r="BH294" s="78">
        <v>5157</v>
      </c>
      <c r="BI294" s="78">
        <v>5049</v>
      </c>
      <c r="BJ294" s="78">
        <v>5071</v>
      </c>
      <c r="BK294" s="78">
        <v>5117</v>
      </c>
      <c r="BL294" s="78">
        <v>5049</v>
      </c>
      <c r="BM294" s="78">
        <v>4966</v>
      </c>
      <c r="BN294" s="78">
        <v>4868</v>
      </c>
      <c r="BO294" s="78">
        <v>5005</v>
      </c>
      <c r="BP294" s="78">
        <v>4986</v>
      </c>
      <c r="BQ294" s="78">
        <v>5103</v>
      </c>
      <c r="BR294" s="78">
        <v>5045.4166670000004</v>
      </c>
      <c r="BS294" s="78">
        <v>5020</v>
      </c>
      <c r="BT294" s="78">
        <v>5050</v>
      </c>
      <c r="BU294" s="78">
        <v>5082</v>
      </c>
      <c r="BV294" s="78">
        <v>4954</v>
      </c>
      <c r="BW294" s="78">
        <v>5011</v>
      </c>
      <c r="BX294" s="78">
        <v>5054</v>
      </c>
      <c r="BY294" s="78">
        <v>5073</v>
      </c>
      <c r="BZ294" s="78">
        <v>4864</v>
      </c>
      <c r="CA294" s="78">
        <v>4860</v>
      </c>
      <c r="CB294" s="78">
        <v>4890</v>
      </c>
      <c r="CC294" s="78">
        <v>4934</v>
      </c>
      <c r="CD294" s="78">
        <v>5121</v>
      </c>
      <c r="CE294" s="78">
        <v>4992.75</v>
      </c>
      <c r="CF294" s="78">
        <v>5061</v>
      </c>
      <c r="CG294" s="78">
        <v>5165</v>
      </c>
      <c r="CH294" s="78">
        <v>5126</v>
      </c>
      <c r="CI294" s="78">
        <v>5004</v>
      </c>
      <c r="CJ294" s="78">
        <v>4965</v>
      </c>
      <c r="CK294" s="78">
        <v>5047</v>
      </c>
      <c r="CL294" s="78">
        <v>5096</v>
      </c>
      <c r="CM294" s="78">
        <v>4895</v>
      </c>
      <c r="CN294" s="78">
        <v>4891</v>
      </c>
      <c r="CO294" s="78">
        <v>4960</v>
      </c>
      <c r="CP294" s="78">
        <v>4967</v>
      </c>
      <c r="CQ294" s="78">
        <v>5224</v>
      </c>
      <c r="CR294" s="78">
        <v>5033.4166670000004</v>
      </c>
      <c r="CS294" s="78">
        <v>5204</v>
      </c>
      <c r="CT294" s="78">
        <v>5276</v>
      </c>
      <c r="CU294" s="78">
        <v>5282</v>
      </c>
      <c r="CV294" s="78">
        <v>5128</v>
      </c>
      <c r="CW294" s="78">
        <v>5011</v>
      </c>
      <c r="CX294" s="78">
        <v>5050</v>
      </c>
      <c r="CY294" s="78">
        <v>5065</v>
      </c>
      <c r="CZ294" s="78">
        <v>4964</v>
      </c>
      <c r="DA294" s="78">
        <v>4936</v>
      </c>
      <c r="DB294" s="78">
        <v>4947</v>
      </c>
      <c r="DC294" s="78">
        <v>5112</v>
      </c>
      <c r="DD294" s="78">
        <v>5223</v>
      </c>
      <c r="DE294" s="78">
        <v>5099.8333329999996</v>
      </c>
      <c r="DF294" s="78">
        <v>5207</v>
      </c>
      <c r="DG294" s="78">
        <v>5266</v>
      </c>
      <c r="DH294" s="78">
        <v>5239</v>
      </c>
      <c r="DI294" s="78">
        <v>5151</v>
      </c>
      <c r="DJ294" s="78">
        <v>5170</v>
      </c>
      <c r="DK294" s="78">
        <v>5167</v>
      </c>
      <c r="DL294" s="78">
        <v>5129</v>
      </c>
      <c r="DM294" s="78">
        <v>5026</v>
      </c>
      <c r="DN294" s="78">
        <v>4998</v>
      </c>
      <c r="DO294" s="78">
        <v>5099</v>
      </c>
      <c r="DP294" s="78">
        <v>5167</v>
      </c>
      <c r="DQ294" s="78">
        <v>5284</v>
      </c>
      <c r="DR294" s="78">
        <v>5158.5833329999996</v>
      </c>
      <c r="DS294" s="78">
        <v>5287</v>
      </c>
      <c r="DT294" s="78">
        <v>5367</v>
      </c>
      <c r="DU294" s="78">
        <v>5400</v>
      </c>
      <c r="DV294" s="78">
        <v>5268</v>
      </c>
      <c r="DW294" s="78">
        <v>5227</v>
      </c>
      <c r="DX294" s="78">
        <v>5296</v>
      </c>
      <c r="DY294" s="78">
        <v>5359</v>
      </c>
      <c r="DZ294" s="78">
        <v>5159</v>
      </c>
      <c r="EA294" s="78">
        <v>5183</v>
      </c>
      <c r="EB294" s="78">
        <v>5247</v>
      </c>
      <c r="EC294" s="78">
        <v>5297</v>
      </c>
      <c r="ED294" s="78">
        <v>5565</v>
      </c>
      <c r="EE294" s="78">
        <v>5304.5833329999996</v>
      </c>
      <c r="EF294" s="78">
        <v>5448</v>
      </c>
      <c r="EG294" s="78">
        <v>5535</v>
      </c>
      <c r="EH294" s="78">
        <v>5592</v>
      </c>
      <c r="EI294" s="78">
        <v>5377</v>
      </c>
      <c r="EJ294" s="78">
        <v>5230</v>
      </c>
      <c r="EK294" s="78">
        <v>5333</v>
      </c>
      <c r="EL294" s="78">
        <v>5341</v>
      </c>
      <c r="EM294" s="78">
        <v>5157</v>
      </c>
      <c r="EN294" s="78">
        <v>5085</v>
      </c>
      <c r="EO294" s="78">
        <v>5104</v>
      </c>
      <c r="EP294" s="78">
        <v>5263</v>
      </c>
      <c r="EQ294" s="78">
        <v>5492</v>
      </c>
      <c r="ER294" s="78">
        <v>5329.75</v>
      </c>
      <c r="ES294" s="78">
        <v>5389</v>
      </c>
      <c r="ET294" s="78">
        <v>5518</v>
      </c>
      <c r="EU294" s="78">
        <v>5491</v>
      </c>
      <c r="EV294" s="78">
        <v>5448</v>
      </c>
      <c r="EW294" s="78">
        <v>5303</v>
      </c>
      <c r="EX294" s="78">
        <v>5421</v>
      </c>
      <c r="EY294" s="78">
        <v>5444</v>
      </c>
      <c r="EZ294" s="78">
        <v>5229</v>
      </c>
      <c r="FA294" s="78">
        <v>5189</v>
      </c>
      <c r="FB294" s="78">
        <v>5237</v>
      </c>
      <c r="FC294" s="78">
        <v>5358</v>
      </c>
      <c r="FD294" s="78">
        <v>5584</v>
      </c>
      <c r="FE294" s="78">
        <v>5384.25</v>
      </c>
      <c r="FF294" s="78">
        <v>5562</v>
      </c>
      <c r="FG294" s="78">
        <v>5631</v>
      </c>
      <c r="FH294" s="78">
        <v>4858</v>
      </c>
      <c r="FI294" s="78">
        <v>4647</v>
      </c>
      <c r="FJ294" s="78">
        <v>4955</v>
      </c>
      <c r="FK294" s="78">
        <v>5180</v>
      </c>
      <c r="FL294" s="78">
        <v>5269</v>
      </c>
      <c r="FM294" s="78">
        <v>5171</v>
      </c>
      <c r="FN294" s="78">
        <v>5086</v>
      </c>
      <c r="FO294" s="78">
        <v>5021</v>
      </c>
      <c r="FP294" s="78">
        <v>5042</v>
      </c>
      <c r="FQ294" s="78">
        <v>5163</v>
      </c>
      <c r="FR294" s="78">
        <v>5132.0833329999996</v>
      </c>
      <c r="FS294" s="78">
        <v>5097</v>
      </c>
      <c r="FT294" s="78">
        <v>5109</v>
      </c>
      <c r="FU294" s="78">
        <v>5289</v>
      </c>
      <c r="FV294" s="78">
        <v>5353</v>
      </c>
      <c r="FW294" s="78">
        <v>5322</v>
      </c>
      <c r="FX294" s="78">
        <v>5437</v>
      </c>
      <c r="FY294" s="78">
        <v>5550</v>
      </c>
      <c r="FZ294" s="78">
        <v>5438</v>
      </c>
      <c r="GA294" s="78">
        <v>5489</v>
      </c>
      <c r="GB294" s="78">
        <v>5542</v>
      </c>
      <c r="GC294" s="78">
        <v>5609</v>
      </c>
      <c r="GD294" s="78">
        <v>5903</v>
      </c>
      <c r="GE294" s="78">
        <v>5428.1666670000004</v>
      </c>
      <c r="GF294" s="78">
        <v>5691</v>
      </c>
      <c r="GG294" s="78">
        <v>5869</v>
      </c>
      <c r="GH294" s="78">
        <v>5987</v>
      </c>
      <c r="GI294" s="78">
        <v>5930</v>
      </c>
      <c r="GJ294" s="78">
        <v>5874</v>
      </c>
      <c r="GK294" s="78">
        <v>5893</v>
      </c>
      <c r="GL294" s="78">
        <v>5854</v>
      </c>
      <c r="GM294" s="78">
        <v>5695</v>
      </c>
      <c r="GN294" s="78">
        <v>5723</v>
      </c>
      <c r="GO294" s="78">
        <v>5731</v>
      </c>
      <c r="GP294" s="78">
        <v>5892</v>
      </c>
      <c r="GQ294" s="78">
        <v>6141</v>
      </c>
      <c r="GR294" s="78">
        <v>5856.6666670000004</v>
      </c>
      <c r="GS294" s="78">
        <v>5957</v>
      </c>
      <c r="GT294" s="78">
        <v>6022</v>
      </c>
      <c r="GU294" s="78">
        <v>6089</v>
      </c>
      <c r="GV294" s="78">
        <v>5902</v>
      </c>
      <c r="GW294" s="78">
        <v>5900</v>
      </c>
      <c r="GX294" s="78">
        <v>5989</v>
      </c>
      <c r="GY294" s="78">
        <v>5911</v>
      </c>
      <c r="GZ294" s="78">
        <v>5667</v>
      </c>
      <c r="HA294" s="78">
        <v>5694</v>
      </c>
      <c r="HB294" s="78">
        <v>5790</v>
      </c>
      <c r="HC294" s="78">
        <v>5967</v>
      </c>
      <c r="HD294" s="78">
        <v>6306</v>
      </c>
      <c r="HE294" s="78">
        <v>5932.8333329999996</v>
      </c>
      <c r="HF294" s="78">
        <v>6118</v>
      </c>
      <c r="HG294" s="78">
        <v>6153</v>
      </c>
      <c r="HH294" s="78">
        <v>6186</v>
      </c>
      <c r="HI294" s="78">
        <v>0</v>
      </c>
    </row>
    <row r="295" spans="1:217" ht="60.75" x14ac:dyDescent="0.3">
      <c r="A295" s="1" t="str">
        <f t="shared" si="82"/>
        <v>VorarlbergArbeitslosenquote in %Männer und altern. Geschl.</v>
      </c>
      <c r="B295" s="1">
        <v>295</v>
      </c>
      <c r="C295" s="77" t="s">
        <v>8</v>
      </c>
      <c r="D295" s="77" t="s">
        <v>123</v>
      </c>
      <c r="E295" s="77" t="s">
        <v>265</v>
      </c>
      <c r="F295" s="78">
        <v>5.5640091061999998E-2</v>
      </c>
      <c r="G295" s="78">
        <v>5.0797401063E-2</v>
      </c>
      <c r="H295" s="78">
        <v>4.7734560815999999E-2</v>
      </c>
      <c r="I295" s="78">
        <v>5.4246304943999998E-2</v>
      </c>
      <c r="J295" s="78">
        <v>4.8394484353999997E-2</v>
      </c>
      <c r="K295" s="78">
        <v>4.2416406278000002E-2</v>
      </c>
      <c r="L295" s="78">
        <v>4.0048742764E-2</v>
      </c>
      <c r="M295" s="78">
        <v>4.3011263723000001E-2</v>
      </c>
      <c r="N295" s="78">
        <v>4.5534358390000002E-2</v>
      </c>
      <c r="O295" s="78">
        <v>5.2187132557999998E-2</v>
      </c>
      <c r="P295" s="78">
        <v>5.8067739748000002E-2</v>
      </c>
      <c r="Q295" s="78">
        <v>6.3958462746000005E-2</v>
      </c>
      <c r="R295" s="78">
        <v>5.0177764999999999E-2</v>
      </c>
      <c r="S295" s="78">
        <v>6.9875008826999999E-2</v>
      </c>
      <c r="T295" s="78">
        <v>7.1195613640999994E-2</v>
      </c>
      <c r="U295" s="78">
        <v>6.8530079455000004E-2</v>
      </c>
      <c r="V295" s="78">
        <v>7.6003270006999996E-2</v>
      </c>
      <c r="W295" s="78">
        <v>7.3145119433999997E-2</v>
      </c>
      <c r="X295" s="78">
        <v>6.6377701523000002E-2</v>
      </c>
      <c r="Y295" s="78">
        <v>6.3144876325000002E-2</v>
      </c>
      <c r="Z295" s="78">
        <v>6.8549963857999996E-2</v>
      </c>
      <c r="AA295" s="78">
        <v>7.1050445103000001E-2</v>
      </c>
      <c r="AB295" s="78">
        <v>7.5101601721E-2</v>
      </c>
      <c r="AC295" s="78">
        <v>7.7216066481000004E-2</v>
      </c>
      <c r="AD295" s="78">
        <v>7.7836783606999999E-2</v>
      </c>
      <c r="AE295" s="78">
        <v>7.1488230999999999E-2</v>
      </c>
      <c r="AF295" s="78">
        <v>8.0980507973999999E-2</v>
      </c>
      <c r="AG295" s="78">
        <v>7.9030334517999998E-2</v>
      </c>
      <c r="AH295" s="78">
        <v>7.2820768017999998E-2</v>
      </c>
      <c r="AI295" s="78">
        <v>7.3651652812000007E-2</v>
      </c>
      <c r="AJ295" s="78">
        <v>6.7315910485999997E-2</v>
      </c>
      <c r="AK295" s="78">
        <v>5.8988259792000002E-2</v>
      </c>
      <c r="AL295" s="78">
        <v>5.3563653906999999E-2</v>
      </c>
      <c r="AM295" s="78">
        <v>5.6110548263999999E-2</v>
      </c>
      <c r="AN295" s="78">
        <v>5.5477976851999997E-2</v>
      </c>
      <c r="AO295" s="78">
        <v>5.6857902962000002E-2</v>
      </c>
      <c r="AP295" s="78">
        <v>5.8961143834000002E-2</v>
      </c>
      <c r="AQ295" s="78">
        <v>6.0571242875999999E-2</v>
      </c>
      <c r="AR295" s="78">
        <v>6.4509178E-2</v>
      </c>
      <c r="AS295" s="78">
        <v>6.4454423514000006E-2</v>
      </c>
      <c r="AT295" s="78">
        <v>6.0823357664000002E-2</v>
      </c>
      <c r="AU295" s="78">
        <v>5.2906881067999997E-2</v>
      </c>
      <c r="AV295" s="78">
        <v>5.6957835312999999E-2</v>
      </c>
      <c r="AW295" s="78">
        <v>5.2380838380000003E-2</v>
      </c>
      <c r="AX295" s="78">
        <v>4.3806142628999997E-2</v>
      </c>
      <c r="AY295" s="78">
        <v>4.2640378400999997E-2</v>
      </c>
      <c r="AZ295" s="78">
        <v>4.4798927928999997E-2</v>
      </c>
      <c r="BA295" s="78">
        <v>4.6813630090000002E-2</v>
      </c>
      <c r="BB295" s="78">
        <v>5.2716335906E-2</v>
      </c>
      <c r="BC295" s="78">
        <v>5.5803017592000001E-2</v>
      </c>
      <c r="BD295" s="78">
        <v>5.6672253366E-2</v>
      </c>
      <c r="BE295" s="78">
        <v>5.2580852999999997E-2</v>
      </c>
      <c r="BF295" s="78">
        <v>6.1038991037000001E-2</v>
      </c>
      <c r="BG295" s="78">
        <v>6.0939234183999998E-2</v>
      </c>
      <c r="BH295" s="78">
        <v>5.2322675871E-2</v>
      </c>
      <c r="BI295" s="78">
        <v>5.7910262380999999E-2</v>
      </c>
      <c r="BJ295" s="78">
        <v>5.2639081934E-2</v>
      </c>
      <c r="BK295" s="78">
        <v>4.5786095117999998E-2</v>
      </c>
      <c r="BL295" s="78">
        <v>4.6786525665000002E-2</v>
      </c>
      <c r="BM295" s="78">
        <v>4.7758035257000002E-2</v>
      </c>
      <c r="BN295" s="78">
        <v>4.9171879026000002E-2</v>
      </c>
      <c r="BO295" s="78">
        <v>5.3797282538000001E-2</v>
      </c>
      <c r="BP295" s="78">
        <v>5.7801435069999997E-2</v>
      </c>
      <c r="BQ295" s="78">
        <v>6.0801062587E-2</v>
      </c>
      <c r="BR295" s="78">
        <v>5.3912275000000003E-2</v>
      </c>
      <c r="BS295" s="78">
        <v>6.3373750558E-2</v>
      </c>
      <c r="BT295" s="78">
        <v>6.1574042269999997E-2</v>
      </c>
      <c r="BU295" s="78">
        <v>5.4498785350000002E-2</v>
      </c>
      <c r="BV295" s="78">
        <v>5.9272092967999998E-2</v>
      </c>
      <c r="BW295" s="78">
        <v>5.4795645440999997E-2</v>
      </c>
      <c r="BX295" s="78">
        <v>4.9097986200999998E-2</v>
      </c>
      <c r="BY295" s="78">
        <v>4.9160222123000002E-2</v>
      </c>
      <c r="BZ295" s="78">
        <v>4.9628450105999998E-2</v>
      </c>
      <c r="CA295" s="78">
        <v>5.1442462786000002E-2</v>
      </c>
      <c r="CB295" s="78">
        <v>5.6629978125000001E-2</v>
      </c>
      <c r="CC295" s="78">
        <v>6.1627475533999998E-2</v>
      </c>
      <c r="CD295" s="78">
        <v>6.5629639626999997E-2</v>
      </c>
      <c r="CE295" s="78">
        <v>5.6411582000000002E-2</v>
      </c>
      <c r="CF295" s="78">
        <v>6.7120589723999993E-2</v>
      </c>
      <c r="CG295" s="78">
        <v>6.2711464315999998E-2</v>
      </c>
      <c r="CH295" s="78">
        <v>5.7076692547999998E-2</v>
      </c>
      <c r="CI295" s="78">
        <v>6.0541293994000003E-2</v>
      </c>
      <c r="CJ295" s="78">
        <v>5.6887509984000002E-2</v>
      </c>
      <c r="CK295" s="78">
        <v>5.1645447993999997E-2</v>
      </c>
      <c r="CL295" s="78">
        <v>5.0575537954000001E-2</v>
      </c>
      <c r="CM295" s="78">
        <v>5.3570617878E-2</v>
      </c>
      <c r="CN295" s="78">
        <v>5.4266292937999998E-2</v>
      </c>
      <c r="CO295" s="78">
        <v>6.0516596753000002E-2</v>
      </c>
      <c r="CP295" s="78">
        <v>6.5943848435999999E-2</v>
      </c>
      <c r="CQ295" s="78">
        <v>6.8598776920999999E-2</v>
      </c>
      <c r="CR295" s="78">
        <v>5.9142923999999999E-2</v>
      </c>
      <c r="CS295" s="78">
        <v>7.1118753000000007E-2</v>
      </c>
      <c r="CT295" s="78">
        <v>6.9578230000000005E-2</v>
      </c>
      <c r="CU295" s="78">
        <v>6.0783161000000002E-2</v>
      </c>
      <c r="CV295" s="78">
        <v>6.6892116000000001E-2</v>
      </c>
      <c r="CW295" s="78">
        <v>6.0697663999999998E-2</v>
      </c>
      <c r="CX295" s="78">
        <v>5.3565377999999997E-2</v>
      </c>
      <c r="CY295" s="78">
        <v>5.2616458999999997E-2</v>
      </c>
      <c r="CZ295" s="78">
        <v>5.6029883000000003E-2</v>
      </c>
      <c r="DA295" s="78">
        <v>5.5238265000000002E-2</v>
      </c>
      <c r="DB295" s="78">
        <v>6.0292250999999998E-2</v>
      </c>
      <c r="DC295" s="78">
        <v>6.4728028000000007E-2</v>
      </c>
      <c r="DD295" s="78">
        <v>6.7449159999999994E-2</v>
      </c>
      <c r="DE295" s="78">
        <v>6.1593217999999998E-2</v>
      </c>
      <c r="DF295" s="78">
        <v>6.7823653999999997E-2</v>
      </c>
      <c r="DG295" s="78">
        <v>6.4408921999999993E-2</v>
      </c>
      <c r="DH295" s="78">
        <v>5.7781949999999999E-2</v>
      </c>
      <c r="DI295" s="78">
        <v>6.4593194000000007E-2</v>
      </c>
      <c r="DJ295" s="78">
        <v>5.9201901000000001E-2</v>
      </c>
      <c r="DK295" s="78">
        <v>5.3447662999999999E-2</v>
      </c>
      <c r="DL295" s="78">
        <v>5.1880490000000001E-2</v>
      </c>
      <c r="DM295" s="78">
        <v>5.3391622999999999E-2</v>
      </c>
      <c r="DN295" s="78">
        <v>5.4064138999999997E-2</v>
      </c>
      <c r="DO295" s="78">
        <v>5.9715149000000002E-2</v>
      </c>
      <c r="DP295" s="78">
        <v>6.2564394999999995E-2</v>
      </c>
      <c r="DQ295" s="78">
        <v>6.5634076E-2</v>
      </c>
      <c r="DR295" s="78">
        <v>5.9551404000000002E-2</v>
      </c>
      <c r="DS295" s="78">
        <v>6.7233110999999998E-2</v>
      </c>
      <c r="DT295" s="78">
        <v>6.3130069999999996E-2</v>
      </c>
      <c r="DU295" s="78">
        <v>5.6874792E-2</v>
      </c>
      <c r="DV295" s="78">
        <v>6.2540210999999998E-2</v>
      </c>
      <c r="DW295" s="78">
        <v>5.6442191000000003E-2</v>
      </c>
      <c r="DX295" s="78">
        <v>5.1808267999999998E-2</v>
      </c>
      <c r="DY295" s="78">
        <v>5.0909988000000003E-2</v>
      </c>
      <c r="DZ295" s="78">
        <v>5.1999007999999999E-2</v>
      </c>
      <c r="EA295" s="78">
        <v>5.3580913000000001E-2</v>
      </c>
      <c r="EB295" s="78">
        <v>5.8872656000000002E-2</v>
      </c>
      <c r="EC295" s="78">
        <v>6.1367438000000003E-2</v>
      </c>
      <c r="ED295" s="78">
        <v>6.3437249000000001E-2</v>
      </c>
      <c r="EE295" s="78">
        <v>5.8196444E-2</v>
      </c>
      <c r="EF295" s="78">
        <v>6.2749139999999995E-2</v>
      </c>
      <c r="EG295" s="78">
        <v>5.8147972999999999E-2</v>
      </c>
      <c r="EH295" s="78">
        <v>5.1003168000000002E-2</v>
      </c>
      <c r="EI295" s="78">
        <v>5.7548807E-2</v>
      </c>
      <c r="EJ295" s="78">
        <v>5.1669368E-2</v>
      </c>
      <c r="EK295" s="78">
        <v>4.6435100999999999E-2</v>
      </c>
      <c r="EL295" s="78">
        <v>4.6260464000000001E-2</v>
      </c>
      <c r="EM295" s="78">
        <v>4.7880224999999998E-2</v>
      </c>
      <c r="EN295" s="78">
        <v>4.8206002999999997E-2</v>
      </c>
      <c r="EO295" s="78">
        <v>5.4666012999999999E-2</v>
      </c>
      <c r="EP295" s="78">
        <v>5.6594535000000001E-2</v>
      </c>
      <c r="EQ295" s="78">
        <v>5.7589113999999997E-2</v>
      </c>
      <c r="ER295" s="78">
        <v>5.3242108000000003E-2</v>
      </c>
      <c r="ES295" s="78">
        <v>5.9342921999999999E-2</v>
      </c>
      <c r="ET295" s="78">
        <v>5.4166191000000002E-2</v>
      </c>
      <c r="EU295" s="78">
        <v>4.890282E-2</v>
      </c>
      <c r="EV295" s="78">
        <v>5.4715279999999998E-2</v>
      </c>
      <c r="EW295" s="78">
        <v>5.233757E-2</v>
      </c>
      <c r="EX295" s="78">
        <v>4.5800880000000002E-2</v>
      </c>
      <c r="EY295" s="78">
        <v>4.6082900000000003E-2</v>
      </c>
      <c r="EZ295" s="78">
        <v>4.8039720000000001E-2</v>
      </c>
      <c r="FA295" s="78">
        <v>4.955292E-2</v>
      </c>
      <c r="FB295" s="78">
        <v>5.4746030000000001E-2</v>
      </c>
      <c r="FC295" s="78">
        <v>5.5979590000000003E-2</v>
      </c>
      <c r="FD295" s="78">
        <v>5.9148439999999997E-2</v>
      </c>
      <c r="FE295" s="78">
        <v>5.2414769999999999E-2</v>
      </c>
      <c r="FF295" s="78">
        <v>6.0130370000000002E-2</v>
      </c>
      <c r="FG295" s="78">
        <v>5.6656959999999999E-2</v>
      </c>
      <c r="FH295" s="78">
        <v>8.7220539999999999E-2</v>
      </c>
      <c r="FI295" s="78">
        <v>9.6946169999999998E-2</v>
      </c>
      <c r="FJ295" s="78">
        <v>9.0144420000000003E-2</v>
      </c>
      <c r="FK295" s="78">
        <v>7.611105E-2</v>
      </c>
      <c r="FL295" s="78">
        <v>6.977034E-2</v>
      </c>
      <c r="FM295" s="78">
        <v>6.7974140000000002E-2</v>
      </c>
      <c r="FN295" s="78">
        <v>6.5512730000000005E-2</v>
      </c>
      <c r="FO295" s="78">
        <v>7.2151729999999997E-2</v>
      </c>
      <c r="FP295" s="78">
        <v>7.7967350000000005E-2</v>
      </c>
      <c r="FQ295" s="78">
        <v>9.0423400000000001E-2</v>
      </c>
      <c r="FR295" s="78">
        <v>7.5822429999999996E-2</v>
      </c>
      <c r="FS295" s="78">
        <v>9.2526129999999998E-2</v>
      </c>
      <c r="FT295" s="78">
        <v>8.6212910000000004E-2</v>
      </c>
      <c r="FU295" s="78">
        <v>7.3932999999999999E-2</v>
      </c>
      <c r="FV295" s="78">
        <v>7.0068420000000006E-2</v>
      </c>
      <c r="FW295" s="78">
        <v>6.177092E-2</v>
      </c>
      <c r="FX295" s="78">
        <v>5.3006350000000001E-2</v>
      </c>
      <c r="FY295" s="78">
        <v>5.09627E-2</v>
      </c>
      <c r="FZ295" s="78">
        <v>5.241415E-2</v>
      </c>
      <c r="GA295" s="78">
        <v>5.098784E-2</v>
      </c>
      <c r="GB295" s="78">
        <v>5.3131629999999999E-2</v>
      </c>
      <c r="GC295" s="78">
        <v>5.6926079999999997E-2</v>
      </c>
      <c r="GD295" s="78">
        <v>5.953775E-2</v>
      </c>
      <c r="GE295" s="78">
        <v>6.3390299999999997E-2</v>
      </c>
      <c r="GF295" s="78">
        <v>5.7254380000000001E-2</v>
      </c>
      <c r="GG295" s="78">
        <v>5.1654159999999998E-2</v>
      </c>
      <c r="GH295" s="78">
        <v>4.5568789999999998E-2</v>
      </c>
      <c r="GI295" s="78">
        <v>5.0256790000000003E-2</v>
      </c>
      <c r="GJ295" s="78">
        <v>4.6206570000000002E-2</v>
      </c>
      <c r="GK295" s="78">
        <v>4.20410043768717E-2</v>
      </c>
      <c r="GL295" s="78">
        <v>4.295508E-2</v>
      </c>
      <c r="GM295" s="78">
        <v>4.5278079999999998E-2</v>
      </c>
      <c r="GN295" s="78">
        <v>4.6535849999999997E-2</v>
      </c>
      <c r="GO295" s="78">
        <v>5.1228889999999999E-2</v>
      </c>
      <c r="GP295" s="78">
        <v>5.2872820000000001E-2</v>
      </c>
      <c r="GQ295" s="78">
        <v>5.5558400000000001E-2</v>
      </c>
      <c r="GR295" s="78">
        <v>4.896905E-2</v>
      </c>
      <c r="GS295" s="78">
        <v>5.6045209999999998E-2</v>
      </c>
      <c r="GT295" s="78">
        <v>5.166225E-2</v>
      </c>
      <c r="GU295" s="78">
        <v>4.7421350000000001E-2</v>
      </c>
      <c r="GV295" s="78">
        <v>5.5873244000000002E-2</v>
      </c>
      <c r="GW295" s="78">
        <v>5.1999999999999998E-2</v>
      </c>
      <c r="GX295" s="78">
        <v>4.7028359999999998E-2</v>
      </c>
      <c r="GY295" s="78">
        <v>4.8000000000000001E-2</v>
      </c>
      <c r="GZ295" s="78">
        <v>5.0375070000000001E-2</v>
      </c>
      <c r="HA295" s="78">
        <v>5.0816220000000002E-2</v>
      </c>
      <c r="HB295" s="78">
        <v>5.7748790000000001E-2</v>
      </c>
      <c r="HC295" s="78">
        <v>5.9953890000000003E-2</v>
      </c>
      <c r="HD295" s="78">
        <v>6.1940670000000003E-2</v>
      </c>
      <c r="HE295" s="78">
        <v>5.3238670000000002E-2</v>
      </c>
      <c r="HF295" s="78">
        <v>6.4470730000000004E-2</v>
      </c>
      <c r="HG295" s="78">
        <v>6.1107939999999999E-2</v>
      </c>
      <c r="HH295" s="78">
        <v>5.5699242564197303E-2</v>
      </c>
      <c r="HI295" s="78">
        <v>1</v>
      </c>
    </row>
    <row r="296" spans="1:217" ht="60.75" x14ac:dyDescent="0.3">
      <c r="A296" s="1" t="str">
        <f t="shared" si="82"/>
        <v>VorarlbergArbeitsloseMänner und altern. Geschl.</v>
      </c>
      <c r="B296" s="1">
        <v>296</v>
      </c>
      <c r="C296" s="77" t="s">
        <v>8</v>
      </c>
      <c r="D296" s="77" t="s">
        <v>124</v>
      </c>
      <c r="E296" s="77" t="s">
        <v>265</v>
      </c>
      <c r="F296" s="78">
        <v>4717</v>
      </c>
      <c r="G296" s="78">
        <v>4300</v>
      </c>
      <c r="H296" s="78">
        <v>4034</v>
      </c>
      <c r="I296" s="78">
        <v>4507</v>
      </c>
      <c r="J296" s="78">
        <v>4015</v>
      </c>
      <c r="K296" s="78">
        <v>3543</v>
      </c>
      <c r="L296" s="78">
        <v>3418</v>
      </c>
      <c r="M296" s="78">
        <v>3620</v>
      </c>
      <c r="N296" s="78">
        <v>3838</v>
      </c>
      <c r="O296" s="78">
        <v>4394</v>
      </c>
      <c r="P296" s="78">
        <v>4881</v>
      </c>
      <c r="Q296" s="78">
        <v>5457</v>
      </c>
      <c r="R296" s="78">
        <v>4227</v>
      </c>
      <c r="S296" s="78">
        <v>5937</v>
      </c>
      <c r="T296" s="78">
        <v>6025</v>
      </c>
      <c r="U296" s="78">
        <v>5796</v>
      </c>
      <c r="V296" s="78">
        <v>6229</v>
      </c>
      <c r="W296" s="78">
        <v>6060</v>
      </c>
      <c r="X296" s="78">
        <v>5513</v>
      </c>
      <c r="Y296" s="78">
        <v>5361</v>
      </c>
      <c r="Z296" s="78">
        <v>5785</v>
      </c>
      <c r="AA296" s="78">
        <v>5986</v>
      </c>
      <c r="AB296" s="78">
        <v>6283</v>
      </c>
      <c r="AC296" s="78">
        <v>6467</v>
      </c>
      <c r="AD296" s="78">
        <v>6625</v>
      </c>
      <c r="AE296" s="78">
        <v>6005.5833329999996</v>
      </c>
      <c r="AF296" s="78">
        <v>6855</v>
      </c>
      <c r="AG296" s="78">
        <v>6693</v>
      </c>
      <c r="AH296" s="78">
        <v>6146</v>
      </c>
      <c r="AI296" s="78">
        <v>6096</v>
      </c>
      <c r="AJ296" s="78">
        <v>5592</v>
      </c>
      <c r="AK296" s="78">
        <v>4929</v>
      </c>
      <c r="AL296" s="78">
        <v>4552</v>
      </c>
      <c r="AM296" s="78">
        <v>4763</v>
      </c>
      <c r="AN296" s="78">
        <v>4688</v>
      </c>
      <c r="AO296" s="78">
        <v>4766</v>
      </c>
      <c r="AP296" s="78">
        <v>4965</v>
      </c>
      <c r="AQ296" s="78">
        <v>5219</v>
      </c>
      <c r="AR296" s="78">
        <v>5438.6666670000004</v>
      </c>
      <c r="AS296" s="78">
        <v>5526</v>
      </c>
      <c r="AT296" s="78">
        <v>5208</v>
      </c>
      <c r="AU296" s="78">
        <v>4501</v>
      </c>
      <c r="AV296" s="78">
        <v>4732</v>
      </c>
      <c r="AW296" s="78">
        <v>4376</v>
      </c>
      <c r="AX296" s="78">
        <v>3677</v>
      </c>
      <c r="AY296" s="78">
        <v>3642</v>
      </c>
      <c r="AZ296" s="78">
        <v>3811</v>
      </c>
      <c r="BA296" s="78">
        <v>3969</v>
      </c>
      <c r="BB296" s="78">
        <v>4452</v>
      </c>
      <c r="BC296" s="78">
        <v>4723</v>
      </c>
      <c r="BD296" s="78">
        <v>4903</v>
      </c>
      <c r="BE296" s="78">
        <v>4460</v>
      </c>
      <c r="BF296" s="78">
        <v>5285</v>
      </c>
      <c r="BG296" s="78">
        <v>5271</v>
      </c>
      <c r="BH296" s="78">
        <v>4502</v>
      </c>
      <c r="BI296" s="78">
        <v>4849</v>
      </c>
      <c r="BJ296" s="78">
        <v>4431</v>
      </c>
      <c r="BK296" s="78">
        <v>3873</v>
      </c>
      <c r="BL296" s="78">
        <v>4057</v>
      </c>
      <c r="BM296" s="78">
        <v>4107</v>
      </c>
      <c r="BN296" s="78">
        <v>4198</v>
      </c>
      <c r="BO296" s="78">
        <v>4581</v>
      </c>
      <c r="BP296" s="78">
        <v>4930</v>
      </c>
      <c r="BQ296" s="78">
        <v>5310</v>
      </c>
      <c r="BR296" s="78">
        <v>4616.1666670000004</v>
      </c>
      <c r="BS296" s="78">
        <v>5535</v>
      </c>
      <c r="BT296" s="78">
        <v>5378</v>
      </c>
      <c r="BU296" s="78">
        <v>4756</v>
      </c>
      <c r="BV296" s="78">
        <v>5029</v>
      </c>
      <c r="BW296" s="78">
        <v>4671</v>
      </c>
      <c r="BX296" s="78">
        <v>4213</v>
      </c>
      <c r="BY296" s="78">
        <v>4329</v>
      </c>
      <c r="BZ296" s="78">
        <v>4301</v>
      </c>
      <c r="CA296" s="78">
        <v>4465</v>
      </c>
      <c r="CB296" s="78">
        <v>4893</v>
      </c>
      <c r="CC296" s="78">
        <v>5315</v>
      </c>
      <c r="CD296" s="78">
        <v>5835</v>
      </c>
      <c r="CE296" s="78">
        <v>4893.3333329999996</v>
      </c>
      <c r="CF296" s="78">
        <v>5964</v>
      </c>
      <c r="CG296" s="78">
        <v>5579</v>
      </c>
      <c r="CH296" s="78">
        <v>5028</v>
      </c>
      <c r="CI296" s="78">
        <v>5212</v>
      </c>
      <c r="CJ296" s="78">
        <v>4914</v>
      </c>
      <c r="CK296" s="78">
        <v>4515</v>
      </c>
      <c r="CL296" s="78">
        <v>4508</v>
      </c>
      <c r="CM296" s="78">
        <v>4720</v>
      </c>
      <c r="CN296" s="78">
        <v>4782</v>
      </c>
      <c r="CO296" s="78">
        <v>5309</v>
      </c>
      <c r="CP296" s="78">
        <v>5778</v>
      </c>
      <c r="CQ296" s="78">
        <v>6192</v>
      </c>
      <c r="CR296" s="78">
        <v>5208.4166670000004</v>
      </c>
      <c r="CS296" s="78">
        <v>6411</v>
      </c>
      <c r="CT296" s="78">
        <v>6277</v>
      </c>
      <c r="CU296" s="78">
        <v>5481</v>
      </c>
      <c r="CV296" s="78">
        <v>5855</v>
      </c>
      <c r="CW296" s="78">
        <v>5321</v>
      </c>
      <c r="CX296" s="78">
        <v>4743</v>
      </c>
      <c r="CY296" s="78">
        <v>4762</v>
      </c>
      <c r="CZ296" s="78">
        <v>5040</v>
      </c>
      <c r="DA296" s="78">
        <v>4952</v>
      </c>
      <c r="DB296" s="78">
        <v>5368</v>
      </c>
      <c r="DC296" s="78">
        <v>5794</v>
      </c>
      <c r="DD296" s="78">
        <v>6189</v>
      </c>
      <c r="DE296" s="78">
        <v>5516.0833329999996</v>
      </c>
      <c r="DF296" s="78">
        <v>6206</v>
      </c>
      <c r="DG296" s="78">
        <v>5911</v>
      </c>
      <c r="DH296" s="78">
        <v>5293</v>
      </c>
      <c r="DI296" s="78">
        <v>5732</v>
      </c>
      <c r="DJ296" s="78">
        <v>5283</v>
      </c>
      <c r="DK296" s="78">
        <v>4812</v>
      </c>
      <c r="DL296" s="78">
        <v>4737</v>
      </c>
      <c r="DM296" s="78">
        <v>4873</v>
      </c>
      <c r="DN296" s="78">
        <v>4926</v>
      </c>
      <c r="DO296" s="78">
        <v>5417</v>
      </c>
      <c r="DP296" s="78">
        <v>5708</v>
      </c>
      <c r="DQ296" s="78">
        <v>6102</v>
      </c>
      <c r="DR296" s="78">
        <v>5416.6666670000004</v>
      </c>
      <c r="DS296" s="78">
        <v>6267</v>
      </c>
      <c r="DT296" s="78">
        <v>5899</v>
      </c>
      <c r="DU296" s="78">
        <v>5286</v>
      </c>
      <c r="DV296" s="78">
        <v>5638</v>
      </c>
      <c r="DW296" s="78">
        <v>5121</v>
      </c>
      <c r="DX296" s="78">
        <v>4746</v>
      </c>
      <c r="DY296" s="78">
        <v>4747</v>
      </c>
      <c r="DZ296" s="78">
        <v>4824</v>
      </c>
      <c r="EA296" s="78">
        <v>4943</v>
      </c>
      <c r="EB296" s="78">
        <v>5428</v>
      </c>
      <c r="EC296" s="78">
        <v>5686</v>
      </c>
      <c r="ED296" s="78">
        <v>6007</v>
      </c>
      <c r="EE296" s="78">
        <v>5382.6666670000004</v>
      </c>
      <c r="EF296" s="78">
        <v>5966</v>
      </c>
      <c r="EG296" s="78">
        <v>5529</v>
      </c>
      <c r="EH296" s="78">
        <v>4830</v>
      </c>
      <c r="EI296" s="78">
        <v>5306</v>
      </c>
      <c r="EJ296" s="78">
        <v>4782</v>
      </c>
      <c r="EK296" s="78">
        <v>4318</v>
      </c>
      <c r="EL296" s="78">
        <v>4399</v>
      </c>
      <c r="EM296" s="78">
        <v>4522</v>
      </c>
      <c r="EN296" s="78">
        <v>4521</v>
      </c>
      <c r="EO296" s="78">
        <v>5128</v>
      </c>
      <c r="EP296" s="78">
        <v>5317</v>
      </c>
      <c r="EQ296" s="78">
        <v>5527</v>
      </c>
      <c r="ER296" s="78">
        <v>5012.0833329999996</v>
      </c>
      <c r="ES296" s="78">
        <v>5706</v>
      </c>
      <c r="ET296" s="78">
        <v>5222</v>
      </c>
      <c r="EU296" s="78">
        <v>4680</v>
      </c>
      <c r="EV296" s="78">
        <v>5108</v>
      </c>
      <c r="EW296" s="78">
        <v>4900</v>
      </c>
      <c r="EX296" s="78">
        <v>4310</v>
      </c>
      <c r="EY296" s="78">
        <v>4417</v>
      </c>
      <c r="EZ296" s="78">
        <v>4557</v>
      </c>
      <c r="FA296" s="78">
        <v>4705</v>
      </c>
      <c r="FB296" s="78">
        <v>5181</v>
      </c>
      <c r="FC296" s="78">
        <v>5288</v>
      </c>
      <c r="FD296" s="78">
        <v>5729</v>
      </c>
      <c r="FE296" s="78">
        <v>4983.5833329999996</v>
      </c>
      <c r="FF296" s="78">
        <v>5830</v>
      </c>
      <c r="FG296" s="78">
        <v>5487</v>
      </c>
      <c r="FH296" s="78">
        <v>8259</v>
      </c>
      <c r="FI296" s="78">
        <v>9165</v>
      </c>
      <c r="FJ296" s="78">
        <v>8520</v>
      </c>
      <c r="FK296" s="78">
        <v>7210</v>
      </c>
      <c r="FL296" s="78">
        <v>6723</v>
      </c>
      <c r="FM296" s="78">
        <v>6509</v>
      </c>
      <c r="FN296" s="78">
        <v>6264</v>
      </c>
      <c r="FO296" s="78">
        <v>6863</v>
      </c>
      <c r="FP296" s="78">
        <v>7426</v>
      </c>
      <c r="FQ296" s="78">
        <v>8581</v>
      </c>
      <c r="FR296" s="78">
        <v>7236.4166670000004</v>
      </c>
      <c r="FS296" s="78">
        <v>8765</v>
      </c>
      <c r="FT296" s="78">
        <v>8161</v>
      </c>
      <c r="FU296" s="78">
        <v>7007</v>
      </c>
      <c r="FV296" s="78">
        <v>6616</v>
      </c>
      <c r="FW296" s="78">
        <v>5846</v>
      </c>
      <c r="FX296" s="78">
        <v>5047</v>
      </c>
      <c r="FY296" s="78">
        <v>4902</v>
      </c>
      <c r="FZ296" s="78">
        <v>5037</v>
      </c>
      <c r="GA296" s="78">
        <v>4888</v>
      </c>
      <c r="GB296" s="78">
        <v>5061</v>
      </c>
      <c r="GC296" s="78">
        <v>5432</v>
      </c>
      <c r="GD296" s="78">
        <v>5796</v>
      </c>
      <c r="GE296" s="78">
        <v>6046.5</v>
      </c>
      <c r="GF296" s="78">
        <v>5574</v>
      </c>
      <c r="GG296" s="78">
        <v>5040</v>
      </c>
      <c r="GH296" s="78">
        <v>4424</v>
      </c>
      <c r="GI296" s="78">
        <v>4746</v>
      </c>
      <c r="GJ296" s="78">
        <v>4382</v>
      </c>
      <c r="GK296" s="78">
        <v>4015</v>
      </c>
      <c r="GL296" s="78">
        <v>4148</v>
      </c>
      <c r="GM296" s="78">
        <v>4362</v>
      </c>
      <c r="GN296" s="78">
        <v>4468</v>
      </c>
      <c r="GO296" s="78">
        <v>4892</v>
      </c>
      <c r="GP296" s="78">
        <v>5064</v>
      </c>
      <c r="GQ296" s="78">
        <v>5428</v>
      </c>
      <c r="GR296" s="78">
        <v>4711.9166670000004</v>
      </c>
      <c r="GS296" s="78">
        <v>5494</v>
      </c>
      <c r="GT296" s="78">
        <v>5066</v>
      </c>
      <c r="GU296" s="78">
        <v>4626</v>
      </c>
      <c r="GV296" s="78">
        <v>5286</v>
      </c>
      <c r="GW296" s="78">
        <v>4932</v>
      </c>
      <c r="GX296" s="78">
        <v>4504</v>
      </c>
      <c r="GY296" s="78">
        <v>4679</v>
      </c>
      <c r="GZ296" s="78">
        <v>4862</v>
      </c>
      <c r="HA296" s="78">
        <v>4881</v>
      </c>
      <c r="HB296" s="78">
        <v>5525</v>
      </c>
      <c r="HC296" s="78">
        <v>5747</v>
      </c>
      <c r="HD296" s="78">
        <v>6070</v>
      </c>
      <c r="HE296" s="78">
        <v>5139.3333329999996</v>
      </c>
      <c r="HF296" s="78">
        <v>6322</v>
      </c>
      <c r="HG296" s="78">
        <v>5992</v>
      </c>
      <c r="HH296" s="78">
        <v>5427</v>
      </c>
      <c r="HI296" s="78">
        <v>5918</v>
      </c>
    </row>
    <row r="297" spans="1:217" ht="60.75" x14ac:dyDescent="0.3">
      <c r="A297" s="1" t="str">
        <f t="shared" si="82"/>
        <v>Vorarlbergdarunter bis 24 JahreMänner und altern. Geschl.</v>
      </c>
      <c r="B297" s="1">
        <v>297</v>
      </c>
      <c r="C297" s="77" t="s">
        <v>8</v>
      </c>
      <c r="D297" s="77" t="s">
        <v>125</v>
      </c>
      <c r="E297" s="77" t="s">
        <v>265</v>
      </c>
      <c r="F297" s="78">
        <v>825</v>
      </c>
      <c r="G297" s="78">
        <v>762</v>
      </c>
      <c r="H297" s="78">
        <v>755</v>
      </c>
      <c r="I297" s="78">
        <v>816</v>
      </c>
      <c r="J297" s="78">
        <v>718</v>
      </c>
      <c r="K297" s="78">
        <v>606</v>
      </c>
      <c r="L297" s="78">
        <v>666</v>
      </c>
      <c r="M297" s="78">
        <v>723</v>
      </c>
      <c r="N297" s="78">
        <v>787</v>
      </c>
      <c r="O297" s="78">
        <v>811</v>
      </c>
      <c r="P297" s="78">
        <v>915</v>
      </c>
      <c r="Q297" s="78">
        <v>1100</v>
      </c>
      <c r="R297" s="78">
        <v>790.33333330000005</v>
      </c>
      <c r="S297" s="78">
        <v>1207</v>
      </c>
      <c r="T297" s="78">
        <v>1104</v>
      </c>
      <c r="U297" s="78">
        <v>1083</v>
      </c>
      <c r="V297" s="78">
        <v>1154</v>
      </c>
      <c r="W297" s="78">
        <v>1067</v>
      </c>
      <c r="X297" s="78">
        <v>940</v>
      </c>
      <c r="Y297" s="78">
        <v>954</v>
      </c>
      <c r="Z297" s="78">
        <v>1080</v>
      </c>
      <c r="AA297" s="78">
        <v>1087</v>
      </c>
      <c r="AB297" s="78">
        <v>1097</v>
      </c>
      <c r="AC297" s="78">
        <v>1150</v>
      </c>
      <c r="AD297" s="78">
        <v>1220</v>
      </c>
      <c r="AE297" s="78">
        <v>1095.25</v>
      </c>
      <c r="AF297" s="78">
        <v>1189</v>
      </c>
      <c r="AG297" s="78">
        <v>1109</v>
      </c>
      <c r="AH297" s="78">
        <v>1060</v>
      </c>
      <c r="AI297" s="78">
        <v>1117</v>
      </c>
      <c r="AJ297" s="78">
        <v>946</v>
      </c>
      <c r="AK297" s="78">
        <v>814</v>
      </c>
      <c r="AL297" s="78">
        <v>809</v>
      </c>
      <c r="AM297" s="78">
        <v>884</v>
      </c>
      <c r="AN297" s="78">
        <v>806</v>
      </c>
      <c r="AO297" s="78">
        <v>780</v>
      </c>
      <c r="AP297" s="78">
        <v>795</v>
      </c>
      <c r="AQ297" s="78">
        <v>854</v>
      </c>
      <c r="AR297" s="78">
        <v>930.25</v>
      </c>
      <c r="AS297" s="78">
        <v>946</v>
      </c>
      <c r="AT297" s="78">
        <v>877</v>
      </c>
      <c r="AU297" s="78">
        <v>718</v>
      </c>
      <c r="AV297" s="78">
        <v>769</v>
      </c>
      <c r="AW297" s="78">
        <v>712</v>
      </c>
      <c r="AX297" s="78">
        <v>605</v>
      </c>
      <c r="AY297" s="78">
        <v>645</v>
      </c>
      <c r="AZ297" s="78">
        <v>685</v>
      </c>
      <c r="BA297" s="78">
        <v>728</v>
      </c>
      <c r="BB297" s="78">
        <v>734</v>
      </c>
      <c r="BC297" s="78">
        <v>823</v>
      </c>
      <c r="BD297" s="78">
        <v>841</v>
      </c>
      <c r="BE297" s="78">
        <v>756.91666669999995</v>
      </c>
      <c r="BF297" s="78">
        <v>931</v>
      </c>
      <c r="BG297" s="78">
        <v>905</v>
      </c>
      <c r="BH297" s="78">
        <v>781</v>
      </c>
      <c r="BI297" s="78">
        <v>830</v>
      </c>
      <c r="BJ297" s="78">
        <v>693</v>
      </c>
      <c r="BK297" s="78">
        <v>604</v>
      </c>
      <c r="BL297" s="78">
        <v>757</v>
      </c>
      <c r="BM297" s="78">
        <v>770</v>
      </c>
      <c r="BN297" s="78">
        <v>771</v>
      </c>
      <c r="BO297" s="78">
        <v>762</v>
      </c>
      <c r="BP297" s="78">
        <v>821</v>
      </c>
      <c r="BQ297" s="78">
        <v>877</v>
      </c>
      <c r="BR297" s="78">
        <v>791.83333330000005</v>
      </c>
      <c r="BS297" s="78">
        <v>913</v>
      </c>
      <c r="BT297" s="78">
        <v>846</v>
      </c>
      <c r="BU297" s="78">
        <v>754</v>
      </c>
      <c r="BV297" s="78">
        <v>771</v>
      </c>
      <c r="BW297" s="78">
        <v>656</v>
      </c>
      <c r="BX297" s="78">
        <v>622</v>
      </c>
      <c r="BY297" s="78">
        <v>711</v>
      </c>
      <c r="BZ297" s="78">
        <v>748</v>
      </c>
      <c r="CA297" s="78">
        <v>741</v>
      </c>
      <c r="CB297" s="78">
        <v>736</v>
      </c>
      <c r="CC297" s="78">
        <v>812</v>
      </c>
      <c r="CD297" s="78">
        <v>949</v>
      </c>
      <c r="CE297" s="78">
        <v>771.58333330000005</v>
      </c>
      <c r="CF297" s="78">
        <v>956</v>
      </c>
      <c r="CG297" s="78">
        <v>794</v>
      </c>
      <c r="CH297" s="78">
        <v>707</v>
      </c>
      <c r="CI297" s="78">
        <v>710</v>
      </c>
      <c r="CJ297" s="78">
        <v>699</v>
      </c>
      <c r="CK297" s="78">
        <v>699</v>
      </c>
      <c r="CL297" s="78">
        <v>732</v>
      </c>
      <c r="CM297" s="78">
        <v>799</v>
      </c>
      <c r="CN297" s="78">
        <v>795</v>
      </c>
      <c r="CO297" s="78">
        <v>808</v>
      </c>
      <c r="CP297" s="78">
        <v>865</v>
      </c>
      <c r="CQ297" s="78">
        <v>983</v>
      </c>
      <c r="CR297" s="78">
        <v>795.58333330000005</v>
      </c>
      <c r="CS297" s="78">
        <v>1008</v>
      </c>
      <c r="CT297" s="78">
        <v>949</v>
      </c>
      <c r="CU297" s="78">
        <v>798</v>
      </c>
      <c r="CV297" s="78">
        <v>870</v>
      </c>
      <c r="CW297" s="78">
        <v>764</v>
      </c>
      <c r="CX297" s="78">
        <v>679</v>
      </c>
      <c r="CY297" s="78">
        <v>750</v>
      </c>
      <c r="CZ297" s="78">
        <v>874</v>
      </c>
      <c r="DA297" s="78">
        <v>745</v>
      </c>
      <c r="DB297" s="78">
        <v>774</v>
      </c>
      <c r="DC297" s="78">
        <v>835</v>
      </c>
      <c r="DD297" s="78">
        <v>904</v>
      </c>
      <c r="DE297" s="78">
        <v>829.16666669999995</v>
      </c>
      <c r="DF297" s="78">
        <v>864</v>
      </c>
      <c r="DG297" s="78">
        <v>825</v>
      </c>
      <c r="DH297" s="78">
        <v>743</v>
      </c>
      <c r="DI297" s="78">
        <v>810</v>
      </c>
      <c r="DJ297" s="78">
        <v>712</v>
      </c>
      <c r="DK297" s="78">
        <v>660</v>
      </c>
      <c r="DL297" s="78">
        <v>711</v>
      </c>
      <c r="DM297" s="78">
        <v>801</v>
      </c>
      <c r="DN297" s="78">
        <v>730</v>
      </c>
      <c r="DO297" s="78">
        <v>786</v>
      </c>
      <c r="DP297" s="78">
        <v>843</v>
      </c>
      <c r="DQ297" s="78">
        <v>958</v>
      </c>
      <c r="DR297" s="78">
        <v>786.91666669999995</v>
      </c>
      <c r="DS297" s="78">
        <v>943</v>
      </c>
      <c r="DT297" s="78">
        <v>848</v>
      </c>
      <c r="DU297" s="78">
        <v>727</v>
      </c>
      <c r="DV297" s="78">
        <v>750</v>
      </c>
      <c r="DW297" s="78">
        <v>654</v>
      </c>
      <c r="DX297" s="78">
        <v>698</v>
      </c>
      <c r="DY297" s="78">
        <v>786</v>
      </c>
      <c r="DZ297" s="78">
        <v>842</v>
      </c>
      <c r="EA297" s="78">
        <v>789</v>
      </c>
      <c r="EB297" s="78">
        <v>794</v>
      </c>
      <c r="EC297" s="78">
        <v>797</v>
      </c>
      <c r="ED297" s="78">
        <v>913</v>
      </c>
      <c r="EE297" s="78">
        <v>795.08333330000005</v>
      </c>
      <c r="EF297" s="78">
        <v>883</v>
      </c>
      <c r="EG297" s="78">
        <v>760</v>
      </c>
      <c r="EH297" s="78">
        <v>666</v>
      </c>
      <c r="EI297" s="78">
        <v>725</v>
      </c>
      <c r="EJ297" s="78">
        <v>678</v>
      </c>
      <c r="EK297" s="78">
        <v>637</v>
      </c>
      <c r="EL297" s="78">
        <v>711</v>
      </c>
      <c r="EM297" s="78">
        <v>775</v>
      </c>
      <c r="EN297" s="78">
        <v>707</v>
      </c>
      <c r="EO297" s="78">
        <v>785</v>
      </c>
      <c r="EP297" s="78">
        <v>805</v>
      </c>
      <c r="EQ297" s="78">
        <v>897</v>
      </c>
      <c r="ER297" s="78">
        <v>752.41666669999995</v>
      </c>
      <c r="ES297" s="78">
        <v>865</v>
      </c>
      <c r="ET297" s="78">
        <v>737</v>
      </c>
      <c r="EU297" s="78">
        <v>653</v>
      </c>
      <c r="EV297" s="78">
        <v>689</v>
      </c>
      <c r="EW297" s="78">
        <v>696</v>
      </c>
      <c r="EX297" s="78">
        <v>663</v>
      </c>
      <c r="EY297" s="78">
        <v>755</v>
      </c>
      <c r="EZ297" s="78">
        <v>805</v>
      </c>
      <c r="FA297" s="78">
        <v>773</v>
      </c>
      <c r="FB297" s="78">
        <v>807</v>
      </c>
      <c r="FC297" s="78">
        <v>779</v>
      </c>
      <c r="FD297" s="78">
        <v>889</v>
      </c>
      <c r="FE297" s="78">
        <v>759.25</v>
      </c>
      <c r="FF297" s="78">
        <v>875</v>
      </c>
      <c r="FG297" s="78">
        <v>813</v>
      </c>
      <c r="FH297" s="78">
        <v>1228</v>
      </c>
      <c r="FI297" s="78">
        <v>1438</v>
      </c>
      <c r="FJ297" s="78">
        <v>1338</v>
      </c>
      <c r="FK297" s="78">
        <v>1135</v>
      </c>
      <c r="FL297" s="78">
        <v>1135</v>
      </c>
      <c r="FM297" s="78">
        <v>1065</v>
      </c>
      <c r="FN297" s="78">
        <v>900</v>
      </c>
      <c r="FO297" s="78">
        <v>915</v>
      </c>
      <c r="FP297" s="78">
        <v>955</v>
      </c>
      <c r="FQ297" s="78">
        <v>1155</v>
      </c>
      <c r="FR297" s="78">
        <v>1079.333333</v>
      </c>
      <c r="FS297" s="78">
        <v>1131</v>
      </c>
      <c r="FT297" s="78">
        <v>1003</v>
      </c>
      <c r="FU297" s="78">
        <v>768</v>
      </c>
      <c r="FV297" s="78">
        <v>734</v>
      </c>
      <c r="FW297" s="78">
        <v>637</v>
      </c>
      <c r="FX297" s="78">
        <v>601</v>
      </c>
      <c r="FY297" s="78">
        <v>677</v>
      </c>
      <c r="FZ297" s="78">
        <v>751</v>
      </c>
      <c r="GA297" s="78">
        <v>724</v>
      </c>
      <c r="GB297" s="78">
        <v>699</v>
      </c>
      <c r="GC297" s="78">
        <v>712</v>
      </c>
      <c r="GD297" s="78">
        <v>823</v>
      </c>
      <c r="GE297" s="78">
        <v>771.66666669999995</v>
      </c>
      <c r="GF297" s="78">
        <v>714</v>
      </c>
      <c r="GG297" s="78">
        <v>647</v>
      </c>
      <c r="GH297" s="78">
        <v>526</v>
      </c>
      <c r="GI297" s="78">
        <v>570</v>
      </c>
      <c r="GJ297" s="78">
        <v>549</v>
      </c>
      <c r="GK297" s="78">
        <v>550</v>
      </c>
      <c r="GL297" s="78">
        <v>659</v>
      </c>
      <c r="GM297" s="78">
        <v>730</v>
      </c>
      <c r="GN297" s="78">
        <v>687</v>
      </c>
      <c r="GO297" s="78">
        <v>675</v>
      </c>
      <c r="GP297" s="78">
        <v>678</v>
      </c>
      <c r="GQ297" s="78">
        <v>812</v>
      </c>
      <c r="GR297" s="78">
        <v>649.75</v>
      </c>
      <c r="GS297" s="78">
        <v>760</v>
      </c>
      <c r="GT297" s="78">
        <v>689</v>
      </c>
      <c r="GU297" s="78">
        <v>585</v>
      </c>
      <c r="GV297" s="78">
        <v>683</v>
      </c>
      <c r="GW297" s="78">
        <v>620</v>
      </c>
      <c r="GX297" s="78">
        <v>567</v>
      </c>
      <c r="GY297" s="78">
        <v>667</v>
      </c>
      <c r="GZ297" s="78">
        <v>780</v>
      </c>
      <c r="HA297" s="78">
        <v>708</v>
      </c>
      <c r="HB297" s="78">
        <v>788</v>
      </c>
      <c r="HC297" s="78">
        <v>807</v>
      </c>
      <c r="HD297" s="78">
        <v>882</v>
      </c>
      <c r="HE297" s="78">
        <v>711.33333330000005</v>
      </c>
      <c r="HF297" s="78">
        <v>892</v>
      </c>
      <c r="HG297" s="78">
        <v>845</v>
      </c>
      <c r="HH297" s="78">
        <v>771</v>
      </c>
      <c r="HI297" s="78">
        <v>833</v>
      </c>
    </row>
    <row r="298" spans="1:217" ht="60.75" x14ac:dyDescent="0.3">
      <c r="A298" s="1" t="str">
        <f t="shared" si="82"/>
        <v>Vorarlberg50 Jahre und älterMänner und altern. Geschl.</v>
      </c>
      <c r="B298" s="1">
        <v>298</v>
      </c>
      <c r="C298" s="77" t="s">
        <v>8</v>
      </c>
      <c r="D298" s="77" t="s">
        <v>126</v>
      </c>
      <c r="E298" s="77" t="s">
        <v>265</v>
      </c>
      <c r="F298" s="78">
        <v>1036</v>
      </c>
      <c r="G298" s="78">
        <v>969</v>
      </c>
      <c r="H298" s="78">
        <v>969</v>
      </c>
      <c r="I298" s="78">
        <v>1102</v>
      </c>
      <c r="J298" s="78">
        <v>969</v>
      </c>
      <c r="K298" s="78">
        <v>872</v>
      </c>
      <c r="L298" s="78">
        <v>789</v>
      </c>
      <c r="M298" s="78">
        <v>866</v>
      </c>
      <c r="N298" s="78">
        <v>932</v>
      </c>
      <c r="O298" s="78">
        <v>1063</v>
      </c>
      <c r="P298" s="78">
        <v>1115</v>
      </c>
      <c r="Q298" s="78">
        <v>1130</v>
      </c>
      <c r="R298" s="78">
        <v>984.33333330000005</v>
      </c>
      <c r="S298" s="78">
        <v>1194</v>
      </c>
      <c r="T298" s="78">
        <v>1293</v>
      </c>
      <c r="U298" s="78">
        <v>1308</v>
      </c>
      <c r="V298" s="78">
        <v>1371</v>
      </c>
      <c r="W298" s="78">
        <v>1353</v>
      </c>
      <c r="X298" s="78">
        <v>1253</v>
      </c>
      <c r="Y298" s="78">
        <v>1207</v>
      </c>
      <c r="Z298" s="78">
        <v>1323</v>
      </c>
      <c r="AA298" s="78">
        <v>1375</v>
      </c>
      <c r="AB298" s="78">
        <v>1464</v>
      </c>
      <c r="AC298" s="78">
        <v>1483</v>
      </c>
      <c r="AD298" s="78">
        <v>1436</v>
      </c>
      <c r="AE298" s="78">
        <v>1338.333333</v>
      </c>
      <c r="AF298" s="78">
        <v>1487</v>
      </c>
      <c r="AG298" s="78">
        <v>1487</v>
      </c>
      <c r="AH298" s="78">
        <v>1429</v>
      </c>
      <c r="AI298" s="78">
        <v>1392</v>
      </c>
      <c r="AJ298" s="78">
        <v>1325</v>
      </c>
      <c r="AK298" s="78">
        <v>1188</v>
      </c>
      <c r="AL298" s="78">
        <v>1091</v>
      </c>
      <c r="AM298" s="78">
        <v>1139</v>
      </c>
      <c r="AN298" s="78">
        <v>1133</v>
      </c>
      <c r="AO298" s="78">
        <v>1165</v>
      </c>
      <c r="AP298" s="78">
        <v>1197</v>
      </c>
      <c r="AQ298" s="78">
        <v>1146</v>
      </c>
      <c r="AR298" s="78">
        <v>1264.916667</v>
      </c>
      <c r="AS298" s="78">
        <v>1233</v>
      </c>
      <c r="AT298" s="78">
        <v>1234</v>
      </c>
      <c r="AU298" s="78">
        <v>1156</v>
      </c>
      <c r="AV298" s="78">
        <v>1240</v>
      </c>
      <c r="AW298" s="78">
        <v>1133</v>
      </c>
      <c r="AX298" s="78">
        <v>1000</v>
      </c>
      <c r="AY298" s="78">
        <v>960</v>
      </c>
      <c r="AZ298" s="78">
        <v>985</v>
      </c>
      <c r="BA298" s="78">
        <v>1016</v>
      </c>
      <c r="BB298" s="78">
        <v>1148</v>
      </c>
      <c r="BC298" s="78">
        <v>1201</v>
      </c>
      <c r="BD298" s="78">
        <v>1159</v>
      </c>
      <c r="BE298" s="78">
        <v>1122.083333</v>
      </c>
      <c r="BF298" s="78">
        <v>1253</v>
      </c>
      <c r="BG298" s="78">
        <v>1276</v>
      </c>
      <c r="BH298" s="78">
        <v>1181</v>
      </c>
      <c r="BI298" s="78">
        <v>1232</v>
      </c>
      <c r="BJ298" s="78">
        <v>1140</v>
      </c>
      <c r="BK298" s="78">
        <v>1034</v>
      </c>
      <c r="BL298" s="78">
        <v>1026</v>
      </c>
      <c r="BM298" s="78">
        <v>1018</v>
      </c>
      <c r="BN298" s="78">
        <v>1063</v>
      </c>
      <c r="BO298" s="78">
        <v>1166</v>
      </c>
      <c r="BP298" s="78">
        <v>1214</v>
      </c>
      <c r="BQ298" s="78">
        <v>1250</v>
      </c>
      <c r="BR298" s="78">
        <v>1154.416667</v>
      </c>
      <c r="BS298" s="78">
        <v>1348</v>
      </c>
      <c r="BT298" s="78">
        <v>1362</v>
      </c>
      <c r="BU298" s="78">
        <v>1210</v>
      </c>
      <c r="BV298" s="78">
        <v>1321</v>
      </c>
      <c r="BW298" s="78">
        <v>1271</v>
      </c>
      <c r="BX298" s="78">
        <v>1172</v>
      </c>
      <c r="BY298" s="78">
        <v>1178</v>
      </c>
      <c r="BZ298" s="78">
        <v>1155</v>
      </c>
      <c r="CA298" s="78">
        <v>1211</v>
      </c>
      <c r="CB298" s="78">
        <v>1334</v>
      </c>
      <c r="CC298" s="78">
        <v>1459</v>
      </c>
      <c r="CD298" s="78">
        <v>1479</v>
      </c>
      <c r="CE298" s="78">
        <v>1291.666667</v>
      </c>
      <c r="CF298" s="78">
        <v>1549</v>
      </c>
      <c r="CG298" s="78">
        <v>1543</v>
      </c>
      <c r="CH298" s="78">
        <v>1441</v>
      </c>
      <c r="CI298" s="78">
        <v>1495</v>
      </c>
      <c r="CJ298" s="78">
        <v>1416</v>
      </c>
      <c r="CK298" s="78">
        <v>1324</v>
      </c>
      <c r="CL298" s="78">
        <v>1254</v>
      </c>
      <c r="CM298" s="78">
        <v>1308</v>
      </c>
      <c r="CN298" s="78">
        <v>1329</v>
      </c>
      <c r="CO298" s="78">
        <v>1499</v>
      </c>
      <c r="CP298" s="78">
        <v>1606</v>
      </c>
      <c r="CQ298" s="78">
        <v>1645</v>
      </c>
      <c r="CR298" s="78">
        <v>1450.75</v>
      </c>
      <c r="CS298" s="78">
        <v>1742</v>
      </c>
      <c r="CT298" s="78">
        <v>1782</v>
      </c>
      <c r="CU298" s="78">
        <v>1615</v>
      </c>
      <c r="CV298" s="78">
        <v>1691</v>
      </c>
      <c r="CW298" s="78">
        <v>1580</v>
      </c>
      <c r="CX298" s="78">
        <v>1446</v>
      </c>
      <c r="CY298" s="78">
        <v>1430</v>
      </c>
      <c r="CZ298" s="78">
        <v>1490</v>
      </c>
      <c r="DA298" s="78">
        <v>1533</v>
      </c>
      <c r="DB298" s="78">
        <v>1644</v>
      </c>
      <c r="DC298" s="78">
        <v>1730</v>
      </c>
      <c r="DD298" s="78">
        <v>1768</v>
      </c>
      <c r="DE298" s="78">
        <v>1620.916667</v>
      </c>
      <c r="DF298" s="78">
        <v>1814</v>
      </c>
      <c r="DG298" s="78">
        <v>1801</v>
      </c>
      <c r="DH298" s="78">
        <v>1672</v>
      </c>
      <c r="DI298" s="78">
        <v>1757</v>
      </c>
      <c r="DJ298" s="78">
        <v>1697</v>
      </c>
      <c r="DK298" s="78">
        <v>1565</v>
      </c>
      <c r="DL298" s="78">
        <v>1481</v>
      </c>
      <c r="DM298" s="78">
        <v>1511</v>
      </c>
      <c r="DN298" s="78">
        <v>1577</v>
      </c>
      <c r="DO298" s="78">
        <v>1733</v>
      </c>
      <c r="DP298" s="78">
        <v>1778</v>
      </c>
      <c r="DQ298" s="78">
        <v>1792</v>
      </c>
      <c r="DR298" s="78">
        <v>1681.5</v>
      </c>
      <c r="DS298" s="78">
        <v>1882</v>
      </c>
      <c r="DT298" s="78">
        <v>1813</v>
      </c>
      <c r="DU298" s="78">
        <v>1727</v>
      </c>
      <c r="DV298" s="78">
        <v>1818</v>
      </c>
      <c r="DW298" s="78">
        <v>1749</v>
      </c>
      <c r="DX298" s="78">
        <v>1590</v>
      </c>
      <c r="DY298" s="78">
        <v>1503</v>
      </c>
      <c r="DZ298" s="78">
        <v>1471</v>
      </c>
      <c r="EA298" s="78">
        <v>1532</v>
      </c>
      <c r="EB298" s="78">
        <v>1705</v>
      </c>
      <c r="EC298" s="78">
        <v>1789</v>
      </c>
      <c r="ED298" s="78">
        <v>1774</v>
      </c>
      <c r="EE298" s="78">
        <v>1696.083333</v>
      </c>
      <c r="EF298" s="78">
        <v>1769</v>
      </c>
      <c r="EG298" s="78">
        <v>1702</v>
      </c>
      <c r="EH298" s="78">
        <v>1536</v>
      </c>
      <c r="EI298" s="78">
        <v>1684</v>
      </c>
      <c r="EJ298" s="78">
        <v>1511</v>
      </c>
      <c r="EK298" s="78">
        <v>1376</v>
      </c>
      <c r="EL298" s="78">
        <v>1317</v>
      </c>
      <c r="EM298" s="78">
        <v>1354</v>
      </c>
      <c r="EN298" s="78">
        <v>1408</v>
      </c>
      <c r="EO298" s="78">
        <v>1575</v>
      </c>
      <c r="EP298" s="78">
        <v>1644</v>
      </c>
      <c r="EQ298" s="78">
        <v>1602</v>
      </c>
      <c r="ER298" s="78">
        <v>1539.833333</v>
      </c>
      <c r="ES298" s="78">
        <v>1742</v>
      </c>
      <c r="ET298" s="78">
        <v>1636</v>
      </c>
      <c r="EU298" s="78">
        <v>1479</v>
      </c>
      <c r="EV298" s="78">
        <v>1586</v>
      </c>
      <c r="EW298" s="78">
        <v>1551</v>
      </c>
      <c r="EX298" s="78">
        <v>1379</v>
      </c>
      <c r="EY298" s="78">
        <v>1366</v>
      </c>
      <c r="EZ298" s="78">
        <v>1388</v>
      </c>
      <c r="FA298" s="78">
        <v>1464</v>
      </c>
      <c r="FB298" s="78">
        <v>1624</v>
      </c>
      <c r="FC298" s="78">
        <v>1685</v>
      </c>
      <c r="FD298" s="78">
        <v>1693</v>
      </c>
      <c r="FE298" s="78">
        <v>1549.416667</v>
      </c>
      <c r="FF298" s="78">
        <v>1792</v>
      </c>
      <c r="FG298" s="78">
        <v>1734</v>
      </c>
      <c r="FH298" s="78">
        <v>2302</v>
      </c>
      <c r="FI298" s="78">
        <v>2475</v>
      </c>
      <c r="FJ298" s="78">
        <v>2342</v>
      </c>
      <c r="FK298" s="78">
        <v>2101</v>
      </c>
      <c r="FL298" s="78">
        <v>1967</v>
      </c>
      <c r="FM298" s="78">
        <v>1919</v>
      </c>
      <c r="FN298" s="78">
        <v>1944</v>
      </c>
      <c r="FO298" s="78">
        <v>2150</v>
      </c>
      <c r="FP298" s="78">
        <v>2330</v>
      </c>
      <c r="FQ298" s="78">
        <v>2519</v>
      </c>
      <c r="FR298" s="78">
        <v>2131.25</v>
      </c>
      <c r="FS298" s="78">
        <v>2629</v>
      </c>
      <c r="FT298" s="78">
        <v>2498</v>
      </c>
      <c r="FU298" s="78">
        <v>2281</v>
      </c>
      <c r="FV298" s="78">
        <v>2199</v>
      </c>
      <c r="FW298" s="78">
        <v>2001</v>
      </c>
      <c r="FX298" s="78">
        <v>1746</v>
      </c>
      <c r="FY298" s="78">
        <v>1635</v>
      </c>
      <c r="FZ298" s="78">
        <v>1629</v>
      </c>
      <c r="GA298" s="78">
        <v>1597</v>
      </c>
      <c r="GB298" s="78">
        <v>1700</v>
      </c>
      <c r="GC298" s="78">
        <v>1831</v>
      </c>
      <c r="GD298" s="78">
        <v>1829</v>
      </c>
      <c r="GE298" s="78">
        <v>1964.583333</v>
      </c>
      <c r="GF298" s="78">
        <v>1841</v>
      </c>
      <c r="GG298" s="78">
        <v>1729</v>
      </c>
      <c r="GH298" s="78">
        <v>1588</v>
      </c>
      <c r="GI298" s="78">
        <v>1690</v>
      </c>
      <c r="GJ298" s="78">
        <v>1571</v>
      </c>
      <c r="GK298" s="78">
        <v>1407</v>
      </c>
      <c r="GL298" s="78">
        <v>1359</v>
      </c>
      <c r="GM298" s="78">
        <v>1410</v>
      </c>
      <c r="GN298" s="78">
        <v>1423</v>
      </c>
      <c r="GO298" s="78">
        <v>1561</v>
      </c>
      <c r="GP298" s="78">
        <v>1656</v>
      </c>
      <c r="GQ298" s="78">
        <v>1643</v>
      </c>
      <c r="GR298" s="78">
        <v>1573.166667</v>
      </c>
      <c r="GS298" s="78">
        <v>1703</v>
      </c>
      <c r="GT298" s="78">
        <v>1608</v>
      </c>
      <c r="GU298" s="78">
        <v>1501</v>
      </c>
      <c r="GV298" s="78">
        <v>1729</v>
      </c>
      <c r="GW298" s="78">
        <v>1630</v>
      </c>
      <c r="GX298" s="78">
        <v>1453</v>
      </c>
      <c r="GY298" s="78">
        <v>1436</v>
      </c>
      <c r="GZ298" s="78">
        <v>1432</v>
      </c>
      <c r="HA298" s="78">
        <v>1470</v>
      </c>
      <c r="HB298" s="78">
        <v>1664</v>
      </c>
      <c r="HC298" s="78">
        <v>1744</v>
      </c>
      <c r="HD298" s="78">
        <v>1748</v>
      </c>
      <c r="HE298" s="78">
        <v>1593.166667</v>
      </c>
      <c r="HF298" s="78">
        <v>1861</v>
      </c>
      <c r="HG298" s="78">
        <v>1790</v>
      </c>
      <c r="HH298" s="78">
        <v>1658</v>
      </c>
      <c r="HI298" s="78">
        <v>1775</v>
      </c>
    </row>
    <row r="299" spans="1:217" ht="60.75" x14ac:dyDescent="0.3">
      <c r="A299" s="1" t="str">
        <f t="shared" si="82"/>
        <v>VorarlbergAusländerMänner und altern. Geschl.</v>
      </c>
      <c r="B299" s="1">
        <v>299</v>
      </c>
      <c r="C299" s="77" t="s">
        <v>8</v>
      </c>
      <c r="D299" s="77" t="s">
        <v>127</v>
      </c>
      <c r="E299" s="77" t="s">
        <v>265</v>
      </c>
      <c r="F299" s="78">
        <v>1229</v>
      </c>
      <c r="G299" s="78">
        <v>1132</v>
      </c>
      <c r="H299" s="78">
        <v>1094</v>
      </c>
      <c r="I299" s="78">
        <v>1261</v>
      </c>
      <c r="J299" s="78">
        <v>1066</v>
      </c>
      <c r="K299" s="78">
        <v>923</v>
      </c>
      <c r="L299" s="78">
        <v>785</v>
      </c>
      <c r="M299" s="78">
        <v>896</v>
      </c>
      <c r="N299" s="78">
        <v>1033</v>
      </c>
      <c r="O299" s="78">
        <v>1237</v>
      </c>
      <c r="P299" s="78">
        <v>1421</v>
      </c>
      <c r="Q299" s="78">
        <v>1506</v>
      </c>
      <c r="R299" s="78">
        <v>1131.916667</v>
      </c>
      <c r="S299" s="78">
        <v>1646</v>
      </c>
      <c r="T299" s="78">
        <v>1712</v>
      </c>
      <c r="U299" s="78">
        <v>1631</v>
      </c>
      <c r="V299" s="78">
        <v>1738</v>
      </c>
      <c r="W299" s="78">
        <v>1697</v>
      </c>
      <c r="X299" s="78">
        <v>1512</v>
      </c>
      <c r="Y299" s="78">
        <v>1338</v>
      </c>
      <c r="Z299" s="78">
        <v>1495</v>
      </c>
      <c r="AA299" s="78">
        <v>1563</v>
      </c>
      <c r="AB299" s="78">
        <v>1761</v>
      </c>
      <c r="AC299" s="78">
        <v>1845</v>
      </c>
      <c r="AD299" s="78">
        <v>1783</v>
      </c>
      <c r="AE299" s="78">
        <v>1643.416667</v>
      </c>
      <c r="AF299" s="78">
        <v>1858</v>
      </c>
      <c r="AG299" s="78">
        <v>1847</v>
      </c>
      <c r="AH299" s="78">
        <v>1688</v>
      </c>
      <c r="AI299" s="78">
        <v>1665</v>
      </c>
      <c r="AJ299" s="78">
        <v>1461</v>
      </c>
      <c r="AK299" s="78">
        <v>1248</v>
      </c>
      <c r="AL299" s="78">
        <v>1052</v>
      </c>
      <c r="AM299" s="78">
        <v>1163</v>
      </c>
      <c r="AN299" s="78">
        <v>1145</v>
      </c>
      <c r="AO299" s="78">
        <v>1220</v>
      </c>
      <c r="AP299" s="78">
        <v>1370</v>
      </c>
      <c r="AQ299" s="78">
        <v>1373</v>
      </c>
      <c r="AR299" s="78">
        <v>1424.166667</v>
      </c>
      <c r="AS299" s="78">
        <v>1481</v>
      </c>
      <c r="AT299" s="78">
        <v>1389</v>
      </c>
      <c r="AU299" s="78">
        <v>1168</v>
      </c>
      <c r="AV299" s="78">
        <v>1285</v>
      </c>
      <c r="AW299" s="78">
        <v>1174</v>
      </c>
      <c r="AX299" s="78">
        <v>930</v>
      </c>
      <c r="AY299" s="78">
        <v>875</v>
      </c>
      <c r="AZ299" s="78">
        <v>935</v>
      </c>
      <c r="BA299" s="78">
        <v>991</v>
      </c>
      <c r="BB299" s="78">
        <v>1258</v>
      </c>
      <c r="BC299" s="78">
        <v>1299</v>
      </c>
      <c r="BD299" s="78">
        <v>1309</v>
      </c>
      <c r="BE299" s="78">
        <v>1174.5</v>
      </c>
      <c r="BF299" s="78">
        <v>1441</v>
      </c>
      <c r="BG299" s="78">
        <v>1454</v>
      </c>
      <c r="BH299" s="78">
        <v>1229</v>
      </c>
      <c r="BI299" s="78">
        <v>1383</v>
      </c>
      <c r="BJ299" s="78">
        <v>1184</v>
      </c>
      <c r="BK299" s="78">
        <v>994</v>
      </c>
      <c r="BL299" s="78">
        <v>989</v>
      </c>
      <c r="BM299" s="78">
        <v>1008</v>
      </c>
      <c r="BN299" s="78">
        <v>1102</v>
      </c>
      <c r="BO299" s="78">
        <v>1284</v>
      </c>
      <c r="BP299" s="78">
        <v>1475</v>
      </c>
      <c r="BQ299" s="78">
        <v>1467</v>
      </c>
      <c r="BR299" s="78">
        <v>1250.833333</v>
      </c>
      <c r="BS299" s="78">
        <v>1504</v>
      </c>
      <c r="BT299" s="78">
        <v>1487</v>
      </c>
      <c r="BU299" s="78">
        <v>1358</v>
      </c>
      <c r="BV299" s="78">
        <v>1460</v>
      </c>
      <c r="BW299" s="78">
        <v>1340</v>
      </c>
      <c r="BX299" s="78">
        <v>1160</v>
      </c>
      <c r="BY299" s="78">
        <v>1132</v>
      </c>
      <c r="BZ299" s="78">
        <v>1085</v>
      </c>
      <c r="CA299" s="78">
        <v>1199</v>
      </c>
      <c r="CB299" s="78">
        <v>1462</v>
      </c>
      <c r="CC299" s="78">
        <v>1629</v>
      </c>
      <c r="CD299" s="78">
        <v>1696</v>
      </c>
      <c r="CE299" s="78">
        <v>1376</v>
      </c>
      <c r="CF299" s="78">
        <v>1700</v>
      </c>
      <c r="CG299" s="78">
        <v>1641</v>
      </c>
      <c r="CH299" s="78">
        <v>1497</v>
      </c>
      <c r="CI299" s="78">
        <v>1659</v>
      </c>
      <c r="CJ299" s="78">
        <v>1512</v>
      </c>
      <c r="CK299" s="78">
        <v>1334</v>
      </c>
      <c r="CL299" s="78">
        <v>1307</v>
      </c>
      <c r="CM299" s="78">
        <v>1347</v>
      </c>
      <c r="CN299" s="78">
        <v>1412</v>
      </c>
      <c r="CO299" s="78">
        <v>1659</v>
      </c>
      <c r="CP299" s="78">
        <v>1876</v>
      </c>
      <c r="CQ299" s="78">
        <v>1899</v>
      </c>
      <c r="CR299" s="78">
        <v>1570.25</v>
      </c>
      <c r="CS299" s="78">
        <v>1944</v>
      </c>
      <c r="CT299" s="78">
        <v>1932</v>
      </c>
      <c r="CU299" s="78">
        <v>1687</v>
      </c>
      <c r="CV299" s="78">
        <v>1873</v>
      </c>
      <c r="CW299" s="78">
        <v>1658</v>
      </c>
      <c r="CX299" s="78">
        <v>1418</v>
      </c>
      <c r="CY299" s="78">
        <v>1294</v>
      </c>
      <c r="CZ299" s="78">
        <v>1399</v>
      </c>
      <c r="DA299" s="78">
        <v>1465</v>
      </c>
      <c r="DB299" s="78">
        <v>1732</v>
      </c>
      <c r="DC299" s="78">
        <v>1948</v>
      </c>
      <c r="DD299" s="78">
        <v>1962</v>
      </c>
      <c r="DE299" s="78">
        <v>1692.666667</v>
      </c>
      <c r="DF299" s="78">
        <v>1926</v>
      </c>
      <c r="DG299" s="78">
        <v>1895</v>
      </c>
      <c r="DH299" s="78">
        <v>1675</v>
      </c>
      <c r="DI299" s="78">
        <v>1948</v>
      </c>
      <c r="DJ299" s="78">
        <v>1719</v>
      </c>
      <c r="DK299" s="78">
        <v>1531</v>
      </c>
      <c r="DL299" s="78">
        <v>1408</v>
      </c>
      <c r="DM299" s="78">
        <v>1521</v>
      </c>
      <c r="DN299" s="78">
        <v>1594</v>
      </c>
      <c r="DO299" s="78">
        <v>1874</v>
      </c>
      <c r="DP299" s="78">
        <v>1993</v>
      </c>
      <c r="DQ299" s="78">
        <v>2018</v>
      </c>
      <c r="DR299" s="78">
        <v>1758.5</v>
      </c>
      <c r="DS299" s="78">
        <v>2050</v>
      </c>
      <c r="DT299" s="78">
        <v>1878</v>
      </c>
      <c r="DU299" s="78">
        <v>1748</v>
      </c>
      <c r="DV299" s="78">
        <v>2018</v>
      </c>
      <c r="DW299" s="78">
        <v>1793</v>
      </c>
      <c r="DX299" s="78">
        <v>1635</v>
      </c>
      <c r="DY299" s="78">
        <v>1539</v>
      </c>
      <c r="DZ299" s="78">
        <v>1577</v>
      </c>
      <c r="EA299" s="78">
        <v>1662</v>
      </c>
      <c r="EB299" s="78">
        <v>1939</v>
      </c>
      <c r="EC299" s="78">
        <v>2091</v>
      </c>
      <c r="ED299" s="78">
        <v>2133</v>
      </c>
      <c r="EE299" s="78">
        <v>1838.583333</v>
      </c>
      <c r="EF299" s="78">
        <v>2141</v>
      </c>
      <c r="EG299" s="78">
        <v>1972</v>
      </c>
      <c r="EH299" s="78">
        <v>1689</v>
      </c>
      <c r="EI299" s="78">
        <v>1992</v>
      </c>
      <c r="EJ299" s="78">
        <v>1733</v>
      </c>
      <c r="EK299" s="78">
        <v>1559</v>
      </c>
      <c r="EL299" s="78">
        <v>1490</v>
      </c>
      <c r="EM299" s="78">
        <v>1524</v>
      </c>
      <c r="EN299" s="78">
        <v>1538</v>
      </c>
      <c r="EO299" s="78">
        <v>1871</v>
      </c>
      <c r="EP299" s="78">
        <v>1991</v>
      </c>
      <c r="EQ299" s="78">
        <v>2037</v>
      </c>
      <c r="ER299" s="78">
        <v>1794.75</v>
      </c>
      <c r="ES299" s="78">
        <v>2089</v>
      </c>
      <c r="ET299" s="78">
        <v>1928</v>
      </c>
      <c r="EU299" s="78">
        <v>1736</v>
      </c>
      <c r="EV299" s="78">
        <v>2010</v>
      </c>
      <c r="EW299" s="78">
        <v>1785</v>
      </c>
      <c r="EX299" s="78">
        <v>1506</v>
      </c>
      <c r="EY299" s="78">
        <v>1492</v>
      </c>
      <c r="EZ299" s="78">
        <v>1515</v>
      </c>
      <c r="FA299" s="78">
        <v>1610</v>
      </c>
      <c r="FB299" s="78">
        <v>1964</v>
      </c>
      <c r="FC299" s="78">
        <v>2103</v>
      </c>
      <c r="FD299" s="78">
        <v>2161</v>
      </c>
      <c r="FE299" s="78">
        <v>1824.916667</v>
      </c>
      <c r="FF299" s="78">
        <v>2169</v>
      </c>
      <c r="FG299" s="78">
        <v>2019</v>
      </c>
      <c r="FH299" s="78">
        <v>3418</v>
      </c>
      <c r="FI299" s="78">
        <v>3856</v>
      </c>
      <c r="FJ299" s="78">
        <v>3547</v>
      </c>
      <c r="FK299" s="78">
        <v>2785</v>
      </c>
      <c r="FL299" s="78">
        <v>2415</v>
      </c>
      <c r="FM299" s="78">
        <v>2270</v>
      </c>
      <c r="FN299" s="78">
        <v>2246</v>
      </c>
      <c r="FO299" s="78">
        <v>2634</v>
      </c>
      <c r="FP299" s="78">
        <v>2908</v>
      </c>
      <c r="FQ299" s="78">
        <v>3438</v>
      </c>
      <c r="FR299" s="78">
        <v>2808.75</v>
      </c>
      <c r="FS299" s="78">
        <v>3436</v>
      </c>
      <c r="FT299" s="78">
        <v>3180</v>
      </c>
      <c r="FU299" s="78">
        <v>2735</v>
      </c>
      <c r="FV299" s="78">
        <v>2570</v>
      </c>
      <c r="FW299" s="78">
        <v>2210</v>
      </c>
      <c r="FX299" s="78">
        <v>1744</v>
      </c>
      <c r="FY299" s="78">
        <v>1597</v>
      </c>
      <c r="FZ299" s="78">
        <v>1646</v>
      </c>
      <c r="GA299" s="78">
        <v>1637</v>
      </c>
      <c r="GB299" s="78">
        <v>1821</v>
      </c>
      <c r="GC299" s="78">
        <v>1978</v>
      </c>
      <c r="GD299" s="78">
        <v>2066</v>
      </c>
      <c r="GE299" s="78">
        <v>2218.333333</v>
      </c>
      <c r="GF299" s="78">
        <v>1934</v>
      </c>
      <c r="GG299" s="78">
        <v>1754</v>
      </c>
      <c r="GH299" s="78">
        <v>1578</v>
      </c>
      <c r="GI299" s="78">
        <v>1859</v>
      </c>
      <c r="GJ299" s="78">
        <v>1614</v>
      </c>
      <c r="GK299" s="78">
        <v>1375</v>
      </c>
      <c r="GL299" s="78">
        <v>1366</v>
      </c>
      <c r="GM299" s="78">
        <v>1484</v>
      </c>
      <c r="GN299" s="78">
        <v>1586</v>
      </c>
      <c r="GO299" s="78">
        <v>1886</v>
      </c>
      <c r="GP299" s="78">
        <v>2057</v>
      </c>
      <c r="GQ299" s="78">
        <v>2076</v>
      </c>
      <c r="GR299" s="78">
        <v>1714.083333</v>
      </c>
      <c r="GS299" s="78">
        <v>2050</v>
      </c>
      <c r="GT299" s="78">
        <v>1916</v>
      </c>
      <c r="GU299" s="78">
        <v>1826</v>
      </c>
      <c r="GV299" s="78">
        <v>2229</v>
      </c>
      <c r="GW299" s="78">
        <v>2017</v>
      </c>
      <c r="GX299" s="78">
        <v>1768</v>
      </c>
      <c r="GY299" s="78">
        <v>1796</v>
      </c>
      <c r="GZ299" s="78">
        <v>1885</v>
      </c>
      <c r="HA299" s="78">
        <v>1936</v>
      </c>
      <c r="HB299" s="78">
        <v>2322</v>
      </c>
      <c r="HC299" s="78">
        <v>2464</v>
      </c>
      <c r="HD299" s="78">
        <v>2545</v>
      </c>
      <c r="HE299" s="78">
        <v>2062.833333</v>
      </c>
      <c r="HF299" s="78">
        <v>2663</v>
      </c>
      <c r="HG299" s="78">
        <v>2525</v>
      </c>
      <c r="HH299" s="78">
        <v>2252</v>
      </c>
      <c r="HI299" s="78">
        <v>2613</v>
      </c>
    </row>
    <row r="300" spans="1:217" ht="60.75" x14ac:dyDescent="0.3">
      <c r="A300" s="1" t="str">
        <f t="shared" si="82"/>
        <v>Vorarlbergoffene StellenMänner und altern. Geschl.</v>
      </c>
      <c r="B300" s="1">
        <v>300</v>
      </c>
      <c r="C300" s="77" t="s">
        <v>8</v>
      </c>
      <c r="D300" s="77" t="s">
        <v>128</v>
      </c>
      <c r="E300" s="77" t="s">
        <v>265</v>
      </c>
      <c r="F300" s="78">
        <v>0</v>
      </c>
      <c r="G300" s="78">
        <v>0</v>
      </c>
      <c r="H300" s="78">
        <v>0</v>
      </c>
      <c r="I300" s="78">
        <v>0</v>
      </c>
      <c r="J300" s="78">
        <v>0</v>
      </c>
      <c r="K300" s="78">
        <v>0</v>
      </c>
      <c r="L300" s="78">
        <v>0</v>
      </c>
      <c r="M300" s="78">
        <v>0</v>
      </c>
      <c r="N300" s="78">
        <v>0</v>
      </c>
      <c r="O300" s="78">
        <v>0</v>
      </c>
      <c r="P300" s="78">
        <v>0</v>
      </c>
      <c r="Q300" s="78">
        <v>0</v>
      </c>
      <c r="R300" s="78">
        <v>0</v>
      </c>
      <c r="S300" s="78">
        <v>0</v>
      </c>
      <c r="T300" s="78">
        <v>0</v>
      </c>
      <c r="U300" s="78">
        <v>0</v>
      </c>
      <c r="V300" s="78">
        <v>0</v>
      </c>
      <c r="W300" s="78">
        <v>0</v>
      </c>
      <c r="X300" s="78">
        <v>0</v>
      </c>
      <c r="Y300" s="78">
        <v>0</v>
      </c>
      <c r="Z300" s="78">
        <v>0</v>
      </c>
      <c r="AA300" s="78">
        <v>0</v>
      </c>
      <c r="AB300" s="78">
        <v>0</v>
      </c>
      <c r="AC300" s="78">
        <v>0</v>
      </c>
      <c r="AD300" s="78">
        <v>0</v>
      </c>
      <c r="AE300" s="78">
        <v>0</v>
      </c>
      <c r="AF300" s="78">
        <v>0</v>
      </c>
      <c r="AG300" s="78">
        <v>0</v>
      </c>
      <c r="AH300" s="78">
        <v>0</v>
      </c>
      <c r="AI300" s="78">
        <v>0</v>
      </c>
      <c r="AJ300" s="78">
        <v>0</v>
      </c>
      <c r="AK300" s="78">
        <v>0</v>
      </c>
      <c r="AL300" s="78">
        <v>0</v>
      </c>
      <c r="AM300" s="78">
        <v>0</v>
      </c>
      <c r="AN300" s="78">
        <v>0</v>
      </c>
      <c r="AO300" s="78">
        <v>0</v>
      </c>
      <c r="AP300" s="78">
        <v>0</v>
      </c>
      <c r="AQ300" s="78">
        <v>0</v>
      </c>
      <c r="AR300" s="78">
        <v>0</v>
      </c>
      <c r="AS300" s="78">
        <v>0</v>
      </c>
      <c r="AT300" s="78">
        <v>0</v>
      </c>
      <c r="AU300" s="78">
        <v>0</v>
      </c>
      <c r="AV300" s="78">
        <v>0</v>
      </c>
      <c r="AW300" s="78">
        <v>0</v>
      </c>
      <c r="AX300" s="78">
        <v>0</v>
      </c>
      <c r="AY300" s="78">
        <v>0</v>
      </c>
      <c r="AZ300" s="78">
        <v>0</v>
      </c>
      <c r="BA300" s="78">
        <v>0</v>
      </c>
      <c r="BB300" s="78">
        <v>0</v>
      </c>
      <c r="BC300" s="78">
        <v>0</v>
      </c>
      <c r="BD300" s="78">
        <v>0</v>
      </c>
      <c r="BE300" s="78">
        <v>0</v>
      </c>
      <c r="BF300" s="78">
        <v>0</v>
      </c>
      <c r="BG300" s="78">
        <v>0</v>
      </c>
      <c r="BH300" s="78">
        <v>0</v>
      </c>
      <c r="BI300" s="78">
        <v>0</v>
      </c>
      <c r="BJ300" s="78">
        <v>0</v>
      </c>
      <c r="BK300" s="78">
        <v>0</v>
      </c>
      <c r="BL300" s="78">
        <v>0</v>
      </c>
      <c r="BM300" s="78">
        <v>0</v>
      </c>
      <c r="BN300" s="78">
        <v>0</v>
      </c>
      <c r="BO300" s="78">
        <v>0</v>
      </c>
      <c r="BP300" s="78">
        <v>0</v>
      </c>
      <c r="BQ300" s="78">
        <v>0</v>
      </c>
      <c r="BR300" s="78">
        <v>0</v>
      </c>
      <c r="BS300" s="78">
        <v>0</v>
      </c>
      <c r="BT300" s="78">
        <v>0</v>
      </c>
      <c r="BU300" s="78">
        <v>0</v>
      </c>
      <c r="BV300" s="78">
        <v>0</v>
      </c>
      <c r="BW300" s="78">
        <v>0</v>
      </c>
      <c r="BX300" s="78">
        <v>0</v>
      </c>
      <c r="BY300" s="78">
        <v>0</v>
      </c>
      <c r="BZ300" s="78">
        <v>0</v>
      </c>
      <c r="CA300" s="78">
        <v>0</v>
      </c>
      <c r="CB300" s="78">
        <v>0</v>
      </c>
      <c r="CC300" s="78">
        <v>0</v>
      </c>
      <c r="CD300" s="78">
        <v>0</v>
      </c>
      <c r="CE300" s="78">
        <v>0</v>
      </c>
      <c r="CF300" s="78">
        <v>0</v>
      </c>
      <c r="CG300" s="78">
        <v>0</v>
      </c>
      <c r="CH300" s="78">
        <v>0</v>
      </c>
      <c r="CI300" s="78">
        <v>0</v>
      </c>
      <c r="CJ300" s="78">
        <v>0</v>
      </c>
      <c r="CK300" s="78">
        <v>0</v>
      </c>
      <c r="CL300" s="78">
        <v>0</v>
      </c>
      <c r="CM300" s="78">
        <v>0</v>
      </c>
      <c r="CN300" s="78">
        <v>0</v>
      </c>
      <c r="CO300" s="78">
        <v>0</v>
      </c>
      <c r="CP300" s="78">
        <v>0</v>
      </c>
      <c r="CQ300" s="78">
        <v>0</v>
      </c>
      <c r="CR300" s="78">
        <v>0</v>
      </c>
      <c r="CS300" s="78">
        <v>0</v>
      </c>
      <c r="CT300" s="78">
        <v>0</v>
      </c>
      <c r="CU300" s="78">
        <v>0</v>
      </c>
      <c r="CV300" s="78">
        <v>0</v>
      </c>
      <c r="CW300" s="78">
        <v>0</v>
      </c>
      <c r="CX300" s="78">
        <v>0</v>
      </c>
      <c r="CY300" s="78">
        <v>0</v>
      </c>
      <c r="CZ300" s="78">
        <v>0</v>
      </c>
      <c r="DA300" s="78">
        <v>0</v>
      </c>
      <c r="DB300" s="78">
        <v>0</v>
      </c>
      <c r="DC300" s="78">
        <v>0</v>
      </c>
      <c r="DD300" s="78">
        <v>0</v>
      </c>
      <c r="DE300" s="78">
        <v>0</v>
      </c>
      <c r="DF300" s="78">
        <v>0</v>
      </c>
      <c r="DG300" s="78">
        <v>0</v>
      </c>
      <c r="DH300" s="78">
        <v>0</v>
      </c>
      <c r="DI300" s="78">
        <v>0</v>
      </c>
      <c r="DJ300" s="78">
        <v>0</v>
      </c>
      <c r="DK300" s="78">
        <v>0</v>
      </c>
      <c r="DL300" s="78">
        <v>0</v>
      </c>
      <c r="DM300" s="78">
        <v>0</v>
      </c>
      <c r="DN300" s="78">
        <v>0</v>
      </c>
      <c r="DO300" s="78">
        <v>0</v>
      </c>
      <c r="DP300" s="78">
        <v>0</v>
      </c>
      <c r="DQ300" s="78">
        <v>0</v>
      </c>
      <c r="DR300" s="78">
        <v>0</v>
      </c>
      <c r="DS300" s="78">
        <v>0</v>
      </c>
      <c r="DT300" s="78">
        <v>0</v>
      </c>
      <c r="DU300" s="78">
        <v>0</v>
      </c>
      <c r="DV300" s="78">
        <v>0</v>
      </c>
      <c r="DW300" s="78">
        <v>0</v>
      </c>
      <c r="DX300" s="78">
        <v>0</v>
      </c>
      <c r="DY300" s="78">
        <v>0</v>
      </c>
      <c r="DZ300" s="78">
        <v>0</v>
      </c>
      <c r="EA300" s="78">
        <v>0</v>
      </c>
      <c r="EB300" s="78">
        <v>0</v>
      </c>
      <c r="EC300" s="78">
        <v>0</v>
      </c>
      <c r="ED300" s="78">
        <v>0</v>
      </c>
      <c r="EE300" s="78">
        <v>0</v>
      </c>
      <c r="EF300" s="78">
        <v>0</v>
      </c>
      <c r="EG300" s="78">
        <v>0</v>
      </c>
      <c r="EH300" s="78">
        <v>0</v>
      </c>
      <c r="EI300" s="78">
        <v>0</v>
      </c>
      <c r="EJ300" s="78">
        <v>0</v>
      </c>
      <c r="EK300" s="78">
        <v>0</v>
      </c>
      <c r="EL300" s="78">
        <v>0</v>
      </c>
      <c r="EM300" s="78">
        <v>0</v>
      </c>
      <c r="EN300" s="78">
        <v>0</v>
      </c>
      <c r="EO300" s="78">
        <v>0</v>
      </c>
      <c r="EP300" s="78">
        <v>0</v>
      </c>
      <c r="EQ300" s="78">
        <v>0</v>
      </c>
      <c r="ER300" s="78">
        <v>0</v>
      </c>
      <c r="ES300" s="78">
        <v>0</v>
      </c>
      <c r="ET300" s="78">
        <v>0</v>
      </c>
      <c r="EU300" s="78">
        <v>0</v>
      </c>
      <c r="EV300" s="78">
        <v>0</v>
      </c>
      <c r="EW300" s="78">
        <v>0</v>
      </c>
      <c r="EX300" s="78">
        <v>0</v>
      </c>
      <c r="EY300" s="78">
        <v>0</v>
      </c>
      <c r="EZ300" s="78">
        <v>0</v>
      </c>
      <c r="FA300" s="78">
        <v>0</v>
      </c>
      <c r="FB300" s="78">
        <v>0</v>
      </c>
      <c r="FC300" s="78">
        <v>0</v>
      </c>
      <c r="FD300" s="78">
        <v>0</v>
      </c>
      <c r="FE300" s="78">
        <v>0</v>
      </c>
      <c r="FF300" s="78">
        <v>0</v>
      </c>
      <c r="FG300" s="78">
        <v>0</v>
      </c>
      <c r="FH300" s="78">
        <v>0</v>
      </c>
      <c r="FI300" s="78">
        <v>0</v>
      </c>
      <c r="FJ300" s="78">
        <v>0</v>
      </c>
      <c r="FK300" s="78">
        <v>0</v>
      </c>
      <c r="FL300" s="78">
        <v>0</v>
      </c>
      <c r="FM300" s="78">
        <v>0</v>
      </c>
      <c r="FN300" s="78">
        <v>0</v>
      </c>
      <c r="FO300" s="78">
        <v>0</v>
      </c>
      <c r="FP300" s="78">
        <v>0</v>
      </c>
      <c r="FQ300" s="78">
        <v>0</v>
      </c>
      <c r="FR300" s="78">
        <v>0</v>
      </c>
      <c r="FS300" s="78">
        <v>0</v>
      </c>
      <c r="FT300" s="78">
        <v>0</v>
      </c>
      <c r="FU300" s="78">
        <v>0</v>
      </c>
      <c r="FV300" s="78">
        <v>0</v>
      </c>
      <c r="FW300" s="78">
        <v>0</v>
      </c>
      <c r="FX300" s="78">
        <v>0</v>
      </c>
      <c r="FY300" s="78">
        <v>0</v>
      </c>
      <c r="FZ300" s="78">
        <v>0</v>
      </c>
      <c r="GA300" s="78">
        <v>0</v>
      </c>
      <c r="GB300" s="78">
        <v>0</v>
      </c>
      <c r="GC300" s="78">
        <v>0</v>
      </c>
      <c r="GD300" s="78">
        <v>0</v>
      </c>
      <c r="GE300" s="78">
        <v>0</v>
      </c>
      <c r="GF300" s="78">
        <v>0</v>
      </c>
      <c r="GG300" s="78">
        <v>0</v>
      </c>
      <c r="GH300" s="78">
        <v>0</v>
      </c>
      <c r="GI300" s="78">
        <v>0</v>
      </c>
      <c r="GJ300" s="78">
        <v>0</v>
      </c>
      <c r="GK300" s="78">
        <v>0</v>
      </c>
      <c r="GL300" s="78">
        <v>0</v>
      </c>
      <c r="GM300" s="78">
        <v>0</v>
      </c>
      <c r="GN300" s="78">
        <v>0</v>
      </c>
      <c r="GO300" s="78">
        <v>0</v>
      </c>
      <c r="GP300" s="78">
        <v>0</v>
      </c>
      <c r="GQ300" s="78">
        <v>0</v>
      </c>
      <c r="GR300" s="78">
        <v>0</v>
      </c>
      <c r="GS300" s="78">
        <v>0</v>
      </c>
      <c r="GT300" s="78">
        <v>0</v>
      </c>
      <c r="GU300" s="78">
        <v>0</v>
      </c>
      <c r="GV300" s="78">
        <v>0</v>
      </c>
      <c r="GW300" s="78">
        <v>0</v>
      </c>
      <c r="GX300" s="78">
        <v>0</v>
      </c>
      <c r="GY300" s="78">
        <v>0</v>
      </c>
      <c r="GZ300" s="78">
        <v>0</v>
      </c>
      <c r="HA300" s="78">
        <v>0</v>
      </c>
      <c r="HB300" s="78">
        <v>0</v>
      </c>
      <c r="HC300" s="78">
        <v>0</v>
      </c>
      <c r="HD300" s="78">
        <v>0</v>
      </c>
      <c r="HE300" s="78">
        <v>0</v>
      </c>
      <c r="HF300" s="78">
        <v>0</v>
      </c>
      <c r="HG300" s="78">
        <v>0</v>
      </c>
      <c r="HH300" s="78">
        <v>0</v>
      </c>
      <c r="HI300" s="78">
        <v>0</v>
      </c>
    </row>
    <row r="301" spans="1:217" ht="60.75" x14ac:dyDescent="0.3">
      <c r="A301" s="1" t="str">
        <f t="shared" si="82"/>
        <v>VorarlbergStellenandrangzifferMänner und altern. Geschl.</v>
      </c>
      <c r="B301" s="1">
        <v>301</v>
      </c>
      <c r="C301" s="77" t="s">
        <v>8</v>
      </c>
      <c r="D301" s="77" t="s">
        <v>129</v>
      </c>
      <c r="E301" s="77" t="s">
        <v>265</v>
      </c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  <c r="AB301" s="79"/>
      <c r="AC301" s="79"/>
      <c r="AD301" s="79"/>
      <c r="AE301" s="79"/>
      <c r="AF301" s="79"/>
      <c r="AG301" s="79"/>
      <c r="AH301" s="79"/>
      <c r="AI301" s="79"/>
      <c r="AJ301" s="79"/>
      <c r="AK301" s="79"/>
      <c r="AL301" s="79"/>
      <c r="AM301" s="79"/>
      <c r="AN301" s="79"/>
      <c r="AO301" s="79"/>
      <c r="AP301" s="79"/>
      <c r="AQ301" s="79"/>
      <c r="AR301" s="79"/>
      <c r="AS301" s="79"/>
      <c r="AT301" s="79"/>
      <c r="AU301" s="79"/>
      <c r="AV301" s="79"/>
      <c r="AW301" s="79"/>
      <c r="AX301" s="79"/>
      <c r="AY301" s="79"/>
      <c r="AZ301" s="79"/>
      <c r="BA301" s="79"/>
      <c r="BB301" s="79"/>
      <c r="BC301" s="79"/>
      <c r="BD301" s="79"/>
      <c r="BE301" s="79"/>
      <c r="BF301" s="79"/>
      <c r="BG301" s="79"/>
      <c r="BH301" s="79"/>
      <c r="BI301" s="79"/>
      <c r="BJ301" s="79"/>
      <c r="BK301" s="79"/>
      <c r="BL301" s="79"/>
      <c r="BM301" s="79"/>
      <c r="BN301" s="79"/>
      <c r="BO301" s="79"/>
      <c r="BP301" s="79"/>
      <c r="BQ301" s="79"/>
      <c r="BR301" s="79"/>
      <c r="BS301" s="79"/>
      <c r="BT301" s="79"/>
      <c r="BU301" s="79"/>
      <c r="BV301" s="79"/>
      <c r="BW301" s="79"/>
      <c r="BX301" s="79"/>
      <c r="BY301" s="79"/>
      <c r="BZ301" s="79"/>
      <c r="CA301" s="79"/>
      <c r="CB301" s="79"/>
      <c r="CC301" s="79"/>
      <c r="CD301" s="79"/>
      <c r="CE301" s="79"/>
      <c r="CF301" s="79"/>
      <c r="CG301" s="79"/>
      <c r="CH301" s="79"/>
      <c r="CI301" s="79"/>
      <c r="CJ301" s="79"/>
      <c r="CK301" s="79"/>
      <c r="CL301" s="79"/>
      <c r="CM301" s="79"/>
      <c r="CN301" s="79"/>
      <c r="CO301" s="79"/>
      <c r="CP301" s="79"/>
      <c r="CQ301" s="79"/>
      <c r="CR301" s="79"/>
      <c r="CS301" s="79"/>
      <c r="CT301" s="79"/>
      <c r="CU301" s="79"/>
      <c r="CV301" s="79"/>
      <c r="CW301" s="79"/>
      <c r="CX301" s="79"/>
      <c r="CY301" s="79"/>
      <c r="CZ301" s="79"/>
      <c r="DA301" s="79"/>
      <c r="DB301" s="79"/>
      <c r="DC301" s="79"/>
      <c r="DD301" s="79"/>
      <c r="DE301" s="79"/>
      <c r="DF301" s="79"/>
      <c r="DG301" s="79"/>
      <c r="DH301" s="79"/>
      <c r="DI301" s="79"/>
      <c r="DJ301" s="79"/>
      <c r="DK301" s="79"/>
      <c r="DL301" s="79"/>
      <c r="DM301" s="79"/>
      <c r="DN301" s="79"/>
      <c r="DO301" s="79"/>
      <c r="DP301" s="79"/>
      <c r="DQ301" s="79"/>
      <c r="DR301" s="79"/>
      <c r="DS301" s="79"/>
      <c r="DT301" s="79"/>
      <c r="DU301" s="79"/>
      <c r="DV301" s="79"/>
      <c r="DW301" s="79"/>
      <c r="DX301" s="79"/>
      <c r="DY301" s="79"/>
      <c r="DZ301" s="79"/>
      <c r="EA301" s="79"/>
      <c r="EB301" s="79"/>
      <c r="EC301" s="79"/>
      <c r="ED301" s="79"/>
      <c r="EE301" s="79"/>
      <c r="EF301" s="79"/>
      <c r="EG301" s="79"/>
      <c r="EH301" s="79"/>
      <c r="EI301" s="79"/>
      <c r="EJ301" s="79"/>
      <c r="EK301" s="79"/>
      <c r="EL301" s="79"/>
      <c r="EM301" s="79"/>
      <c r="EN301" s="79"/>
      <c r="EO301" s="79"/>
      <c r="EP301" s="79"/>
      <c r="EQ301" s="79"/>
      <c r="ER301" s="79"/>
      <c r="ES301" s="79"/>
      <c r="ET301" s="79"/>
      <c r="EU301" s="79"/>
      <c r="EV301" s="79"/>
      <c r="EW301" s="79"/>
      <c r="EX301" s="79"/>
      <c r="EY301" s="79"/>
      <c r="EZ301" s="79"/>
      <c r="FA301" s="79"/>
      <c r="FB301" s="79"/>
      <c r="FC301" s="79"/>
      <c r="FD301" s="79"/>
      <c r="FE301" s="79"/>
      <c r="FF301" s="79"/>
      <c r="FG301" s="79"/>
      <c r="FH301" s="79"/>
      <c r="FI301" s="79"/>
      <c r="FJ301" s="79"/>
      <c r="FK301" s="79"/>
      <c r="FL301" s="79"/>
      <c r="FM301" s="79"/>
      <c r="FN301" s="79"/>
      <c r="FO301" s="79"/>
      <c r="FP301" s="79"/>
      <c r="FQ301" s="79"/>
      <c r="FR301" s="79"/>
      <c r="FS301" s="79"/>
      <c r="FT301" s="79"/>
      <c r="FU301" s="79"/>
      <c r="FV301" s="79"/>
      <c r="FW301" s="79"/>
      <c r="FX301" s="79"/>
      <c r="FY301" s="79"/>
      <c r="FZ301" s="79"/>
      <c r="GA301" s="79"/>
      <c r="GB301" s="79"/>
      <c r="GC301" s="79"/>
      <c r="GD301" s="79"/>
      <c r="GE301" s="79"/>
      <c r="GF301" s="79"/>
      <c r="GG301" s="79"/>
      <c r="GH301" s="79"/>
      <c r="GI301" s="79"/>
      <c r="GJ301" s="79"/>
      <c r="GK301" s="79"/>
      <c r="GL301" s="79"/>
      <c r="GM301" s="79"/>
      <c r="GN301" s="79"/>
      <c r="GO301" s="79"/>
      <c r="GP301" s="79"/>
      <c r="GQ301" s="79"/>
      <c r="GR301" s="79"/>
      <c r="GS301" s="79"/>
      <c r="GT301" s="79"/>
      <c r="GU301" s="79"/>
      <c r="GV301" s="79"/>
      <c r="GW301" s="79"/>
      <c r="GX301" s="79"/>
      <c r="GY301" s="79"/>
      <c r="GZ301" s="79"/>
      <c r="HA301" s="79"/>
      <c r="HB301" s="79"/>
      <c r="HC301" s="79"/>
      <c r="HD301" s="79"/>
      <c r="HE301" s="79"/>
      <c r="HF301" s="79"/>
      <c r="HG301" s="79"/>
      <c r="HH301" s="79"/>
      <c r="HI301" s="79"/>
    </row>
    <row r="302" spans="1:217" ht="60.75" x14ac:dyDescent="0.3">
      <c r="A302" s="1" t="str">
        <f t="shared" si="82"/>
        <v>VorarlbergLehrstellensuchendeMänner und altern. Geschl.</v>
      </c>
      <c r="B302" s="1">
        <v>302</v>
      </c>
      <c r="C302" s="77" t="s">
        <v>8</v>
      </c>
      <c r="D302" s="77" t="s">
        <v>130</v>
      </c>
      <c r="E302" s="77" t="s">
        <v>265</v>
      </c>
      <c r="F302" s="78">
        <v>146</v>
      </c>
      <c r="G302" s="78">
        <v>106</v>
      </c>
      <c r="H302" s="78">
        <v>100</v>
      </c>
      <c r="I302" s="78">
        <v>106</v>
      </c>
      <c r="J302" s="78">
        <v>94</v>
      </c>
      <c r="K302" s="78">
        <v>91</v>
      </c>
      <c r="L302" s="78">
        <v>115</v>
      </c>
      <c r="M302" s="78">
        <v>154</v>
      </c>
      <c r="N302" s="78">
        <v>165</v>
      </c>
      <c r="O302" s="78">
        <v>177</v>
      </c>
      <c r="P302" s="78">
        <v>172</v>
      </c>
      <c r="Q302" s="78">
        <v>172</v>
      </c>
      <c r="R302" s="78">
        <v>133.16666670000001</v>
      </c>
      <c r="S302" s="78">
        <v>158</v>
      </c>
      <c r="T302" s="78">
        <v>151</v>
      </c>
      <c r="U302" s="78">
        <v>160</v>
      </c>
      <c r="V302" s="78">
        <v>164</v>
      </c>
      <c r="W302" s="78">
        <v>165</v>
      </c>
      <c r="X302" s="78">
        <v>126</v>
      </c>
      <c r="Y302" s="78">
        <v>132</v>
      </c>
      <c r="Z302" s="78">
        <v>211</v>
      </c>
      <c r="AA302" s="78">
        <v>261</v>
      </c>
      <c r="AB302" s="78">
        <v>258</v>
      </c>
      <c r="AC302" s="78">
        <v>176</v>
      </c>
      <c r="AD302" s="78">
        <v>181</v>
      </c>
      <c r="AE302" s="78">
        <v>178.58333329999999</v>
      </c>
      <c r="AF302" s="78">
        <v>174</v>
      </c>
      <c r="AG302" s="78">
        <v>181</v>
      </c>
      <c r="AH302" s="78">
        <v>143</v>
      </c>
      <c r="AI302" s="78">
        <v>127</v>
      </c>
      <c r="AJ302" s="78">
        <v>118</v>
      </c>
      <c r="AK302" s="78">
        <v>107</v>
      </c>
      <c r="AL302" s="78">
        <v>127</v>
      </c>
      <c r="AM302" s="78">
        <v>158</v>
      </c>
      <c r="AN302" s="78">
        <v>228</v>
      </c>
      <c r="AO302" s="78">
        <v>207</v>
      </c>
      <c r="AP302" s="78">
        <v>130</v>
      </c>
      <c r="AQ302" s="78">
        <v>112</v>
      </c>
      <c r="AR302" s="78">
        <v>151</v>
      </c>
      <c r="AS302" s="78">
        <v>129</v>
      </c>
      <c r="AT302" s="78">
        <v>117</v>
      </c>
      <c r="AU302" s="78">
        <v>115</v>
      </c>
      <c r="AV302" s="78">
        <v>110</v>
      </c>
      <c r="AW302" s="78">
        <v>105</v>
      </c>
      <c r="AX302" s="78">
        <v>88</v>
      </c>
      <c r="AY302" s="78">
        <v>114</v>
      </c>
      <c r="AZ302" s="78">
        <v>130</v>
      </c>
      <c r="BA302" s="78">
        <v>192</v>
      </c>
      <c r="BB302" s="78">
        <v>167</v>
      </c>
      <c r="BC302" s="78">
        <v>127</v>
      </c>
      <c r="BD302" s="78">
        <v>127</v>
      </c>
      <c r="BE302" s="78">
        <v>126.75</v>
      </c>
      <c r="BF302" s="78">
        <v>122</v>
      </c>
      <c r="BG302" s="78">
        <v>135</v>
      </c>
      <c r="BH302" s="78">
        <v>129</v>
      </c>
      <c r="BI302" s="78">
        <v>98</v>
      </c>
      <c r="BJ302" s="78">
        <v>85</v>
      </c>
      <c r="BK302" s="78">
        <v>74</v>
      </c>
      <c r="BL302" s="78">
        <v>110</v>
      </c>
      <c r="BM302" s="78">
        <v>119</v>
      </c>
      <c r="BN302" s="78">
        <v>174</v>
      </c>
      <c r="BO302" s="78">
        <v>176</v>
      </c>
      <c r="BP302" s="78">
        <v>119</v>
      </c>
      <c r="BQ302" s="78">
        <v>121</v>
      </c>
      <c r="BR302" s="78">
        <v>121.83333330000001</v>
      </c>
      <c r="BS302" s="78">
        <v>128</v>
      </c>
      <c r="BT302" s="78">
        <v>131</v>
      </c>
      <c r="BU302" s="78">
        <v>124</v>
      </c>
      <c r="BV302" s="78">
        <v>95</v>
      </c>
      <c r="BW302" s="78">
        <v>88</v>
      </c>
      <c r="BX302" s="78">
        <v>95</v>
      </c>
      <c r="BY302" s="78">
        <v>93</v>
      </c>
      <c r="BZ302" s="78">
        <v>99</v>
      </c>
      <c r="CA302" s="78">
        <v>156</v>
      </c>
      <c r="CB302" s="78">
        <v>144</v>
      </c>
      <c r="CC302" s="78">
        <v>105</v>
      </c>
      <c r="CD302" s="78">
        <v>116</v>
      </c>
      <c r="CE302" s="78">
        <v>114.5</v>
      </c>
      <c r="CF302" s="78">
        <v>109</v>
      </c>
      <c r="CG302" s="78">
        <v>85</v>
      </c>
      <c r="CH302" s="78">
        <v>96</v>
      </c>
      <c r="CI302" s="78">
        <v>98</v>
      </c>
      <c r="CJ302" s="78">
        <v>97</v>
      </c>
      <c r="CK302" s="78">
        <v>113</v>
      </c>
      <c r="CL302" s="78">
        <v>136</v>
      </c>
      <c r="CM302" s="78">
        <v>142</v>
      </c>
      <c r="CN302" s="78">
        <v>190</v>
      </c>
      <c r="CO302" s="78">
        <v>178</v>
      </c>
      <c r="CP302" s="78">
        <v>121</v>
      </c>
      <c r="CQ302" s="78">
        <v>154</v>
      </c>
      <c r="CR302" s="78">
        <v>126.58333330000001</v>
      </c>
      <c r="CS302" s="78">
        <v>156</v>
      </c>
      <c r="CT302" s="78">
        <v>133</v>
      </c>
      <c r="CU302" s="78">
        <v>150</v>
      </c>
      <c r="CV302" s="78">
        <v>139</v>
      </c>
      <c r="CW302" s="78">
        <v>132</v>
      </c>
      <c r="CX302" s="78">
        <v>108</v>
      </c>
      <c r="CY302" s="78">
        <v>123</v>
      </c>
      <c r="CZ302" s="78">
        <v>131</v>
      </c>
      <c r="DA302" s="78">
        <v>160</v>
      </c>
      <c r="DB302" s="78">
        <v>152</v>
      </c>
      <c r="DC302" s="78">
        <v>119</v>
      </c>
      <c r="DD302" s="78">
        <v>119</v>
      </c>
      <c r="DE302" s="78">
        <v>135.16666670000001</v>
      </c>
      <c r="DF302" s="78">
        <v>126</v>
      </c>
      <c r="DG302" s="78">
        <v>152</v>
      </c>
      <c r="DH302" s="78">
        <v>142</v>
      </c>
      <c r="DI302" s="78">
        <v>129</v>
      </c>
      <c r="DJ302" s="78">
        <v>124</v>
      </c>
      <c r="DK302" s="78">
        <v>135</v>
      </c>
      <c r="DL302" s="78">
        <v>153</v>
      </c>
      <c r="DM302" s="78">
        <v>177</v>
      </c>
      <c r="DN302" s="78">
        <v>166</v>
      </c>
      <c r="DO302" s="78">
        <v>155</v>
      </c>
      <c r="DP302" s="78">
        <v>142</v>
      </c>
      <c r="DQ302" s="78">
        <v>152</v>
      </c>
      <c r="DR302" s="78">
        <v>146.08333329999999</v>
      </c>
      <c r="DS302" s="78">
        <v>146</v>
      </c>
      <c r="DT302" s="78">
        <v>162</v>
      </c>
      <c r="DU302" s="78">
        <v>163</v>
      </c>
      <c r="DV302" s="78">
        <v>156</v>
      </c>
      <c r="DW302" s="78">
        <v>159</v>
      </c>
      <c r="DX302" s="78">
        <v>171</v>
      </c>
      <c r="DY302" s="78">
        <v>195</v>
      </c>
      <c r="DZ302" s="78">
        <v>200</v>
      </c>
      <c r="EA302" s="78">
        <v>238</v>
      </c>
      <c r="EB302" s="78">
        <v>154</v>
      </c>
      <c r="EC302" s="78">
        <v>159</v>
      </c>
      <c r="ED302" s="78">
        <v>154</v>
      </c>
      <c r="EE302" s="78">
        <v>171.41666670000001</v>
      </c>
      <c r="EF302" s="78">
        <v>136</v>
      </c>
      <c r="EG302" s="78">
        <v>119</v>
      </c>
      <c r="EH302" s="78">
        <v>122</v>
      </c>
      <c r="EI302" s="78">
        <v>113</v>
      </c>
      <c r="EJ302" s="78">
        <v>91</v>
      </c>
      <c r="EK302" s="78">
        <v>102</v>
      </c>
      <c r="EL302" s="78">
        <v>148</v>
      </c>
      <c r="EM302" s="78">
        <v>142</v>
      </c>
      <c r="EN302" s="78">
        <v>185</v>
      </c>
      <c r="EO302" s="78">
        <v>158</v>
      </c>
      <c r="EP302" s="78">
        <v>131</v>
      </c>
      <c r="EQ302" s="78">
        <v>135</v>
      </c>
      <c r="ER302" s="78">
        <v>131.83333329999999</v>
      </c>
      <c r="ES302" s="78">
        <v>115</v>
      </c>
      <c r="ET302" s="78">
        <v>114</v>
      </c>
      <c r="EU302" s="78">
        <v>141</v>
      </c>
      <c r="EV302" s="78">
        <v>123</v>
      </c>
      <c r="EW302" s="78">
        <v>130</v>
      </c>
      <c r="EX302" s="78">
        <v>145</v>
      </c>
      <c r="EY302" s="78">
        <v>181</v>
      </c>
      <c r="EZ302" s="78">
        <v>164</v>
      </c>
      <c r="FA302" s="78">
        <v>172</v>
      </c>
      <c r="FB302" s="78">
        <v>174</v>
      </c>
      <c r="FC302" s="78">
        <v>160</v>
      </c>
      <c r="FD302" s="78">
        <v>152</v>
      </c>
      <c r="FE302" s="78">
        <v>147.58333329999999</v>
      </c>
      <c r="FF302" s="78">
        <v>167</v>
      </c>
      <c r="FG302" s="78">
        <v>185</v>
      </c>
      <c r="FH302" s="78">
        <v>196</v>
      </c>
      <c r="FI302" s="78">
        <v>254</v>
      </c>
      <c r="FJ302" s="78">
        <v>268</v>
      </c>
      <c r="FK302" s="78">
        <v>264</v>
      </c>
      <c r="FL302" s="78">
        <v>283</v>
      </c>
      <c r="FM302" s="78">
        <v>251</v>
      </c>
      <c r="FN302" s="78">
        <v>243</v>
      </c>
      <c r="FO302" s="78">
        <v>246</v>
      </c>
      <c r="FP302" s="78">
        <v>209</v>
      </c>
      <c r="FQ302" s="78">
        <v>185</v>
      </c>
      <c r="FR302" s="78">
        <v>229.25</v>
      </c>
      <c r="FS302" s="78">
        <v>211</v>
      </c>
      <c r="FT302" s="78">
        <v>213</v>
      </c>
      <c r="FU302" s="78">
        <v>165</v>
      </c>
      <c r="FV302" s="78">
        <v>162</v>
      </c>
      <c r="FW302" s="78">
        <v>154</v>
      </c>
      <c r="FX302" s="78">
        <v>128</v>
      </c>
      <c r="FY302" s="78">
        <v>130</v>
      </c>
      <c r="FZ302" s="78">
        <v>144</v>
      </c>
      <c r="GA302" s="78">
        <v>115</v>
      </c>
      <c r="GB302" s="78">
        <v>119</v>
      </c>
      <c r="GC302" s="78">
        <v>108</v>
      </c>
      <c r="GD302" s="78">
        <v>125</v>
      </c>
      <c r="GE302" s="78">
        <v>147.83333329999999</v>
      </c>
      <c r="GF302" s="78">
        <v>127</v>
      </c>
      <c r="GG302" s="78">
        <v>122</v>
      </c>
      <c r="GH302" s="78">
        <v>104</v>
      </c>
      <c r="GI302" s="78">
        <v>101</v>
      </c>
      <c r="GJ302" s="78">
        <v>105</v>
      </c>
      <c r="GK302" s="78">
        <v>65</v>
      </c>
      <c r="GL302" s="78">
        <v>86</v>
      </c>
      <c r="GM302" s="78">
        <v>117</v>
      </c>
      <c r="GN302" s="78">
        <v>101</v>
      </c>
      <c r="GO302" s="78">
        <v>128</v>
      </c>
      <c r="GP302" s="78">
        <v>120</v>
      </c>
      <c r="GQ302" s="78">
        <v>107</v>
      </c>
      <c r="GR302" s="78">
        <v>106.91666669999999</v>
      </c>
      <c r="GS302" s="78">
        <v>129</v>
      </c>
      <c r="GT302" s="78">
        <v>130</v>
      </c>
      <c r="GU302" s="78">
        <v>115</v>
      </c>
      <c r="GV302" s="78">
        <v>106</v>
      </c>
      <c r="GW302" s="78">
        <v>116</v>
      </c>
      <c r="GX302" s="78">
        <v>100</v>
      </c>
      <c r="GY302" s="78">
        <v>122</v>
      </c>
      <c r="GZ302" s="78">
        <v>184</v>
      </c>
      <c r="HA302" s="78">
        <v>159</v>
      </c>
      <c r="HB302" s="78">
        <v>160</v>
      </c>
      <c r="HC302" s="78">
        <v>150</v>
      </c>
      <c r="HD302" s="78">
        <v>152</v>
      </c>
      <c r="HE302" s="78">
        <v>135.25</v>
      </c>
      <c r="HF302" s="78">
        <v>154</v>
      </c>
      <c r="HG302" s="78">
        <v>182</v>
      </c>
      <c r="HH302" s="78">
        <v>163</v>
      </c>
      <c r="HI302" s="78">
        <v>161</v>
      </c>
    </row>
    <row r="303" spans="1:217" ht="60.75" x14ac:dyDescent="0.3">
      <c r="A303" s="1" t="str">
        <f t="shared" si="82"/>
        <v>Vorarlbergoffene LehrstellenMänner und altern. Geschl.</v>
      </c>
      <c r="B303" s="1">
        <v>303</v>
      </c>
      <c r="C303" s="77" t="s">
        <v>8</v>
      </c>
      <c r="D303" s="77" t="s">
        <v>131</v>
      </c>
      <c r="E303" s="77" t="s">
        <v>265</v>
      </c>
      <c r="F303" s="78">
        <v>0</v>
      </c>
      <c r="G303" s="78">
        <v>0</v>
      </c>
      <c r="H303" s="78">
        <v>0</v>
      </c>
      <c r="I303" s="78">
        <v>0</v>
      </c>
      <c r="J303" s="78">
        <v>0</v>
      </c>
      <c r="K303" s="78">
        <v>0</v>
      </c>
      <c r="L303" s="78">
        <v>0</v>
      </c>
      <c r="M303" s="78">
        <v>0</v>
      </c>
      <c r="N303" s="78">
        <v>0</v>
      </c>
      <c r="O303" s="78">
        <v>0</v>
      </c>
      <c r="P303" s="78">
        <v>0</v>
      </c>
      <c r="Q303" s="78">
        <v>0</v>
      </c>
      <c r="R303" s="78">
        <v>0</v>
      </c>
      <c r="S303" s="78">
        <v>0</v>
      </c>
      <c r="T303" s="78">
        <v>0</v>
      </c>
      <c r="U303" s="78">
        <v>0</v>
      </c>
      <c r="V303" s="78">
        <v>0</v>
      </c>
      <c r="W303" s="78">
        <v>0</v>
      </c>
      <c r="X303" s="78">
        <v>0</v>
      </c>
      <c r="Y303" s="78">
        <v>0</v>
      </c>
      <c r="Z303" s="78">
        <v>0</v>
      </c>
      <c r="AA303" s="78">
        <v>0</v>
      </c>
      <c r="AB303" s="78">
        <v>0</v>
      </c>
      <c r="AC303" s="78">
        <v>0</v>
      </c>
      <c r="AD303" s="78">
        <v>0</v>
      </c>
      <c r="AE303" s="78">
        <v>0</v>
      </c>
      <c r="AF303" s="78">
        <v>0</v>
      </c>
      <c r="AG303" s="78">
        <v>0</v>
      </c>
      <c r="AH303" s="78">
        <v>0</v>
      </c>
      <c r="AI303" s="78">
        <v>0</v>
      </c>
      <c r="AJ303" s="78">
        <v>0</v>
      </c>
      <c r="AK303" s="78">
        <v>0</v>
      </c>
      <c r="AL303" s="78">
        <v>0</v>
      </c>
      <c r="AM303" s="78">
        <v>0</v>
      </c>
      <c r="AN303" s="78">
        <v>0</v>
      </c>
      <c r="AO303" s="78">
        <v>0</v>
      </c>
      <c r="AP303" s="78">
        <v>0</v>
      </c>
      <c r="AQ303" s="78">
        <v>0</v>
      </c>
      <c r="AR303" s="78">
        <v>0</v>
      </c>
      <c r="AS303" s="78">
        <v>0</v>
      </c>
      <c r="AT303" s="78">
        <v>0</v>
      </c>
      <c r="AU303" s="78">
        <v>0</v>
      </c>
      <c r="AV303" s="78">
        <v>0</v>
      </c>
      <c r="AW303" s="78">
        <v>0</v>
      </c>
      <c r="AX303" s="78">
        <v>0</v>
      </c>
      <c r="AY303" s="78">
        <v>0</v>
      </c>
      <c r="AZ303" s="78">
        <v>0</v>
      </c>
      <c r="BA303" s="78">
        <v>0</v>
      </c>
      <c r="BB303" s="78">
        <v>0</v>
      </c>
      <c r="BC303" s="78">
        <v>0</v>
      </c>
      <c r="BD303" s="78">
        <v>0</v>
      </c>
      <c r="BE303" s="78">
        <v>0</v>
      </c>
      <c r="BF303" s="78">
        <v>0</v>
      </c>
      <c r="BG303" s="78">
        <v>0</v>
      </c>
      <c r="BH303" s="78">
        <v>0</v>
      </c>
      <c r="BI303" s="78">
        <v>0</v>
      </c>
      <c r="BJ303" s="78">
        <v>0</v>
      </c>
      <c r="BK303" s="78">
        <v>0</v>
      </c>
      <c r="BL303" s="78">
        <v>0</v>
      </c>
      <c r="BM303" s="78">
        <v>0</v>
      </c>
      <c r="BN303" s="78">
        <v>0</v>
      </c>
      <c r="BO303" s="78">
        <v>0</v>
      </c>
      <c r="BP303" s="78">
        <v>0</v>
      </c>
      <c r="BQ303" s="78">
        <v>0</v>
      </c>
      <c r="BR303" s="78">
        <v>0</v>
      </c>
      <c r="BS303" s="78">
        <v>0</v>
      </c>
      <c r="BT303" s="78">
        <v>0</v>
      </c>
      <c r="BU303" s="78">
        <v>0</v>
      </c>
      <c r="BV303" s="78">
        <v>0</v>
      </c>
      <c r="BW303" s="78">
        <v>0</v>
      </c>
      <c r="BX303" s="78">
        <v>0</v>
      </c>
      <c r="BY303" s="78">
        <v>0</v>
      </c>
      <c r="BZ303" s="78">
        <v>0</v>
      </c>
      <c r="CA303" s="78">
        <v>0</v>
      </c>
      <c r="CB303" s="78">
        <v>0</v>
      </c>
      <c r="CC303" s="78">
        <v>0</v>
      </c>
      <c r="CD303" s="78">
        <v>0</v>
      </c>
      <c r="CE303" s="78">
        <v>0</v>
      </c>
      <c r="CF303" s="78">
        <v>0</v>
      </c>
      <c r="CG303" s="78">
        <v>0</v>
      </c>
      <c r="CH303" s="78">
        <v>0</v>
      </c>
      <c r="CI303" s="78">
        <v>0</v>
      </c>
      <c r="CJ303" s="78">
        <v>0</v>
      </c>
      <c r="CK303" s="78">
        <v>0</v>
      </c>
      <c r="CL303" s="78">
        <v>0</v>
      </c>
      <c r="CM303" s="78">
        <v>0</v>
      </c>
      <c r="CN303" s="78">
        <v>0</v>
      </c>
      <c r="CO303" s="78">
        <v>0</v>
      </c>
      <c r="CP303" s="78">
        <v>0</v>
      </c>
      <c r="CQ303" s="78">
        <v>0</v>
      </c>
      <c r="CR303" s="78">
        <v>0</v>
      </c>
      <c r="CS303" s="78">
        <v>0</v>
      </c>
      <c r="CT303" s="78">
        <v>0</v>
      </c>
      <c r="CU303" s="78">
        <v>0</v>
      </c>
      <c r="CV303" s="78">
        <v>0</v>
      </c>
      <c r="CW303" s="78">
        <v>0</v>
      </c>
      <c r="CX303" s="78">
        <v>0</v>
      </c>
      <c r="CY303" s="78">
        <v>0</v>
      </c>
      <c r="CZ303" s="78">
        <v>0</v>
      </c>
      <c r="DA303" s="78">
        <v>0</v>
      </c>
      <c r="DB303" s="78">
        <v>0</v>
      </c>
      <c r="DC303" s="78">
        <v>0</v>
      </c>
      <c r="DD303" s="78">
        <v>0</v>
      </c>
      <c r="DE303" s="78">
        <v>0</v>
      </c>
      <c r="DF303" s="78">
        <v>0</v>
      </c>
      <c r="DG303" s="78">
        <v>0</v>
      </c>
      <c r="DH303" s="78">
        <v>0</v>
      </c>
      <c r="DI303" s="78">
        <v>0</v>
      </c>
      <c r="DJ303" s="78">
        <v>0</v>
      </c>
      <c r="DK303" s="78">
        <v>0</v>
      </c>
      <c r="DL303" s="78">
        <v>0</v>
      </c>
      <c r="DM303" s="78">
        <v>0</v>
      </c>
      <c r="DN303" s="78">
        <v>0</v>
      </c>
      <c r="DO303" s="78">
        <v>0</v>
      </c>
      <c r="DP303" s="78">
        <v>0</v>
      </c>
      <c r="DQ303" s="78">
        <v>0</v>
      </c>
      <c r="DR303" s="78">
        <v>0</v>
      </c>
      <c r="DS303" s="78">
        <v>0</v>
      </c>
      <c r="DT303" s="78">
        <v>0</v>
      </c>
      <c r="DU303" s="78">
        <v>0</v>
      </c>
      <c r="DV303" s="78">
        <v>0</v>
      </c>
      <c r="DW303" s="78">
        <v>0</v>
      </c>
      <c r="DX303" s="78">
        <v>0</v>
      </c>
      <c r="DY303" s="78">
        <v>0</v>
      </c>
      <c r="DZ303" s="78">
        <v>0</v>
      </c>
      <c r="EA303" s="78">
        <v>0</v>
      </c>
      <c r="EB303" s="78">
        <v>0</v>
      </c>
      <c r="EC303" s="78">
        <v>0</v>
      </c>
      <c r="ED303" s="78">
        <v>0</v>
      </c>
      <c r="EE303" s="78">
        <v>0</v>
      </c>
      <c r="EF303" s="78">
        <v>0</v>
      </c>
      <c r="EG303" s="78">
        <v>0</v>
      </c>
      <c r="EH303" s="78">
        <v>0</v>
      </c>
      <c r="EI303" s="78">
        <v>0</v>
      </c>
      <c r="EJ303" s="78">
        <v>0</v>
      </c>
      <c r="EK303" s="78">
        <v>0</v>
      </c>
      <c r="EL303" s="78">
        <v>0</v>
      </c>
      <c r="EM303" s="78">
        <v>0</v>
      </c>
      <c r="EN303" s="78">
        <v>0</v>
      </c>
      <c r="EO303" s="78">
        <v>0</v>
      </c>
      <c r="EP303" s="78">
        <v>0</v>
      </c>
      <c r="EQ303" s="78">
        <v>0</v>
      </c>
      <c r="ER303" s="78">
        <v>0</v>
      </c>
      <c r="ES303" s="78">
        <v>0</v>
      </c>
      <c r="ET303" s="78">
        <v>0</v>
      </c>
      <c r="EU303" s="78">
        <v>0</v>
      </c>
      <c r="EV303" s="78">
        <v>0</v>
      </c>
      <c r="EW303" s="78">
        <v>0</v>
      </c>
      <c r="EX303" s="78">
        <v>0</v>
      </c>
      <c r="EY303" s="78">
        <v>0</v>
      </c>
      <c r="EZ303" s="78">
        <v>0</v>
      </c>
      <c r="FA303" s="78">
        <v>0</v>
      </c>
      <c r="FB303" s="78">
        <v>0</v>
      </c>
      <c r="FC303" s="78">
        <v>0</v>
      </c>
      <c r="FD303" s="78">
        <v>0</v>
      </c>
      <c r="FE303" s="78">
        <v>0</v>
      </c>
      <c r="FF303" s="78">
        <v>0</v>
      </c>
      <c r="FG303" s="78">
        <v>0</v>
      </c>
      <c r="FH303" s="78">
        <v>0</v>
      </c>
      <c r="FI303" s="78">
        <v>0</v>
      </c>
      <c r="FJ303" s="78">
        <v>0</v>
      </c>
      <c r="FK303" s="78">
        <v>0</v>
      </c>
      <c r="FL303" s="78">
        <v>0</v>
      </c>
      <c r="FM303" s="78">
        <v>0</v>
      </c>
      <c r="FN303" s="78">
        <v>0</v>
      </c>
      <c r="FO303" s="78">
        <v>0</v>
      </c>
      <c r="FP303" s="78">
        <v>0</v>
      </c>
      <c r="FQ303" s="78">
        <v>0</v>
      </c>
      <c r="FR303" s="78">
        <v>0</v>
      </c>
      <c r="FS303" s="78">
        <v>0</v>
      </c>
      <c r="FT303" s="78">
        <v>0</v>
      </c>
      <c r="FU303" s="78">
        <v>0</v>
      </c>
      <c r="FV303" s="78">
        <v>0</v>
      </c>
      <c r="FW303" s="78">
        <v>0</v>
      </c>
      <c r="FX303" s="78">
        <v>0</v>
      </c>
      <c r="FY303" s="78">
        <v>0</v>
      </c>
      <c r="FZ303" s="78">
        <v>0</v>
      </c>
      <c r="GA303" s="78">
        <v>0</v>
      </c>
      <c r="GB303" s="78">
        <v>0</v>
      </c>
      <c r="GC303" s="78">
        <v>0</v>
      </c>
      <c r="GD303" s="78">
        <v>0</v>
      </c>
      <c r="GE303" s="78">
        <v>0</v>
      </c>
      <c r="GF303" s="78">
        <v>0</v>
      </c>
      <c r="GG303" s="78">
        <v>0</v>
      </c>
      <c r="GH303" s="78">
        <v>0</v>
      </c>
      <c r="GI303" s="78">
        <v>0</v>
      </c>
      <c r="GJ303" s="78">
        <v>0</v>
      </c>
      <c r="GK303" s="78">
        <v>0</v>
      </c>
      <c r="GL303" s="78">
        <v>0</v>
      </c>
      <c r="GM303" s="78">
        <v>0</v>
      </c>
      <c r="GN303" s="78">
        <v>0</v>
      </c>
      <c r="GO303" s="78">
        <v>0</v>
      </c>
      <c r="GP303" s="78">
        <v>0</v>
      </c>
      <c r="GQ303" s="78">
        <v>0</v>
      </c>
      <c r="GR303" s="78">
        <v>0</v>
      </c>
      <c r="GS303" s="78">
        <v>0</v>
      </c>
      <c r="GT303" s="78">
        <v>0</v>
      </c>
      <c r="GU303" s="78">
        <v>0</v>
      </c>
      <c r="GV303" s="78">
        <v>0</v>
      </c>
      <c r="GW303" s="78">
        <v>0</v>
      </c>
      <c r="GX303" s="78">
        <v>0</v>
      </c>
      <c r="GY303" s="78">
        <v>0</v>
      </c>
      <c r="GZ303" s="78">
        <v>0</v>
      </c>
      <c r="HA303" s="78">
        <v>0</v>
      </c>
      <c r="HB303" s="78">
        <v>0</v>
      </c>
      <c r="HC303" s="78">
        <v>0</v>
      </c>
      <c r="HD303" s="78">
        <v>0</v>
      </c>
      <c r="HE303" s="78">
        <v>0</v>
      </c>
      <c r="HF303" s="78">
        <v>0</v>
      </c>
      <c r="HG303" s="78">
        <v>0</v>
      </c>
      <c r="HH303" s="78">
        <v>0</v>
      </c>
      <c r="HI303" s="78">
        <v>0</v>
      </c>
    </row>
    <row r="304" spans="1:217" ht="15.75" x14ac:dyDescent="0.3">
      <c r="A304" s="1" t="str">
        <f t="shared" si="82"/>
        <v>VorarlbergArbeitskräftepotentialGesamt</v>
      </c>
      <c r="B304" s="1">
        <v>304</v>
      </c>
      <c r="C304" s="77" t="s">
        <v>8</v>
      </c>
      <c r="D304" s="77" t="s">
        <v>118</v>
      </c>
      <c r="E304" s="77" t="s">
        <v>132</v>
      </c>
      <c r="F304" s="78">
        <v>153455</v>
      </c>
      <c r="G304" s="78">
        <v>153171</v>
      </c>
      <c r="H304" s="78">
        <v>152754</v>
      </c>
      <c r="I304" s="78">
        <v>149742</v>
      </c>
      <c r="J304" s="78">
        <v>149723</v>
      </c>
      <c r="K304" s="78">
        <v>150851</v>
      </c>
      <c r="L304" s="78">
        <v>154904</v>
      </c>
      <c r="M304" s="78">
        <v>152966</v>
      </c>
      <c r="N304" s="78">
        <v>152842</v>
      </c>
      <c r="O304" s="78">
        <v>152549</v>
      </c>
      <c r="P304" s="78">
        <v>152568</v>
      </c>
      <c r="Q304" s="78">
        <v>155639</v>
      </c>
      <c r="R304" s="78">
        <v>152597</v>
      </c>
      <c r="S304" s="78">
        <v>155385</v>
      </c>
      <c r="T304" s="78">
        <v>154981</v>
      </c>
      <c r="U304" s="78">
        <v>154522</v>
      </c>
      <c r="V304" s="78">
        <v>149696</v>
      </c>
      <c r="W304" s="78">
        <v>150845</v>
      </c>
      <c r="X304" s="78">
        <v>151740</v>
      </c>
      <c r="Y304" s="78">
        <v>155547</v>
      </c>
      <c r="Z304" s="78">
        <v>154509</v>
      </c>
      <c r="AA304" s="78">
        <v>153736</v>
      </c>
      <c r="AB304" s="78">
        <v>152681</v>
      </c>
      <c r="AC304" s="78">
        <v>152840</v>
      </c>
      <c r="AD304" s="78">
        <v>155867</v>
      </c>
      <c r="AE304" s="78">
        <v>153529.0833</v>
      </c>
      <c r="AF304" s="78">
        <v>155318</v>
      </c>
      <c r="AG304" s="78">
        <v>155455</v>
      </c>
      <c r="AH304" s="78">
        <v>154907</v>
      </c>
      <c r="AI304" s="78">
        <v>151536</v>
      </c>
      <c r="AJ304" s="78">
        <v>152036</v>
      </c>
      <c r="AK304" s="78">
        <v>153026</v>
      </c>
      <c r="AL304" s="78">
        <v>156097</v>
      </c>
      <c r="AM304" s="78">
        <v>155925</v>
      </c>
      <c r="AN304" s="78">
        <v>154827</v>
      </c>
      <c r="AO304" s="78">
        <v>153536</v>
      </c>
      <c r="AP304" s="78">
        <v>154262</v>
      </c>
      <c r="AQ304" s="78">
        <v>158247</v>
      </c>
      <c r="AR304" s="78">
        <v>154597.6667</v>
      </c>
      <c r="AS304" s="78">
        <v>157569</v>
      </c>
      <c r="AT304" s="78">
        <v>157529</v>
      </c>
      <c r="AU304" s="78">
        <v>156530</v>
      </c>
      <c r="AV304" s="78">
        <v>152796</v>
      </c>
      <c r="AW304" s="78">
        <v>153428</v>
      </c>
      <c r="AX304" s="78">
        <v>154653</v>
      </c>
      <c r="AY304" s="78">
        <v>157778</v>
      </c>
      <c r="AZ304" s="78">
        <v>157364</v>
      </c>
      <c r="BA304" s="78">
        <v>156273</v>
      </c>
      <c r="BB304" s="78">
        <v>155481</v>
      </c>
      <c r="BC304" s="78">
        <v>155824</v>
      </c>
      <c r="BD304" s="78">
        <v>159940</v>
      </c>
      <c r="BE304" s="78">
        <v>156263.75</v>
      </c>
      <c r="BF304" s="78">
        <v>160018</v>
      </c>
      <c r="BG304" s="78">
        <v>160028</v>
      </c>
      <c r="BH304" s="78">
        <v>159191</v>
      </c>
      <c r="BI304" s="78">
        <v>154660</v>
      </c>
      <c r="BJ304" s="78">
        <v>155285</v>
      </c>
      <c r="BK304" s="78">
        <v>156492</v>
      </c>
      <c r="BL304" s="78">
        <v>160936</v>
      </c>
      <c r="BM304" s="78">
        <v>159788</v>
      </c>
      <c r="BN304" s="78">
        <v>158031</v>
      </c>
      <c r="BO304" s="78">
        <v>157386</v>
      </c>
      <c r="BP304" s="78">
        <v>157629</v>
      </c>
      <c r="BQ304" s="78">
        <v>161845</v>
      </c>
      <c r="BR304" s="78">
        <v>158440.75</v>
      </c>
      <c r="BS304" s="78">
        <v>161883</v>
      </c>
      <c r="BT304" s="78">
        <v>162104</v>
      </c>
      <c r="BU304" s="78">
        <v>161836</v>
      </c>
      <c r="BV304" s="78">
        <v>157038</v>
      </c>
      <c r="BW304" s="78">
        <v>157564</v>
      </c>
      <c r="BX304" s="78">
        <v>158981</v>
      </c>
      <c r="BY304" s="78">
        <v>163539</v>
      </c>
      <c r="BZ304" s="78">
        <v>161462</v>
      </c>
      <c r="CA304" s="78">
        <v>161067</v>
      </c>
      <c r="CB304" s="78">
        <v>160081</v>
      </c>
      <c r="CC304" s="78">
        <v>159938</v>
      </c>
      <c r="CD304" s="78">
        <v>165240</v>
      </c>
      <c r="CE304" s="78">
        <v>160894.4167</v>
      </c>
      <c r="CF304" s="78">
        <v>165251</v>
      </c>
      <c r="CG304" s="78">
        <v>165579</v>
      </c>
      <c r="CH304" s="78">
        <v>163837</v>
      </c>
      <c r="CI304" s="78">
        <v>159940</v>
      </c>
      <c r="CJ304" s="78">
        <v>160451</v>
      </c>
      <c r="CK304" s="78">
        <v>162440</v>
      </c>
      <c r="CL304" s="78">
        <v>166129</v>
      </c>
      <c r="CM304" s="78">
        <v>164232</v>
      </c>
      <c r="CN304" s="78">
        <v>163896</v>
      </c>
      <c r="CO304" s="78">
        <v>162960</v>
      </c>
      <c r="CP304" s="78">
        <v>162722</v>
      </c>
      <c r="CQ304" s="78">
        <v>167967</v>
      </c>
      <c r="CR304" s="78">
        <v>163783.6667</v>
      </c>
      <c r="CS304" s="78">
        <v>167847</v>
      </c>
      <c r="CT304" s="78">
        <v>168065</v>
      </c>
      <c r="CU304" s="78">
        <v>167781</v>
      </c>
      <c r="CV304" s="78">
        <v>162778</v>
      </c>
      <c r="CW304" s="78">
        <v>163162</v>
      </c>
      <c r="CX304" s="78">
        <v>165123</v>
      </c>
      <c r="CY304" s="78">
        <v>168893</v>
      </c>
      <c r="CZ304" s="78">
        <v>167650</v>
      </c>
      <c r="DA304" s="78">
        <v>166675</v>
      </c>
      <c r="DB304" s="78">
        <v>165592</v>
      </c>
      <c r="DC304" s="78">
        <v>166349</v>
      </c>
      <c r="DD304" s="78">
        <v>171036</v>
      </c>
      <c r="DE304" s="78">
        <v>166745.9167</v>
      </c>
      <c r="DF304" s="78">
        <v>170592</v>
      </c>
      <c r="DG304" s="78">
        <v>170889</v>
      </c>
      <c r="DH304" s="78">
        <v>170519</v>
      </c>
      <c r="DI304" s="78">
        <v>165161</v>
      </c>
      <c r="DJ304" s="78">
        <v>165910</v>
      </c>
      <c r="DK304" s="78">
        <v>167642</v>
      </c>
      <c r="DL304" s="78">
        <v>170421</v>
      </c>
      <c r="DM304" s="78">
        <v>170210</v>
      </c>
      <c r="DN304" s="78">
        <v>169329</v>
      </c>
      <c r="DO304" s="78">
        <v>168430</v>
      </c>
      <c r="DP304" s="78">
        <v>169383</v>
      </c>
      <c r="DQ304" s="78">
        <v>173280</v>
      </c>
      <c r="DR304" s="78">
        <v>169313.8333</v>
      </c>
      <c r="DS304" s="78">
        <v>173463</v>
      </c>
      <c r="DT304" s="78">
        <v>173984</v>
      </c>
      <c r="DU304" s="78">
        <v>172944</v>
      </c>
      <c r="DV304" s="78">
        <v>167950</v>
      </c>
      <c r="DW304" s="78">
        <v>168788</v>
      </c>
      <c r="DX304" s="78">
        <v>170661</v>
      </c>
      <c r="DY304" s="78">
        <v>174213</v>
      </c>
      <c r="DZ304" s="78">
        <v>173241</v>
      </c>
      <c r="EA304" s="78">
        <v>171962</v>
      </c>
      <c r="EB304" s="78">
        <v>171532</v>
      </c>
      <c r="EC304" s="78">
        <v>172244</v>
      </c>
      <c r="ED304" s="78">
        <v>176638</v>
      </c>
      <c r="EE304" s="78">
        <v>172301.6667</v>
      </c>
      <c r="EF304" s="78">
        <v>177281</v>
      </c>
      <c r="EG304" s="78">
        <v>177448</v>
      </c>
      <c r="EH304" s="78">
        <v>176699</v>
      </c>
      <c r="EI304" s="78">
        <v>171781</v>
      </c>
      <c r="EJ304" s="78">
        <v>172380</v>
      </c>
      <c r="EK304" s="78">
        <v>173765</v>
      </c>
      <c r="EL304" s="78">
        <v>178105</v>
      </c>
      <c r="EM304" s="78">
        <v>176715</v>
      </c>
      <c r="EN304" s="78">
        <v>175136</v>
      </c>
      <c r="EO304" s="78">
        <v>174929</v>
      </c>
      <c r="EP304" s="78">
        <v>175294</v>
      </c>
      <c r="EQ304" s="78">
        <v>179777</v>
      </c>
      <c r="ER304" s="78">
        <v>175775.8333</v>
      </c>
      <c r="ES304" s="78">
        <v>180005</v>
      </c>
      <c r="ET304" s="78">
        <v>180226</v>
      </c>
      <c r="EU304" s="78">
        <v>178997</v>
      </c>
      <c r="EV304" s="78">
        <v>174430</v>
      </c>
      <c r="EW304" s="78">
        <v>174750</v>
      </c>
      <c r="EX304" s="78">
        <v>176031</v>
      </c>
      <c r="EY304" s="78">
        <v>179750</v>
      </c>
      <c r="EZ304" s="78">
        <v>177748</v>
      </c>
      <c r="FA304" s="78">
        <v>177401</v>
      </c>
      <c r="FB304" s="78">
        <v>176669</v>
      </c>
      <c r="FC304" s="78">
        <v>176569</v>
      </c>
      <c r="FD304" s="78">
        <v>181406</v>
      </c>
      <c r="FE304" s="78">
        <v>177831.8333</v>
      </c>
      <c r="FF304" s="78">
        <v>181497</v>
      </c>
      <c r="FG304" s="78">
        <v>181345</v>
      </c>
      <c r="FH304" s="78">
        <v>177417</v>
      </c>
      <c r="FI304" s="78">
        <v>176952</v>
      </c>
      <c r="FJ304" s="78">
        <v>176988</v>
      </c>
      <c r="FK304" s="78">
        <v>177480</v>
      </c>
      <c r="FL304" s="78">
        <v>181290</v>
      </c>
      <c r="FM304" s="78">
        <v>179929</v>
      </c>
      <c r="FN304" s="78">
        <v>178958</v>
      </c>
      <c r="FO304" s="78">
        <v>178033</v>
      </c>
      <c r="FP304" s="78">
        <v>178142</v>
      </c>
      <c r="FQ304" s="78">
        <v>177783</v>
      </c>
      <c r="FR304" s="78">
        <v>178817.8333</v>
      </c>
      <c r="FS304" s="78">
        <v>177554</v>
      </c>
      <c r="FT304" s="78">
        <v>177344</v>
      </c>
      <c r="FU304" s="78">
        <v>177373</v>
      </c>
      <c r="FV304" s="78">
        <v>176909</v>
      </c>
      <c r="FW304" s="78">
        <v>177267</v>
      </c>
      <c r="FX304" s="78">
        <v>178736</v>
      </c>
      <c r="FY304" s="78">
        <v>181141</v>
      </c>
      <c r="FZ304" s="78">
        <v>180487</v>
      </c>
      <c r="GA304" s="78">
        <v>179579</v>
      </c>
      <c r="GB304" s="78">
        <v>178234</v>
      </c>
      <c r="GC304" s="78">
        <v>178625</v>
      </c>
      <c r="GD304" s="78">
        <v>182588</v>
      </c>
      <c r="GE304" s="78">
        <v>178819.75</v>
      </c>
      <c r="GF304" s="78">
        <v>182467</v>
      </c>
      <c r="GG304" s="78">
        <v>182774</v>
      </c>
      <c r="GH304" s="78">
        <v>181703</v>
      </c>
      <c r="GI304" s="78">
        <v>177003</v>
      </c>
      <c r="GJ304" s="78">
        <v>177622</v>
      </c>
      <c r="GK304" s="78">
        <v>179180</v>
      </c>
      <c r="GL304" s="78">
        <v>181857</v>
      </c>
      <c r="GM304" s="78">
        <v>181305</v>
      </c>
      <c r="GN304" s="78">
        <v>180388</v>
      </c>
      <c r="GO304" s="78">
        <v>179227</v>
      </c>
      <c r="GP304" s="78">
        <v>179788</v>
      </c>
      <c r="GQ304" s="78">
        <v>184115</v>
      </c>
      <c r="GR304" s="78">
        <v>180619.0833</v>
      </c>
      <c r="GS304" s="78">
        <v>184455</v>
      </c>
      <c r="GT304" s="78">
        <v>184673</v>
      </c>
      <c r="GU304" s="78">
        <v>183561</v>
      </c>
      <c r="GV304" s="78">
        <v>178293</v>
      </c>
      <c r="GW304" s="78">
        <v>179260</v>
      </c>
      <c r="GX304" s="78">
        <v>180685</v>
      </c>
      <c r="GY304" s="78">
        <v>183711</v>
      </c>
      <c r="GZ304" s="78">
        <v>182575</v>
      </c>
      <c r="HA304" s="78">
        <v>181303</v>
      </c>
      <c r="HB304" s="78">
        <v>180396</v>
      </c>
      <c r="HC304" s="78">
        <v>180785</v>
      </c>
      <c r="HD304" s="78">
        <v>185185</v>
      </c>
      <c r="HE304" s="78">
        <v>182073.5</v>
      </c>
      <c r="HF304" s="78">
        <v>185338</v>
      </c>
      <c r="HG304" s="78">
        <v>185433</v>
      </c>
      <c r="HH304" s="78">
        <v>184499</v>
      </c>
      <c r="HI304" s="78">
        <v>10787</v>
      </c>
    </row>
    <row r="305" spans="1:217" ht="30.75" x14ac:dyDescent="0.3">
      <c r="A305" s="1" t="str">
        <f t="shared" si="82"/>
        <v>VorarlbergUnselbständig BeschäftigteGesamt</v>
      </c>
      <c r="B305" s="1">
        <v>305</v>
      </c>
      <c r="C305" s="77" t="s">
        <v>8</v>
      </c>
      <c r="D305" s="77" t="s">
        <v>120</v>
      </c>
      <c r="E305" s="77" t="s">
        <v>132</v>
      </c>
      <c r="F305" s="78">
        <v>144743</v>
      </c>
      <c r="G305" s="78">
        <v>145161</v>
      </c>
      <c r="H305" s="78">
        <v>144983</v>
      </c>
      <c r="I305" s="78">
        <v>140475</v>
      </c>
      <c r="J305" s="78">
        <v>141448</v>
      </c>
      <c r="K305" s="78">
        <v>143540</v>
      </c>
      <c r="L305" s="78">
        <v>147791</v>
      </c>
      <c r="M305" s="78">
        <v>145298</v>
      </c>
      <c r="N305" s="78">
        <v>144896</v>
      </c>
      <c r="O305" s="78">
        <v>143328</v>
      </c>
      <c r="P305" s="78">
        <v>142539</v>
      </c>
      <c r="Q305" s="78">
        <v>145911</v>
      </c>
      <c r="R305" s="78">
        <v>144176.0833</v>
      </c>
      <c r="S305" s="78">
        <v>144999</v>
      </c>
      <c r="T305" s="78">
        <v>144515</v>
      </c>
      <c r="U305" s="78">
        <v>144230</v>
      </c>
      <c r="V305" s="78">
        <v>137802</v>
      </c>
      <c r="W305" s="78">
        <v>139483</v>
      </c>
      <c r="X305" s="78">
        <v>141201</v>
      </c>
      <c r="Y305" s="78">
        <v>145396</v>
      </c>
      <c r="Z305" s="78">
        <v>143349</v>
      </c>
      <c r="AA305" s="78">
        <v>142338</v>
      </c>
      <c r="AB305" s="78">
        <v>140393</v>
      </c>
      <c r="AC305" s="78">
        <v>140255</v>
      </c>
      <c r="AD305" s="78">
        <v>144400</v>
      </c>
      <c r="AE305" s="78">
        <v>142363.4167</v>
      </c>
      <c r="AF305" s="78">
        <v>143673</v>
      </c>
      <c r="AG305" s="78">
        <v>144111</v>
      </c>
      <c r="AH305" s="78">
        <v>144169</v>
      </c>
      <c r="AI305" s="78">
        <v>139712</v>
      </c>
      <c r="AJ305" s="78">
        <v>141056</v>
      </c>
      <c r="AK305" s="78">
        <v>143351</v>
      </c>
      <c r="AL305" s="78">
        <v>147032</v>
      </c>
      <c r="AM305" s="78">
        <v>146181</v>
      </c>
      <c r="AN305" s="78">
        <v>145401</v>
      </c>
      <c r="AO305" s="78">
        <v>143667</v>
      </c>
      <c r="AP305" s="78">
        <v>143944</v>
      </c>
      <c r="AQ305" s="78">
        <v>148898</v>
      </c>
      <c r="AR305" s="78">
        <v>144266.25</v>
      </c>
      <c r="AS305" s="78">
        <v>147901</v>
      </c>
      <c r="AT305" s="78">
        <v>148382</v>
      </c>
      <c r="AU305" s="78">
        <v>148083</v>
      </c>
      <c r="AV305" s="78">
        <v>143356</v>
      </c>
      <c r="AW305" s="78">
        <v>144472</v>
      </c>
      <c r="AX305" s="78">
        <v>147057</v>
      </c>
      <c r="AY305" s="78">
        <v>150190</v>
      </c>
      <c r="AZ305" s="78">
        <v>149205</v>
      </c>
      <c r="BA305" s="78">
        <v>148212</v>
      </c>
      <c r="BB305" s="78">
        <v>146366</v>
      </c>
      <c r="BC305" s="78">
        <v>146266</v>
      </c>
      <c r="BD305" s="78">
        <v>151233</v>
      </c>
      <c r="BE305" s="78">
        <v>147560.25</v>
      </c>
      <c r="BF305" s="78">
        <v>150881</v>
      </c>
      <c r="BG305" s="78">
        <v>150954</v>
      </c>
      <c r="BH305" s="78">
        <v>150880</v>
      </c>
      <c r="BI305" s="78">
        <v>145036</v>
      </c>
      <c r="BJ305" s="78">
        <v>146522</v>
      </c>
      <c r="BK305" s="78">
        <v>148738</v>
      </c>
      <c r="BL305" s="78">
        <v>152754</v>
      </c>
      <c r="BM305" s="78">
        <v>151341</v>
      </c>
      <c r="BN305" s="78">
        <v>149682</v>
      </c>
      <c r="BO305" s="78">
        <v>148037</v>
      </c>
      <c r="BP305" s="78">
        <v>147758</v>
      </c>
      <c r="BQ305" s="78">
        <v>152571</v>
      </c>
      <c r="BR305" s="78">
        <v>149596.1667</v>
      </c>
      <c r="BS305" s="78">
        <v>152382</v>
      </c>
      <c r="BT305" s="78">
        <v>152829</v>
      </c>
      <c r="BU305" s="78">
        <v>153128</v>
      </c>
      <c r="BV305" s="78">
        <v>147001</v>
      </c>
      <c r="BW305" s="78">
        <v>148469</v>
      </c>
      <c r="BX305" s="78">
        <v>150644</v>
      </c>
      <c r="BY305" s="78">
        <v>154925</v>
      </c>
      <c r="BZ305" s="78">
        <v>152633</v>
      </c>
      <c r="CA305" s="78">
        <v>152119</v>
      </c>
      <c r="CB305" s="78">
        <v>150133</v>
      </c>
      <c r="CC305" s="78">
        <v>149367</v>
      </c>
      <c r="CD305" s="78">
        <v>155137</v>
      </c>
      <c r="CE305" s="78">
        <v>151563.9167</v>
      </c>
      <c r="CF305" s="78">
        <v>155066</v>
      </c>
      <c r="CG305" s="78">
        <v>155874</v>
      </c>
      <c r="CH305" s="78">
        <v>154578</v>
      </c>
      <c r="CI305" s="78">
        <v>149679</v>
      </c>
      <c r="CJ305" s="78">
        <v>150757</v>
      </c>
      <c r="CK305" s="78">
        <v>153539</v>
      </c>
      <c r="CL305" s="78">
        <v>157203</v>
      </c>
      <c r="CM305" s="78">
        <v>154749</v>
      </c>
      <c r="CN305" s="78">
        <v>154496</v>
      </c>
      <c r="CO305" s="78">
        <v>152469</v>
      </c>
      <c r="CP305" s="78">
        <v>151681</v>
      </c>
      <c r="CQ305" s="78">
        <v>157392</v>
      </c>
      <c r="CR305" s="78">
        <v>153956.9167</v>
      </c>
      <c r="CS305" s="78">
        <v>157010</v>
      </c>
      <c r="CT305" s="78">
        <v>157363</v>
      </c>
      <c r="CU305" s="78">
        <v>158034</v>
      </c>
      <c r="CV305" s="78">
        <v>151703</v>
      </c>
      <c r="CW305" s="78">
        <v>153146</v>
      </c>
      <c r="CX305" s="78">
        <v>155942</v>
      </c>
      <c r="CY305" s="78">
        <v>159788</v>
      </c>
      <c r="CZ305" s="78">
        <v>157739</v>
      </c>
      <c r="DA305" s="78">
        <v>157056</v>
      </c>
      <c r="DB305" s="78">
        <v>154949</v>
      </c>
      <c r="DC305" s="78">
        <v>155059</v>
      </c>
      <c r="DD305" s="78">
        <v>160248</v>
      </c>
      <c r="DE305" s="78">
        <v>156503.0833</v>
      </c>
      <c r="DF305" s="78">
        <v>159844</v>
      </c>
      <c r="DG305" s="78">
        <v>160558</v>
      </c>
      <c r="DH305" s="78">
        <v>160882</v>
      </c>
      <c r="DI305" s="78">
        <v>154171</v>
      </c>
      <c r="DJ305" s="78">
        <v>155920</v>
      </c>
      <c r="DK305" s="78">
        <v>158479</v>
      </c>
      <c r="DL305" s="78">
        <v>161385</v>
      </c>
      <c r="DM305" s="78">
        <v>160595</v>
      </c>
      <c r="DN305" s="78">
        <v>159899</v>
      </c>
      <c r="DO305" s="78">
        <v>157995</v>
      </c>
      <c r="DP305" s="78">
        <v>158390</v>
      </c>
      <c r="DQ305" s="78">
        <v>162847</v>
      </c>
      <c r="DR305" s="78">
        <v>159247.0833</v>
      </c>
      <c r="DS305" s="78">
        <v>162908</v>
      </c>
      <c r="DT305" s="78">
        <v>163832</v>
      </c>
      <c r="DU305" s="78">
        <v>163421</v>
      </c>
      <c r="DV305" s="78">
        <v>157194</v>
      </c>
      <c r="DW305" s="78">
        <v>159045</v>
      </c>
      <c r="DX305" s="78">
        <v>161579</v>
      </c>
      <c r="DY305" s="78">
        <v>165103</v>
      </c>
      <c r="DZ305" s="78">
        <v>163709</v>
      </c>
      <c r="EA305" s="78">
        <v>162499</v>
      </c>
      <c r="EB305" s="78">
        <v>161134</v>
      </c>
      <c r="EC305" s="78">
        <v>161318</v>
      </c>
      <c r="ED305" s="78">
        <v>166371</v>
      </c>
      <c r="EE305" s="78">
        <v>162342.75</v>
      </c>
      <c r="EF305" s="78">
        <v>167069</v>
      </c>
      <c r="EG305" s="78">
        <v>167818</v>
      </c>
      <c r="EH305" s="78">
        <v>167952</v>
      </c>
      <c r="EI305" s="78">
        <v>161437</v>
      </c>
      <c r="EJ305" s="78">
        <v>163116</v>
      </c>
      <c r="EK305" s="78">
        <v>165288</v>
      </c>
      <c r="EL305" s="78">
        <v>169397</v>
      </c>
      <c r="EM305" s="78">
        <v>167513</v>
      </c>
      <c r="EN305" s="78">
        <v>166139</v>
      </c>
      <c r="EO305" s="78">
        <v>164750</v>
      </c>
      <c r="EP305" s="78">
        <v>164826</v>
      </c>
      <c r="EQ305" s="78">
        <v>170105</v>
      </c>
      <c r="ER305" s="78">
        <v>166284.1667</v>
      </c>
      <c r="ES305" s="78">
        <v>170012</v>
      </c>
      <c r="ET305" s="78">
        <v>170895</v>
      </c>
      <c r="EU305" s="78">
        <v>170183</v>
      </c>
      <c r="EV305" s="78">
        <v>164393</v>
      </c>
      <c r="EW305" s="78">
        <v>165311</v>
      </c>
      <c r="EX305" s="78">
        <v>167612</v>
      </c>
      <c r="EY305" s="78">
        <v>171046</v>
      </c>
      <c r="EZ305" s="78">
        <v>168518</v>
      </c>
      <c r="FA305" s="78">
        <v>168319</v>
      </c>
      <c r="FB305" s="78">
        <v>166513</v>
      </c>
      <c r="FC305" s="78">
        <v>166178</v>
      </c>
      <c r="FD305" s="78">
        <v>171471</v>
      </c>
      <c r="FE305" s="78">
        <v>168370.9167</v>
      </c>
      <c r="FF305" s="78">
        <v>171334</v>
      </c>
      <c r="FG305" s="78">
        <v>171639</v>
      </c>
      <c r="FH305" s="78">
        <v>161629</v>
      </c>
      <c r="FI305" s="78">
        <v>159024</v>
      </c>
      <c r="FJ305" s="78">
        <v>160192</v>
      </c>
      <c r="FK305" s="78">
        <v>163355</v>
      </c>
      <c r="FL305" s="78">
        <v>168182</v>
      </c>
      <c r="FM305" s="78">
        <v>167020</v>
      </c>
      <c r="FN305" s="78">
        <v>166901</v>
      </c>
      <c r="FO305" s="78">
        <v>164771</v>
      </c>
      <c r="FP305" s="78">
        <v>163870</v>
      </c>
      <c r="FQ305" s="78">
        <v>162088</v>
      </c>
      <c r="FR305" s="78">
        <v>165000.4167</v>
      </c>
      <c r="FS305" s="78">
        <v>161548</v>
      </c>
      <c r="FT305" s="78">
        <v>162194</v>
      </c>
      <c r="FU305" s="78">
        <v>163766</v>
      </c>
      <c r="FV305" s="78">
        <v>163814</v>
      </c>
      <c r="FW305" s="78">
        <v>165749</v>
      </c>
      <c r="FX305" s="78">
        <v>168716</v>
      </c>
      <c r="FY305" s="78">
        <v>171344</v>
      </c>
      <c r="FZ305" s="78">
        <v>170171</v>
      </c>
      <c r="GA305" s="78">
        <v>170012</v>
      </c>
      <c r="GB305" s="78">
        <v>168483</v>
      </c>
      <c r="GC305" s="78">
        <v>168134</v>
      </c>
      <c r="GD305" s="78">
        <v>172418</v>
      </c>
      <c r="GE305" s="78">
        <v>167195.75</v>
      </c>
      <c r="GF305" s="78">
        <v>172647</v>
      </c>
      <c r="GG305" s="78">
        <v>173718</v>
      </c>
      <c r="GH305" s="78">
        <v>173312</v>
      </c>
      <c r="GI305" s="78">
        <v>167721</v>
      </c>
      <c r="GJ305" s="78">
        <v>169062</v>
      </c>
      <c r="GK305" s="78">
        <v>171280</v>
      </c>
      <c r="GL305" s="78">
        <v>173544</v>
      </c>
      <c r="GM305" s="78">
        <v>172360</v>
      </c>
      <c r="GN305" s="78">
        <v>171603</v>
      </c>
      <c r="GO305" s="78">
        <v>169761</v>
      </c>
      <c r="GP305" s="78">
        <v>170063</v>
      </c>
      <c r="GQ305" s="78">
        <v>174658</v>
      </c>
      <c r="GR305" s="78">
        <v>171644.0833</v>
      </c>
      <c r="GS305" s="78">
        <v>175018</v>
      </c>
      <c r="GT305" s="78">
        <v>175821</v>
      </c>
      <c r="GU305" s="78">
        <v>175087</v>
      </c>
      <c r="GV305" s="78">
        <v>168348</v>
      </c>
      <c r="GW305" s="78">
        <v>170103</v>
      </c>
      <c r="GX305" s="78">
        <v>172333</v>
      </c>
      <c r="GY305" s="78">
        <v>174944</v>
      </c>
      <c r="GZ305" s="78">
        <v>173127</v>
      </c>
      <c r="HA305" s="78">
        <v>172068</v>
      </c>
      <c r="HB305" s="78">
        <v>170105</v>
      </c>
      <c r="HC305" s="78">
        <v>170181</v>
      </c>
      <c r="HD305" s="78">
        <v>175021</v>
      </c>
      <c r="HE305" s="78">
        <v>172679.6667</v>
      </c>
      <c r="HF305" s="78">
        <v>174794</v>
      </c>
      <c r="HG305" s="78">
        <v>175268</v>
      </c>
      <c r="HH305" s="78">
        <v>174909</v>
      </c>
      <c r="HI305" s="78">
        <v>0</v>
      </c>
    </row>
    <row r="306" spans="1:217" ht="30.75" x14ac:dyDescent="0.3">
      <c r="A306" s="1" t="str">
        <f t="shared" si="82"/>
        <v>Vorarlbergdarunter UB AusländerInnenGesamt</v>
      </c>
      <c r="B306" s="1">
        <v>306</v>
      </c>
      <c r="C306" s="77" t="s">
        <v>8</v>
      </c>
      <c r="D306" s="77" t="s">
        <v>121</v>
      </c>
      <c r="E306" s="77" t="s">
        <v>132</v>
      </c>
      <c r="F306" s="78">
        <v>29272</v>
      </c>
      <c r="G306" s="78">
        <v>29379</v>
      </c>
      <c r="H306" s="78">
        <v>29439</v>
      </c>
      <c r="I306" s="78">
        <v>27077</v>
      </c>
      <c r="J306" s="78">
        <v>27621</v>
      </c>
      <c r="K306" s="78">
        <v>28505</v>
      </c>
      <c r="L306" s="78">
        <v>29064</v>
      </c>
      <c r="M306" s="78">
        <v>28887</v>
      </c>
      <c r="N306" s="78">
        <v>28579</v>
      </c>
      <c r="O306" s="78">
        <v>27670</v>
      </c>
      <c r="P306" s="78">
        <v>27199</v>
      </c>
      <c r="Q306" s="78">
        <v>29095</v>
      </c>
      <c r="R306" s="78">
        <v>28482.25</v>
      </c>
      <c r="S306" s="78">
        <v>29313</v>
      </c>
      <c r="T306" s="78">
        <v>29129</v>
      </c>
      <c r="U306" s="78">
        <v>28788</v>
      </c>
      <c r="V306" s="78">
        <v>24832</v>
      </c>
      <c r="W306" s="78">
        <v>26254</v>
      </c>
      <c r="X306" s="78">
        <v>27128</v>
      </c>
      <c r="Y306" s="78">
        <v>27724</v>
      </c>
      <c r="Z306" s="78">
        <v>27469</v>
      </c>
      <c r="AA306" s="78">
        <v>27216</v>
      </c>
      <c r="AB306" s="78">
        <v>26179</v>
      </c>
      <c r="AC306" s="78">
        <v>26097</v>
      </c>
      <c r="AD306" s="78">
        <v>28535</v>
      </c>
      <c r="AE306" s="78">
        <v>27388.666669999999</v>
      </c>
      <c r="AF306" s="78">
        <v>28580</v>
      </c>
      <c r="AG306" s="78">
        <v>28692</v>
      </c>
      <c r="AH306" s="78">
        <v>28802</v>
      </c>
      <c r="AI306" s="78">
        <v>26185</v>
      </c>
      <c r="AJ306" s="78">
        <v>26945</v>
      </c>
      <c r="AK306" s="78">
        <v>28087</v>
      </c>
      <c r="AL306" s="78">
        <v>28664</v>
      </c>
      <c r="AM306" s="78">
        <v>28710</v>
      </c>
      <c r="AN306" s="78">
        <v>28576</v>
      </c>
      <c r="AO306" s="78">
        <v>27681</v>
      </c>
      <c r="AP306" s="78">
        <v>27744</v>
      </c>
      <c r="AQ306" s="78">
        <v>30498</v>
      </c>
      <c r="AR306" s="78">
        <v>28263.666669999999</v>
      </c>
      <c r="AS306" s="78">
        <v>30500</v>
      </c>
      <c r="AT306" s="78">
        <v>30703</v>
      </c>
      <c r="AU306" s="78">
        <v>30345</v>
      </c>
      <c r="AV306" s="78">
        <v>27845</v>
      </c>
      <c r="AW306" s="78">
        <v>28502</v>
      </c>
      <c r="AX306" s="78">
        <v>29777</v>
      </c>
      <c r="AY306" s="78">
        <v>30138</v>
      </c>
      <c r="AZ306" s="78">
        <v>30108</v>
      </c>
      <c r="BA306" s="78">
        <v>29891</v>
      </c>
      <c r="BB306" s="78">
        <v>28848</v>
      </c>
      <c r="BC306" s="78">
        <v>28794</v>
      </c>
      <c r="BD306" s="78">
        <v>31664</v>
      </c>
      <c r="BE306" s="78">
        <v>29759.583330000001</v>
      </c>
      <c r="BF306" s="78">
        <v>31923</v>
      </c>
      <c r="BG306" s="78">
        <v>32044</v>
      </c>
      <c r="BH306" s="78">
        <v>31897</v>
      </c>
      <c r="BI306" s="78">
        <v>28564</v>
      </c>
      <c r="BJ306" s="78">
        <v>29502</v>
      </c>
      <c r="BK306" s="78">
        <v>30738</v>
      </c>
      <c r="BL306" s="78">
        <v>31330</v>
      </c>
      <c r="BM306" s="78">
        <v>31311</v>
      </c>
      <c r="BN306" s="78">
        <v>31018</v>
      </c>
      <c r="BO306" s="78">
        <v>30113</v>
      </c>
      <c r="BP306" s="78">
        <v>29878</v>
      </c>
      <c r="BQ306" s="78">
        <v>32760</v>
      </c>
      <c r="BR306" s="78">
        <v>30923.166669999999</v>
      </c>
      <c r="BS306" s="78">
        <v>33247</v>
      </c>
      <c r="BT306" s="78">
        <v>33445</v>
      </c>
      <c r="BU306" s="78">
        <v>33604</v>
      </c>
      <c r="BV306" s="78">
        <v>29943</v>
      </c>
      <c r="BW306" s="78">
        <v>30860</v>
      </c>
      <c r="BX306" s="78">
        <v>32073</v>
      </c>
      <c r="BY306" s="78">
        <v>32864</v>
      </c>
      <c r="BZ306" s="78">
        <v>32752</v>
      </c>
      <c r="CA306" s="78">
        <v>32651</v>
      </c>
      <c r="CB306" s="78">
        <v>31525</v>
      </c>
      <c r="CC306" s="78">
        <v>31113</v>
      </c>
      <c r="CD306" s="78">
        <v>34567</v>
      </c>
      <c r="CE306" s="78">
        <v>32387</v>
      </c>
      <c r="CF306" s="78">
        <v>35189</v>
      </c>
      <c r="CG306" s="78">
        <v>35608</v>
      </c>
      <c r="CH306" s="78">
        <v>34788</v>
      </c>
      <c r="CI306" s="78">
        <v>31708</v>
      </c>
      <c r="CJ306" s="78">
        <v>32379</v>
      </c>
      <c r="CK306" s="78">
        <v>33854</v>
      </c>
      <c r="CL306" s="78">
        <v>34420</v>
      </c>
      <c r="CM306" s="78">
        <v>34152</v>
      </c>
      <c r="CN306" s="78">
        <v>34009</v>
      </c>
      <c r="CO306" s="78">
        <v>32813</v>
      </c>
      <c r="CP306" s="78">
        <v>32345</v>
      </c>
      <c r="CQ306" s="78">
        <v>35949</v>
      </c>
      <c r="CR306" s="78">
        <v>33934.5</v>
      </c>
      <c r="CS306" s="78">
        <v>36193</v>
      </c>
      <c r="CT306" s="78">
        <v>36441</v>
      </c>
      <c r="CU306" s="78">
        <v>36512</v>
      </c>
      <c r="CV306" s="78">
        <v>32509</v>
      </c>
      <c r="CW306" s="78">
        <v>33397</v>
      </c>
      <c r="CX306" s="78">
        <v>34871</v>
      </c>
      <c r="CY306" s="78">
        <v>35331</v>
      </c>
      <c r="CZ306" s="78">
        <v>35191</v>
      </c>
      <c r="DA306" s="78">
        <v>0</v>
      </c>
      <c r="DB306" s="78">
        <v>33758</v>
      </c>
      <c r="DC306" s="78">
        <v>33771</v>
      </c>
      <c r="DD306" s="78">
        <v>37154</v>
      </c>
      <c r="DE306" s="78">
        <v>35010.5</v>
      </c>
      <c r="DF306" s="78">
        <v>37295</v>
      </c>
      <c r="DG306" s="78">
        <v>37700</v>
      </c>
      <c r="DH306" s="78">
        <v>37767</v>
      </c>
      <c r="DI306" s="78">
        <v>33528</v>
      </c>
      <c r="DJ306" s="78">
        <v>34634</v>
      </c>
      <c r="DK306" s="78">
        <v>36198</v>
      </c>
      <c r="DL306" s="78">
        <v>36581</v>
      </c>
      <c r="DM306" s="78">
        <v>36724</v>
      </c>
      <c r="DN306" s="78">
        <v>36560</v>
      </c>
      <c r="DO306" s="78">
        <v>35332</v>
      </c>
      <c r="DP306" s="78">
        <v>35489</v>
      </c>
      <c r="DQ306" s="78">
        <v>38738</v>
      </c>
      <c r="DR306" s="78">
        <v>36378.833330000001</v>
      </c>
      <c r="DS306" s="78">
        <v>39111</v>
      </c>
      <c r="DT306" s="78">
        <v>39732</v>
      </c>
      <c r="DU306" s="78">
        <v>39474</v>
      </c>
      <c r="DV306" s="78">
        <v>35352</v>
      </c>
      <c r="DW306" s="78">
        <v>36498</v>
      </c>
      <c r="DX306" s="78">
        <v>38209</v>
      </c>
      <c r="DY306" s="78">
        <v>38916</v>
      </c>
      <c r="DZ306" s="78">
        <v>38982</v>
      </c>
      <c r="EA306" s="78">
        <v>38591</v>
      </c>
      <c r="EB306" s="78">
        <v>37641</v>
      </c>
      <c r="EC306" s="78">
        <v>37736</v>
      </c>
      <c r="ED306" s="78">
        <v>41247</v>
      </c>
      <c r="EE306" s="78">
        <v>38457.416669999999</v>
      </c>
      <c r="EF306" s="78">
        <v>41965</v>
      </c>
      <c r="EG306" s="78">
        <v>42426</v>
      </c>
      <c r="EH306" s="78">
        <v>42445</v>
      </c>
      <c r="EI306" s="78">
        <v>37963</v>
      </c>
      <c r="EJ306" s="78">
        <v>39171</v>
      </c>
      <c r="EK306" s="78">
        <v>40567</v>
      </c>
      <c r="EL306" s="78">
        <v>41373</v>
      </c>
      <c r="EM306" s="78">
        <v>41315</v>
      </c>
      <c r="EN306" s="78">
        <v>40863</v>
      </c>
      <c r="EO306" s="78">
        <v>39872</v>
      </c>
      <c r="EP306" s="78">
        <v>40013</v>
      </c>
      <c r="EQ306" s="78">
        <v>43677</v>
      </c>
      <c r="ER306" s="78">
        <v>40970.75</v>
      </c>
      <c r="ES306" s="78">
        <v>44079</v>
      </c>
      <c r="ET306" s="78">
        <v>44636</v>
      </c>
      <c r="EU306" s="78">
        <v>44200</v>
      </c>
      <c r="EV306" s="78">
        <v>39982</v>
      </c>
      <c r="EW306" s="78">
        <v>40824</v>
      </c>
      <c r="EX306" s="78">
        <v>42402</v>
      </c>
      <c r="EY306" s="78">
        <v>43120</v>
      </c>
      <c r="EZ306" s="78">
        <v>42709</v>
      </c>
      <c r="FA306" s="78">
        <v>42669</v>
      </c>
      <c r="FB306" s="78">
        <v>41406</v>
      </c>
      <c r="FC306" s="78">
        <v>41183</v>
      </c>
      <c r="FD306" s="78">
        <v>45121</v>
      </c>
      <c r="FE306" s="78">
        <v>42694.25</v>
      </c>
      <c r="FF306" s="78">
        <v>45528</v>
      </c>
      <c r="FG306" s="78">
        <v>45872</v>
      </c>
      <c r="FH306" s="78">
        <v>39066</v>
      </c>
      <c r="FI306" s="78">
        <v>37718</v>
      </c>
      <c r="FJ306" s="78">
        <v>38445</v>
      </c>
      <c r="FK306" s="78">
        <v>40344</v>
      </c>
      <c r="FL306" s="78">
        <v>42194</v>
      </c>
      <c r="FM306" s="78">
        <v>42464</v>
      </c>
      <c r="FN306" s="78">
        <v>42393</v>
      </c>
      <c r="FO306" s="78">
        <v>41007</v>
      </c>
      <c r="FP306" s="78">
        <v>40467</v>
      </c>
      <c r="FQ306" s="78">
        <v>39529</v>
      </c>
      <c r="FR306" s="78">
        <v>41252.25</v>
      </c>
      <c r="FS306" s="78">
        <v>39506</v>
      </c>
      <c r="FT306" s="78">
        <v>39873</v>
      </c>
      <c r="FU306" s="78">
        <v>40720</v>
      </c>
      <c r="FV306" s="78">
        <v>40814</v>
      </c>
      <c r="FW306" s="78">
        <v>42135</v>
      </c>
      <c r="FX306" s="78">
        <v>44113</v>
      </c>
      <c r="FY306" s="78">
        <v>44739</v>
      </c>
      <c r="FZ306" s="78">
        <v>44903</v>
      </c>
      <c r="GA306" s="78">
        <v>44910</v>
      </c>
      <c r="GB306" s="78">
        <v>43744</v>
      </c>
      <c r="GC306" s="78">
        <v>43418</v>
      </c>
      <c r="GD306" s="78">
        <v>46863</v>
      </c>
      <c r="GE306" s="78">
        <v>42978.166669999999</v>
      </c>
      <c r="GF306" s="78">
        <v>47424</v>
      </c>
      <c r="GG306" s="78">
        <v>48138</v>
      </c>
      <c r="GH306" s="78">
        <v>47896</v>
      </c>
      <c r="GI306" s="78">
        <v>43846</v>
      </c>
      <c r="GJ306" s="78">
        <v>44990</v>
      </c>
      <c r="GK306" s="78">
        <v>46743</v>
      </c>
      <c r="GL306" s="78">
        <v>47167</v>
      </c>
      <c r="GM306" s="78">
        <v>47114</v>
      </c>
      <c r="GN306" s="78">
        <v>46847</v>
      </c>
      <c r="GO306" s="78">
        <v>45440</v>
      </c>
      <c r="GP306" s="78">
        <v>45734</v>
      </c>
      <c r="GQ306" s="78">
        <v>49703</v>
      </c>
      <c r="GR306" s="78">
        <v>46753.5</v>
      </c>
      <c r="GS306" s="78">
        <v>50413</v>
      </c>
      <c r="GT306" s="78">
        <v>51039</v>
      </c>
      <c r="GU306" s="78">
        <v>50311</v>
      </c>
      <c r="GV306" s="78">
        <v>45201</v>
      </c>
      <c r="GW306" s="78">
        <v>46512</v>
      </c>
      <c r="GX306" s="78">
        <v>48305</v>
      </c>
      <c r="GY306" s="78">
        <v>48796</v>
      </c>
      <c r="GZ306" s="78">
        <v>48443</v>
      </c>
      <c r="HA306" s="78">
        <v>47927</v>
      </c>
      <c r="HB306" s="78">
        <v>46385</v>
      </c>
      <c r="HC306" s="78">
        <v>46477</v>
      </c>
      <c r="HD306" s="78">
        <v>50759</v>
      </c>
      <c r="HE306" s="78">
        <v>48380.666669999999</v>
      </c>
      <c r="HF306" s="78">
        <v>51012</v>
      </c>
      <c r="HG306" s="78">
        <v>51436</v>
      </c>
      <c r="HH306" s="78">
        <v>50923</v>
      </c>
      <c r="HI306" s="78">
        <v>0</v>
      </c>
    </row>
    <row r="307" spans="1:217" ht="15.75" x14ac:dyDescent="0.3">
      <c r="A307" s="1" t="str">
        <f t="shared" si="82"/>
        <v>VorarlbergGeringfügig BeschäftigteGesamt</v>
      </c>
      <c r="B307" s="1">
        <v>307</v>
      </c>
      <c r="C307" s="77" t="s">
        <v>8</v>
      </c>
      <c r="D307" s="77" t="s">
        <v>122</v>
      </c>
      <c r="E307" s="77" t="s">
        <v>132</v>
      </c>
      <c r="F307" s="78">
        <v>16350</v>
      </c>
      <c r="G307" s="78">
        <v>16548</v>
      </c>
      <c r="H307" s="78">
        <v>16837</v>
      </c>
      <c r="I307" s="78">
        <v>16769</v>
      </c>
      <c r="J307" s="78">
        <v>16840</v>
      </c>
      <c r="K307" s="78">
        <v>17047</v>
      </c>
      <c r="L307" s="78">
        <v>16822</v>
      </c>
      <c r="M307" s="78">
        <v>16361</v>
      </c>
      <c r="N307" s="78">
        <v>16558</v>
      </c>
      <c r="O307" s="78">
        <v>16844</v>
      </c>
      <c r="P307" s="78">
        <v>16877</v>
      </c>
      <c r="Q307" s="78">
        <v>17323</v>
      </c>
      <c r="R307" s="78">
        <v>16764.666669999999</v>
      </c>
      <c r="S307" s="78">
        <v>17241</v>
      </c>
      <c r="T307" s="78">
        <v>17355</v>
      </c>
      <c r="U307" s="78">
        <v>17393</v>
      </c>
      <c r="V307" s="78">
        <v>17069</v>
      </c>
      <c r="W307" s="78">
        <v>17366</v>
      </c>
      <c r="X307" s="78">
        <v>17597</v>
      </c>
      <c r="Y307" s="78">
        <v>17515</v>
      </c>
      <c r="Z307" s="78">
        <v>17124</v>
      </c>
      <c r="AA307" s="78">
        <v>17233</v>
      </c>
      <c r="AB307" s="78">
        <v>17243</v>
      </c>
      <c r="AC307" s="78">
        <v>17290</v>
      </c>
      <c r="AD307" s="78">
        <v>17545</v>
      </c>
      <c r="AE307" s="78">
        <v>17330.916669999999</v>
      </c>
      <c r="AF307" s="78">
        <v>17356</v>
      </c>
      <c r="AG307" s="78">
        <v>17515</v>
      </c>
      <c r="AH307" s="78">
        <v>17666</v>
      </c>
      <c r="AI307" s="78">
        <v>17376</v>
      </c>
      <c r="AJ307" s="78">
        <v>17476</v>
      </c>
      <c r="AK307" s="78">
        <v>17611</v>
      </c>
      <c r="AL307" s="78">
        <v>17522</v>
      </c>
      <c r="AM307" s="78">
        <v>17201</v>
      </c>
      <c r="AN307" s="78">
        <v>17186</v>
      </c>
      <c r="AO307" s="78">
        <v>17276</v>
      </c>
      <c r="AP307" s="78">
        <v>17269</v>
      </c>
      <c r="AQ307" s="78">
        <v>17637</v>
      </c>
      <c r="AR307" s="78">
        <v>17424.25</v>
      </c>
      <c r="AS307" s="78">
        <v>17681</v>
      </c>
      <c r="AT307" s="78">
        <v>17844</v>
      </c>
      <c r="AU307" s="78">
        <v>17725</v>
      </c>
      <c r="AV307" s="78">
        <v>17514</v>
      </c>
      <c r="AW307" s="78">
        <v>17619</v>
      </c>
      <c r="AX307" s="78">
        <v>17661</v>
      </c>
      <c r="AY307" s="78">
        <v>17329</v>
      </c>
      <c r="AZ307" s="78">
        <v>17067</v>
      </c>
      <c r="BA307" s="78">
        <v>17135</v>
      </c>
      <c r="BB307" s="78">
        <v>17219</v>
      </c>
      <c r="BC307" s="78">
        <v>17323</v>
      </c>
      <c r="BD307" s="78">
        <v>17798</v>
      </c>
      <c r="BE307" s="78">
        <v>17492.916669999999</v>
      </c>
      <c r="BF307" s="78">
        <v>17729</v>
      </c>
      <c r="BG307" s="78">
        <v>17839</v>
      </c>
      <c r="BH307" s="78">
        <v>17899</v>
      </c>
      <c r="BI307" s="78">
        <v>17549</v>
      </c>
      <c r="BJ307" s="78">
        <v>17655</v>
      </c>
      <c r="BK307" s="78">
        <v>17696</v>
      </c>
      <c r="BL307" s="78">
        <v>17456</v>
      </c>
      <c r="BM307" s="78">
        <v>17216</v>
      </c>
      <c r="BN307" s="78">
        <v>17144</v>
      </c>
      <c r="BO307" s="78">
        <v>17387</v>
      </c>
      <c r="BP307" s="78">
        <v>17306</v>
      </c>
      <c r="BQ307" s="78">
        <v>17720</v>
      </c>
      <c r="BR307" s="78">
        <v>17549.666669999999</v>
      </c>
      <c r="BS307" s="78">
        <v>17431</v>
      </c>
      <c r="BT307" s="78">
        <v>17501</v>
      </c>
      <c r="BU307" s="78">
        <v>17581</v>
      </c>
      <c r="BV307" s="78">
        <v>17202</v>
      </c>
      <c r="BW307" s="78">
        <v>17251</v>
      </c>
      <c r="BX307" s="78">
        <v>17291</v>
      </c>
      <c r="BY307" s="78">
        <v>17316</v>
      </c>
      <c r="BZ307" s="78">
        <v>16904</v>
      </c>
      <c r="CA307" s="78">
        <v>16890</v>
      </c>
      <c r="CB307" s="78">
        <v>16925</v>
      </c>
      <c r="CC307" s="78">
        <v>16919</v>
      </c>
      <c r="CD307" s="78">
        <v>17401</v>
      </c>
      <c r="CE307" s="78">
        <v>17217.666669999999</v>
      </c>
      <c r="CF307" s="78">
        <v>17255</v>
      </c>
      <c r="CG307" s="78">
        <v>17496</v>
      </c>
      <c r="CH307" s="78">
        <v>17392</v>
      </c>
      <c r="CI307" s="78">
        <v>17138</v>
      </c>
      <c r="CJ307" s="78">
        <v>17117</v>
      </c>
      <c r="CK307" s="78">
        <v>17294</v>
      </c>
      <c r="CL307" s="78">
        <v>17180</v>
      </c>
      <c r="CM307" s="78">
        <v>16645</v>
      </c>
      <c r="CN307" s="78">
        <v>16804</v>
      </c>
      <c r="CO307" s="78">
        <v>16895</v>
      </c>
      <c r="CP307" s="78">
        <v>16802</v>
      </c>
      <c r="CQ307" s="78">
        <v>17232</v>
      </c>
      <c r="CR307" s="78">
        <v>17104.166669999999</v>
      </c>
      <c r="CS307" s="78">
        <v>17277</v>
      </c>
      <c r="CT307" s="78">
        <v>17394</v>
      </c>
      <c r="CU307" s="78">
        <v>17418</v>
      </c>
      <c r="CV307" s="78">
        <v>17053</v>
      </c>
      <c r="CW307" s="78">
        <v>17019</v>
      </c>
      <c r="CX307" s="78">
        <v>17165</v>
      </c>
      <c r="CY307" s="78">
        <v>16968</v>
      </c>
      <c r="CZ307" s="78">
        <v>16636</v>
      </c>
      <c r="DA307" s="78">
        <v>16727</v>
      </c>
      <c r="DB307" s="78">
        <v>16722</v>
      </c>
      <c r="DC307" s="78">
        <v>16971</v>
      </c>
      <c r="DD307" s="78">
        <v>17155</v>
      </c>
      <c r="DE307" s="78">
        <v>17042.083330000001</v>
      </c>
      <c r="DF307" s="78">
        <v>17058</v>
      </c>
      <c r="DG307" s="78">
        <v>17256</v>
      </c>
      <c r="DH307" s="78">
        <v>17290</v>
      </c>
      <c r="DI307" s="78">
        <v>16933</v>
      </c>
      <c r="DJ307" s="78">
        <v>17009</v>
      </c>
      <c r="DK307" s="78">
        <v>16991</v>
      </c>
      <c r="DL307" s="78">
        <v>16807</v>
      </c>
      <c r="DM307" s="78">
        <v>16354</v>
      </c>
      <c r="DN307" s="78">
        <v>16585</v>
      </c>
      <c r="DO307" s="78">
        <v>16660</v>
      </c>
      <c r="DP307" s="78">
        <v>16739</v>
      </c>
      <c r="DQ307" s="78">
        <v>17017</v>
      </c>
      <c r="DR307" s="78">
        <v>16891.583330000001</v>
      </c>
      <c r="DS307" s="78">
        <v>16966</v>
      </c>
      <c r="DT307" s="78">
        <v>17094</v>
      </c>
      <c r="DU307" s="78">
        <v>17188</v>
      </c>
      <c r="DV307" s="78">
        <v>16871</v>
      </c>
      <c r="DW307" s="78">
        <v>16843</v>
      </c>
      <c r="DX307" s="78">
        <v>17069</v>
      </c>
      <c r="DY307" s="78">
        <v>17085</v>
      </c>
      <c r="DZ307" s="78">
        <v>16471</v>
      </c>
      <c r="EA307" s="78">
        <v>16766</v>
      </c>
      <c r="EB307" s="78">
        <v>16750</v>
      </c>
      <c r="EC307" s="78">
        <v>16786</v>
      </c>
      <c r="ED307" s="78">
        <v>17274</v>
      </c>
      <c r="EE307" s="78">
        <v>16930.25</v>
      </c>
      <c r="EF307" s="78">
        <v>17000</v>
      </c>
      <c r="EG307" s="78">
        <v>17200</v>
      </c>
      <c r="EH307" s="78">
        <v>17360</v>
      </c>
      <c r="EI307" s="78">
        <v>16844</v>
      </c>
      <c r="EJ307" s="78">
        <v>16699</v>
      </c>
      <c r="EK307" s="78">
        <v>16947</v>
      </c>
      <c r="EL307" s="78">
        <v>16812</v>
      </c>
      <c r="EM307" s="78">
        <v>16404</v>
      </c>
      <c r="EN307" s="78">
        <v>16614</v>
      </c>
      <c r="EO307" s="78">
        <v>16472</v>
      </c>
      <c r="EP307" s="78">
        <v>16643</v>
      </c>
      <c r="EQ307" s="78">
        <v>17163</v>
      </c>
      <c r="ER307" s="78">
        <v>16846.5</v>
      </c>
      <c r="ES307" s="78">
        <v>16827</v>
      </c>
      <c r="ET307" s="78">
        <v>17059</v>
      </c>
      <c r="EU307" s="78">
        <v>17009</v>
      </c>
      <c r="EV307" s="78">
        <v>16844</v>
      </c>
      <c r="EW307" s="78">
        <v>16690</v>
      </c>
      <c r="EX307" s="78">
        <v>16905</v>
      </c>
      <c r="EY307" s="78">
        <v>16815</v>
      </c>
      <c r="EZ307" s="78">
        <v>16367</v>
      </c>
      <c r="FA307" s="78">
        <v>16451</v>
      </c>
      <c r="FB307" s="78">
        <v>16544</v>
      </c>
      <c r="FC307" s="78">
        <v>16750</v>
      </c>
      <c r="FD307" s="78">
        <v>17135</v>
      </c>
      <c r="FE307" s="78">
        <v>16783</v>
      </c>
      <c r="FF307" s="78">
        <v>17080</v>
      </c>
      <c r="FG307" s="78">
        <v>17203</v>
      </c>
      <c r="FH307" s="78">
        <v>15038</v>
      </c>
      <c r="FI307" s="78">
        <v>14176</v>
      </c>
      <c r="FJ307" s="78">
        <v>15013</v>
      </c>
      <c r="FK307" s="78">
        <v>15696</v>
      </c>
      <c r="FL307" s="78">
        <v>15992</v>
      </c>
      <c r="FM307" s="78">
        <v>15821</v>
      </c>
      <c r="FN307" s="78">
        <v>15803</v>
      </c>
      <c r="FO307" s="78">
        <v>15548</v>
      </c>
      <c r="FP307" s="78">
        <v>15290</v>
      </c>
      <c r="FQ307" s="78">
        <v>15402</v>
      </c>
      <c r="FR307" s="78">
        <v>15671.833329999999</v>
      </c>
      <c r="FS307" s="78">
        <v>15127</v>
      </c>
      <c r="FT307" s="78">
        <v>15203</v>
      </c>
      <c r="FU307" s="78">
        <v>15564</v>
      </c>
      <c r="FV307" s="78">
        <v>15742</v>
      </c>
      <c r="FW307" s="78">
        <v>15970</v>
      </c>
      <c r="FX307" s="78">
        <v>16203</v>
      </c>
      <c r="FY307" s="78">
        <v>16323</v>
      </c>
      <c r="FZ307" s="78">
        <v>16007</v>
      </c>
      <c r="GA307" s="78">
        <v>16510</v>
      </c>
      <c r="GB307" s="78">
        <v>16688</v>
      </c>
      <c r="GC307" s="78">
        <v>16505</v>
      </c>
      <c r="GD307" s="78">
        <v>17026</v>
      </c>
      <c r="GE307" s="78">
        <v>16072.333329999999</v>
      </c>
      <c r="GF307" s="78">
        <v>16650</v>
      </c>
      <c r="GG307" s="78">
        <v>17106</v>
      </c>
      <c r="GH307" s="78">
        <v>17307</v>
      </c>
      <c r="GI307" s="78">
        <v>17168</v>
      </c>
      <c r="GJ307" s="78">
        <v>17200</v>
      </c>
      <c r="GK307" s="78">
        <v>17273</v>
      </c>
      <c r="GL307" s="78">
        <v>16999</v>
      </c>
      <c r="GM307" s="78">
        <v>16399</v>
      </c>
      <c r="GN307" s="78">
        <v>16608</v>
      </c>
      <c r="GO307" s="78">
        <v>16609</v>
      </c>
      <c r="GP307" s="78">
        <v>16886</v>
      </c>
      <c r="GQ307" s="78">
        <v>17412</v>
      </c>
      <c r="GR307" s="78">
        <v>16968.083330000001</v>
      </c>
      <c r="GS307" s="78">
        <v>17016</v>
      </c>
      <c r="GT307" s="78">
        <v>17187</v>
      </c>
      <c r="GU307" s="78">
        <v>17346</v>
      </c>
      <c r="GV307" s="78">
        <v>16880</v>
      </c>
      <c r="GW307" s="78">
        <v>16920</v>
      </c>
      <c r="GX307" s="78">
        <v>17085</v>
      </c>
      <c r="GY307" s="78">
        <v>16725</v>
      </c>
      <c r="GZ307" s="78">
        <v>16039</v>
      </c>
      <c r="HA307" s="78">
        <v>16289</v>
      </c>
      <c r="HB307" s="78">
        <v>16506</v>
      </c>
      <c r="HC307" s="78">
        <v>16740</v>
      </c>
      <c r="HD307" s="78">
        <v>17390</v>
      </c>
      <c r="HE307" s="78">
        <v>16843.583330000001</v>
      </c>
      <c r="HF307" s="78">
        <v>16926</v>
      </c>
      <c r="HG307" s="78">
        <v>16958</v>
      </c>
      <c r="HH307" s="78">
        <v>17095</v>
      </c>
      <c r="HI307" s="78">
        <v>0</v>
      </c>
    </row>
    <row r="308" spans="1:217" ht="15.75" x14ac:dyDescent="0.3">
      <c r="A308" s="1" t="str">
        <f t="shared" si="82"/>
        <v>VorarlbergArbeitslosenquote in %Gesamt</v>
      </c>
      <c r="B308" s="1">
        <v>308</v>
      </c>
      <c r="C308" s="77" t="s">
        <v>8</v>
      </c>
      <c r="D308" s="77" t="s">
        <v>123</v>
      </c>
      <c r="E308" s="77" t="s">
        <v>132</v>
      </c>
      <c r="F308" s="78">
        <v>5.6772343683E-2</v>
      </c>
      <c r="G308" s="78">
        <v>5.2294494387999997E-2</v>
      </c>
      <c r="H308" s="78">
        <v>5.0872644905999999E-2</v>
      </c>
      <c r="I308" s="78">
        <v>6.1886444684000001E-2</v>
      </c>
      <c r="J308" s="78">
        <v>5.5268729587E-2</v>
      </c>
      <c r="K308" s="78">
        <v>4.8465041663000002E-2</v>
      </c>
      <c r="L308" s="78">
        <v>4.5918762587999998E-2</v>
      </c>
      <c r="M308" s="78">
        <v>5.0128786788999999E-2</v>
      </c>
      <c r="N308" s="78">
        <v>5.1988327814999999E-2</v>
      </c>
      <c r="O308" s="78">
        <v>6.0446151727999997E-2</v>
      </c>
      <c r="P308" s="78">
        <v>6.5734623248999993E-2</v>
      </c>
      <c r="Q308" s="78">
        <v>6.2503614131999993E-2</v>
      </c>
      <c r="R308" s="78">
        <v>5.5184024999999998E-2</v>
      </c>
      <c r="S308" s="78">
        <v>6.6840428612E-2</v>
      </c>
      <c r="T308" s="78">
        <v>6.7530858621000001E-2</v>
      </c>
      <c r="U308" s="78">
        <v>6.6605402465999997E-2</v>
      </c>
      <c r="V308" s="78">
        <v>7.9454360836999999E-2</v>
      </c>
      <c r="W308" s="78">
        <v>7.5322350757000001E-2</v>
      </c>
      <c r="X308" s="78">
        <v>6.9454329773999998E-2</v>
      </c>
      <c r="Y308" s="78">
        <v>6.5260017872000003E-2</v>
      </c>
      <c r="Z308" s="78">
        <v>7.2228802204999998E-2</v>
      </c>
      <c r="AA308" s="78">
        <v>7.4140084300000006E-2</v>
      </c>
      <c r="AB308" s="78">
        <v>8.0481526843000001E-2</v>
      </c>
      <c r="AC308" s="78">
        <v>8.2341010206000001E-2</v>
      </c>
      <c r="AD308" s="78">
        <v>7.3569132657000005E-2</v>
      </c>
      <c r="AE308" s="78">
        <v>7.2726719999999995E-2</v>
      </c>
      <c r="AF308" s="78">
        <v>7.4975212144999998E-2</v>
      </c>
      <c r="AG308" s="78">
        <v>7.2972886043999999E-2</v>
      </c>
      <c r="AH308" s="78">
        <v>6.9319010760999999E-2</v>
      </c>
      <c r="AI308" s="78">
        <v>7.8027663393000005E-2</v>
      </c>
      <c r="AJ308" s="78">
        <v>7.221973743E-2</v>
      </c>
      <c r="AK308" s="78">
        <v>6.3224550076000002E-2</v>
      </c>
      <c r="AL308" s="78">
        <v>5.8072864948999998E-2</v>
      </c>
      <c r="AM308" s="78">
        <v>6.2491582491000001E-2</v>
      </c>
      <c r="AN308" s="78">
        <v>6.0880854114000002E-2</v>
      </c>
      <c r="AO308" s="78">
        <v>6.4278084617999998E-2</v>
      </c>
      <c r="AP308" s="78">
        <v>6.6886206582999999E-2</v>
      </c>
      <c r="AQ308" s="78">
        <v>5.9078529134000003E-2</v>
      </c>
      <c r="AR308" s="78">
        <v>6.6827765999999997E-2</v>
      </c>
      <c r="AS308" s="78">
        <v>6.1357246666000002E-2</v>
      </c>
      <c r="AT308" s="78">
        <v>5.8065499049999997E-2</v>
      </c>
      <c r="AU308" s="78">
        <v>5.3964096338999998E-2</v>
      </c>
      <c r="AV308" s="78">
        <v>6.1781722034000001E-2</v>
      </c>
      <c r="AW308" s="78">
        <v>5.8372656880999997E-2</v>
      </c>
      <c r="AX308" s="78">
        <v>4.9116408993000002E-2</v>
      </c>
      <c r="AY308" s="78">
        <v>4.809289001E-2</v>
      </c>
      <c r="AZ308" s="78">
        <v>5.1847944892000002E-2</v>
      </c>
      <c r="BA308" s="78">
        <v>5.1582807010000002E-2</v>
      </c>
      <c r="BB308" s="78">
        <v>5.8624526469000002E-2</v>
      </c>
      <c r="BC308" s="78">
        <v>6.1338433104000001E-2</v>
      </c>
      <c r="BD308" s="78">
        <v>5.4439164685999998E-2</v>
      </c>
      <c r="BE308" s="78">
        <v>5.5697498999999998E-2</v>
      </c>
      <c r="BF308" s="78">
        <v>5.7099826269000002E-2</v>
      </c>
      <c r="BG308" s="78">
        <v>5.6702577049000003E-2</v>
      </c>
      <c r="BH308" s="78">
        <v>5.2207725311E-2</v>
      </c>
      <c r="BI308" s="78">
        <v>6.2226820120999997E-2</v>
      </c>
      <c r="BJ308" s="78">
        <v>5.6431722316999999E-2</v>
      </c>
      <c r="BK308" s="78">
        <v>4.9548858727000003E-2</v>
      </c>
      <c r="BL308" s="78">
        <v>5.0840085499000001E-2</v>
      </c>
      <c r="BM308" s="78">
        <v>5.2863794526999998E-2</v>
      </c>
      <c r="BN308" s="78">
        <v>5.2831406496000002E-2</v>
      </c>
      <c r="BO308" s="78">
        <v>5.9401725693E-2</v>
      </c>
      <c r="BP308" s="78">
        <v>6.2621725697000002E-2</v>
      </c>
      <c r="BQ308" s="78">
        <v>5.7301739317999999E-2</v>
      </c>
      <c r="BR308" s="78">
        <v>5.5822654999999999E-2</v>
      </c>
      <c r="BS308" s="78">
        <v>5.8690535756999999E-2</v>
      </c>
      <c r="BT308" s="78">
        <v>5.7216354932000002E-2</v>
      </c>
      <c r="BU308" s="78">
        <v>5.3807558268000003E-2</v>
      </c>
      <c r="BV308" s="78">
        <v>6.3914466562000005E-2</v>
      </c>
      <c r="BW308" s="78">
        <v>5.7722576221999999E-2</v>
      </c>
      <c r="BX308" s="78">
        <v>5.2440228706E-2</v>
      </c>
      <c r="BY308" s="78">
        <v>5.2672451219000001E-2</v>
      </c>
      <c r="BZ308" s="78">
        <v>5.4681596908000001E-2</v>
      </c>
      <c r="CA308" s="78">
        <v>5.5554520789E-2</v>
      </c>
      <c r="CB308" s="78">
        <v>6.2143539832000001E-2</v>
      </c>
      <c r="CC308" s="78">
        <v>6.6094361564999995E-2</v>
      </c>
      <c r="CD308" s="78">
        <v>6.1141370128E-2</v>
      </c>
      <c r="CE308" s="78">
        <v>5.7991447000000002E-2</v>
      </c>
      <c r="CF308" s="78">
        <v>6.1633515077000003E-2</v>
      </c>
      <c r="CG308" s="78">
        <v>5.8612505208000001E-2</v>
      </c>
      <c r="CH308" s="78">
        <v>5.6513485964E-2</v>
      </c>
      <c r="CI308" s="78">
        <v>6.415530824E-2</v>
      </c>
      <c r="CJ308" s="78">
        <v>6.0417199019999999E-2</v>
      </c>
      <c r="CK308" s="78">
        <v>5.4795616843000002E-2</v>
      </c>
      <c r="CL308" s="78">
        <v>5.3729330821000003E-2</v>
      </c>
      <c r="CM308" s="78">
        <v>5.7741487650999998E-2</v>
      </c>
      <c r="CN308" s="78">
        <v>5.7353443646999999E-2</v>
      </c>
      <c r="CO308" s="78">
        <v>6.4377761413000001E-2</v>
      </c>
      <c r="CP308" s="78">
        <v>6.7851919223999996E-2</v>
      </c>
      <c r="CQ308" s="78">
        <v>6.2958795477000007E-2</v>
      </c>
      <c r="CR308" s="78">
        <v>5.9998350999999998E-2</v>
      </c>
      <c r="CS308" s="78">
        <v>6.4564752000000003E-2</v>
      </c>
      <c r="CT308" s="78">
        <v>6.3677743999999994E-2</v>
      </c>
      <c r="CU308" s="78">
        <v>5.8093586000000003E-2</v>
      </c>
      <c r="CV308" s="78">
        <v>6.8037449999999999E-2</v>
      </c>
      <c r="CW308" s="78">
        <v>6.1386843000000003E-2</v>
      </c>
      <c r="CX308" s="78">
        <v>5.5600976000000003E-2</v>
      </c>
      <c r="CY308" s="78">
        <v>5.3909871999999998E-2</v>
      </c>
      <c r="CZ308" s="78">
        <v>5.9117207999999997E-2</v>
      </c>
      <c r="DA308" s="78">
        <v>5.7711114000000001E-2</v>
      </c>
      <c r="DB308" s="78">
        <v>6.4272429000000006E-2</v>
      </c>
      <c r="DC308" s="78">
        <v>6.7869359000000004E-2</v>
      </c>
      <c r="DD308" s="78">
        <v>6.3074439999999996E-2</v>
      </c>
      <c r="DE308" s="78">
        <v>6.1427791000000002E-2</v>
      </c>
      <c r="DF308" s="78">
        <v>6.3004126999999993E-2</v>
      </c>
      <c r="DG308" s="78">
        <v>6.0454447000000001E-2</v>
      </c>
      <c r="DH308" s="78">
        <v>5.6515695999999997E-2</v>
      </c>
      <c r="DI308" s="78">
        <v>6.6541133000000002E-2</v>
      </c>
      <c r="DJ308" s="78">
        <v>6.0213369000000003E-2</v>
      </c>
      <c r="DK308" s="78">
        <v>5.4658141E-2</v>
      </c>
      <c r="DL308" s="78">
        <v>5.3021634999999998E-2</v>
      </c>
      <c r="DM308" s="78">
        <v>5.6489043000000003E-2</v>
      </c>
      <c r="DN308" s="78">
        <v>5.5690402E-2</v>
      </c>
      <c r="DO308" s="78">
        <v>6.1954520999999999E-2</v>
      </c>
      <c r="DP308" s="78">
        <v>6.4900256000000003E-2</v>
      </c>
      <c r="DQ308" s="78">
        <v>6.0208909999999997E-2</v>
      </c>
      <c r="DR308" s="78">
        <v>5.9456158000000002E-2</v>
      </c>
      <c r="DS308" s="78">
        <v>6.0848711E-2</v>
      </c>
      <c r="DT308" s="78">
        <v>5.8350193000000002E-2</v>
      </c>
      <c r="DU308" s="78">
        <v>5.5064067000000001E-2</v>
      </c>
      <c r="DV308" s="78">
        <v>6.4042870000000002E-2</v>
      </c>
      <c r="DW308" s="78">
        <v>5.7723297999999999E-2</v>
      </c>
      <c r="DX308" s="78">
        <v>5.3216610999999997E-2</v>
      </c>
      <c r="DY308" s="78">
        <v>5.2292309000000002E-2</v>
      </c>
      <c r="DZ308" s="78">
        <v>5.5021617000000002E-2</v>
      </c>
      <c r="EA308" s="78">
        <v>5.5029599999999998E-2</v>
      </c>
      <c r="EB308" s="78">
        <v>6.0618427000000003E-2</v>
      </c>
      <c r="EC308" s="78">
        <v>6.3433269E-2</v>
      </c>
      <c r="ED308" s="78">
        <v>5.8124526000000003E-2</v>
      </c>
      <c r="EE308" s="78">
        <v>5.7799305000000002E-2</v>
      </c>
      <c r="EF308" s="78">
        <v>5.7603465999999999E-2</v>
      </c>
      <c r="EG308" s="78">
        <v>5.4269419999999999E-2</v>
      </c>
      <c r="EH308" s="78">
        <v>4.9502260999999999E-2</v>
      </c>
      <c r="EI308" s="78">
        <v>6.0216206000000001E-2</v>
      </c>
      <c r="EJ308" s="78">
        <v>5.3741733E-2</v>
      </c>
      <c r="EK308" s="78">
        <v>4.8784278E-2</v>
      </c>
      <c r="EL308" s="78">
        <v>4.8892507000000002E-2</v>
      </c>
      <c r="EM308" s="78">
        <v>5.2072545999999997E-2</v>
      </c>
      <c r="EN308" s="78">
        <v>5.1371505999999997E-2</v>
      </c>
      <c r="EO308" s="78">
        <v>5.8189323000000001E-2</v>
      </c>
      <c r="EP308" s="78">
        <v>5.9716818999999997E-2</v>
      </c>
      <c r="EQ308" s="78">
        <v>5.3799986000000001E-2</v>
      </c>
      <c r="ER308" s="78">
        <v>5.3998701000000003E-2</v>
      </c>
      <c r="ES308" s="78">
        <v>5.5515124999999999E-2</v>
      </c>
      <c r="ET308" s="78">
        <v>5.1773883999999999E-2</v>
      </c>
      <c r="EU308" s="78">
        <v>4.9241050000000001E-2</v>
      </c>
      <c r="EV308" s="78">
        <v>5.7541710000000003E-2</v>
      </c>
      <c r="EW308" s="78">
        <v>5.4014310000000003E-2</v>
      </c>
      <c r="EX308" s="78">
        <v>4.7826800000000003E-2</v>
      </c>
      <c r="EY308" s="78">
        <v>4.8422809999999997E-2</v>
      </c>
      <c r="EZ308" s="78">
        <v>5.192745E-2</v>
      </c>
      <c r="FA308" s="78">
        <v>5.1194749999999997E-2</v>
      </c>
      <c r="FB308" s="78">
        <v>5.748603E-2</v>
      </c>
      <c r="FC308" s="78">
        <v>5.8849510000000001E-2</v>
      </c>
      <c r="FD308" s="78">
        <v>5.4766660000000002E-2</v>
      </c>
      <c r="FE308" s="78">
        <v>5.3201480000000002E-2</v>
      </c>
      <c r="FF308" s="78">
        <v>5.5995419999999997E-2</v>
      </c>
      <c r="FG308" s="78">
        <v>5.352229E-2</v>
      </c>
      <c r="FH308" s="78">
        <v>8.8988090000000006E-2</v>
      </c>
      <c r="FI308" s="78">
        <v>0.10131561</v>
      </c>
      <c r="FJ308" s="78">
        <v>9.4899090000000005E-2</v>
      </c>
      <c r="FK308" s="78">
        <v>7.958643E-2</v>
      </c>
      <c r="FL308" s="78">
        <v>7.230404E-2</v>
      </c>
      <c r="FM308" s="78">
        <v>7.1744970000000005E-2</v>
      </c>
      <c r="FN308" s="78">
        <v>6.7373349999999999E-2</v>
      </c>
      <c r="FO308" s="78">
        <v>7.4491810000000006E-2</v>
      </c>
      <c r="FP308" s="78">
        <v>8.0115859999999997E-2</v>
      </c>
      <c r="FQ308" s="78">
        <v>8.8281780000000004E-2</v>
      </c>
      <c r="FR308" s="78">
        <v>7.7270909999999998E-2</v>
      </c>
      <c r="FS308" s="78">
        <v>9.014722E-2</v>
      </c>
      <c r="FT308" s="78">
        <v>8.542719E-2</v>
      </c>
      <c r="FU308" s="78">
        <v>7.6714039999999997E-2</v>
      </c>
      <c r="FV308" s="78">
        <v>7.4021110000000001E-2</v>
      </c>
      <c r="FW308" s="78">
        <v>6.4975430000000001E-2</v>
      </c>
      <c r="FX308" s="78">
        <v>5.6060329999999998E-2</v>
      </c>
      <c r="FY308" s="78">
        <v>5.4084939999999998E-2</v>
      </c>
      <c r="FZ308" s="78">
        <v>5.7156470000000001E-2</v>
      </c>
      <c r="GA308" s="78">
        <v>5.3274599999999998E-2</v>
      </c>
      <c r="GB308" s="78">
        <v>5.4708979999999997E-2</v>
      </c>
      <c r="GC308" s="78">
        <v>5.8731980000000003E-2</v>
      </c>
      <c r="GD308" s="78">
        <v>5.5699169999999999E-2</v>
      </c>
      <c r="GE308" s="78">
        <v>6.5004010000000001E-2</v>
      </c>
      <c r="GF308" s="78">
        <v>5.3817950000000003E-2</v>
      </c>
      <c r="GG308" s="78">
        <v>4.9547529999999999E-2</v>
      </c>
      <c r="GH308" s="78">
        <v>4.6179749999999999E-2</v>
      </c>
      <c r="GI308" s="78">
        <v>5.243979E-2</v>
      </c>
      <c r="GJ308" s="78">
        <v>4.8192230000000003E-2</v>
      </c>
      <c r="GK308" s="78">
        <v>4.4089742158723098E-2</v>
      </c>
      <c r="GL308" s="78">
        <v>4.5711740000000001E-2</v>
      </c>
      <c r="GM308" s="78">
        <v>4.9336749999999999E-2</v>
      </c>
      <c r="GN308" s="78">
        <v>4.870058E-2</v>
      </c>
      <c r="GO308" s="78">
        <v>5.28157E-2</v>
      </c>
      <c r="GP308" s="78">
        <v>5.4091489999999999E-2</v>
      </c>
      <c r="GQ308" s="78">
        <v>5.1364640000000003E-2</v>
      </c>
      <c r="GR308" s="78">
        <v>4.9690209999999999E-2</v>
      </c>
      <c r="GS308" s="78">
        <v>5.1161529999999997E-2</v>
      </c>
      <c r="GT308" s="78">
        <v>4.7933370000000003E-2</v>
      </c>
      <c r="GU308" s="78">
        <v>4.6164490000000002E-2</v>
      </c>
      <c r="GV308" s="78">
        <v>5.5778970999999997E-2</v>
      </c>
      <c r="GW308" s="78">
        <v>5.0999999999999997E-2</v>
      </c>
      <c r="GX308" s="78">
        <v>4.6224090000000002E-2</v>
      </c>
      <c r="GY308" s="78">
        <v>4.8000000000000001E-2</v>
      </c>
      <c r="GZ308" s="78">
        <v>5.1748599999999999E-2</v>
      </c>
      <c r="HA308" s="78">
        <v>5.0936830000000002E-2</v>
      </c>
      <c r="HB308" s="78">
        <v>5.7046720000000002E-2</v>
      </c>
      <c r="HC308" s="78">
        <v>5.8655310000000002E-2</v>
      </c>
      <c r="HD308" s="78">
        <v>5.4885650000000001E-2</v>
      </c>
      <c r="HE308" s="78">
        <v>5.1593630000000001E-2</v>
      </c>
      <c r="HF308" s="78">
        <v>5.6890650000000001E-2</v>
      </c>
      <c r="HG308" s="78">
        <v>5.4817640000000001E-2</v>
      </c>
      <c r="HH308" s="78">
        <v>5.1978601510035298E-2</v>
      </c>
      <c r="HI308" s="78">
        <v>1</v>
      </c>
    </row>
    <row r="309" spans="1:217" ht="15.75" x14ac:dyDescent="0.3">
      <c r="A309" s="1" t="str">
        <f t="shared" si="82"/>
        <v>VorarlbergArbeitsloseGesamt</v>
      </c>
      <c r="B309" s="1">
        <v>309</v>
      </c>
      <c r="C309" s="77" t="s">
        <v>8</v>
      </c>
      <c r="D309" s="77" t="s">
        <v>124</v>
      </c>
      <c r="E309" s="77" t="s">
        <v>132</v>
      </c>
      <c r="F309" s="78">
        <v>8712</v>
      </c>
      <c r="G309" s="78">
        <v>8010</v>
      </c>
      <c r="H309" s="78">
        <v>7771</v>
      </c>
      <c r="I309" s="78">
        <v>9267</v>
      </c>
      <c r="J309" s="78">
        <v>8275</v>
      </c>
      <c r="K309" s="78">
        <v>7311</v>
      </c>
      <c r="L309" s="78">
        <v>7113</v>
      </c>
      <c r="M309" s="78">
        <v>7668</v>
      </c>
      <c r="N309" s="78">
        <v>7946</v>
      </c>
      <c r="O309" s="78">
        <v>9221</v>
      </c>
      <c r="P309" s="78">
        <v>10029</v>
      </c>
      <c r="Q309" s="78">
        <v>9728</v>
      </c>
      <c r="R309" s="78">
        <v>8420.9166669999995</v>
      </c>
      <c r="S309" s="78">
        <v>10386</v>
      </c>
      <c r="T309" s="78">
        <v>10466</v>
      </c>
      <c r="U309" s="78">
        <v>10292</v>
      </c>
      <c r="V309" s="78">
        <v>11894</v>
      </c>
      <c r="W309" s="78">
        <v>11362</v>
      </c>
      <c r="X309" s="78">
        <v>10539</v>
      </c>
      <c r="Y309" s="78">
        <v>10151</v>
      </c>
      <c r="Z309" s="78">
        <v>11160</v>
      </c>
      <c r="AA309" s="78">
        <v>11398</v>
      </c>
      <c r="AB309" s="78">
        <v>12288</v>
      </c>
      <c r="AC309" s="78">
        <v>12585</v>
      </c>
      <c r="AD309" s="78">
        <v>11467</v>
      </c>
      <c r="AE309" s="78">
        <v>11165.666670000001</v>
      </c>
      <c r="AF309" s="78">
        <v>11645</v>
      </c>
      <c r="AG309" s="78">
        <v>11344</v>
      </c>
      <c r="AH309" s="78">
        <v>10738</v>
      </c>
      <c r="AI309" s="78">
        <v>11824</v>
      </c>
      <c r="AJ309" s="78">
        <v>10980</v>
      </c>
      <c r="AK309" s="78">
        <v>9675</v>
      </c>
      <c r="AL309" s="78">
        <v>9065</v>
      </c>
      <c r="AM309" s="78">
        <v>9744</v>
      </c>
      <c r="AN309" s="78">
        <v>9426</v>
      </c>
      <c r="AO309" s="78">
        <v>9869</v>
      </c>
      <c r="AP309" s="78">
        <v>10318</v>
      </c>
      <c r="AQ309" s="78">
        <v>9349</v>
      </c>
      <c r="AR309" s="78">
        <v>10331.416670000001</v>
      </c>
      <c r="AS309" s="78">
        <v>9668</v>
      </c>
      <c r="AT309" s="78">
        <v>9147</v>
      </c>
      <c r="AU309" s="78">
        <v>8447</v>
      </c>
      <c r="AV309" s="78">
        <v>9440</v>
      </c>
      <c r="AW309" s="78">
        <v>8956</v>
      </c>
      <c r="AX309" s="78">
        <v>7596</v>
      </c>
      <c r="AY309" s="78">
        <v>7588</v>
      </c>
      <c r="AZ309" s="78">
        <v>8159</v>
      </c>
      <c r="BA309" s="78">
        <v>8061</v>
      </c>
      <c r="BB309" s="78">
        <v>9115</v>
      </c>
      <c r="BC309" s="78">
        <v>9558</v>
      </c>
      <c r="BD309" s="78">
        <v>8707</v>
      </c>
      <c r="BE309" s="78">
        <v>8703.5</v>
      </c>
      <c r="BF309" s="78">
        <v>9137</v>
      </c>
      <c r="BG309" s="78">
        <v>9074</v>
      </c>
      <c r="BH309" s="78">
        <v>8311</v>
      </c>
      <c r="BI309" s="78">
        <v>9624</v>
      </c>
      <c r="BJ309" s="78">
        <v>8763</v>
      </c>
      <c r="BK309" s="78">
        <v>7754</v>
      </c>
      <c r="BL309" s="78">
        <v>8182</v>
      </c>
      <c r="BM309" s="78">
        <v>8447</v>
      </c>
      <c r="BN309" s="78">
        <v>8349</v>
      </c>
      <c r="BO309" s="78">
        <v>9349</v>
      </c>
      <c r="BP309" s="78">
        <v>9871</v>
      </c>
      <c r="BQ309" s="78">
        <v>9274</v>
      </c>
      <c r="BR309" s="78">
        <v>8844.5833330000005</v>
      </c>
      <c r="BS309" s="78">
        <v>9501</v>
      </c>
      <c r="BT309" s="78">
        <v>9275</v>
      </c>
      <c r="BU309" s="78">
        <v>8708</v>
      </c>
      <c r="BV309" s="78">
        <v>10037</v>
      </c>
      <c r="BW309" s="78">
        <v>9095</v>
      </c>
      <c r="BX309" s="78">
        <v>8337</v>
      </c>
      <c r="BY309" s="78">
        <v>8614</v>
      </c>
      <c r="BZ309" s="78">
        <v>8829</v>
      </c>
      <c r="CA309" s="78">
        <v>8948</v>
      </c>
      <c r="CB309" s="78">
        <v>9948</v>
      </c>
      <c r="CC309" s="78">
        <v>10571</v>
      </c>
      <c r="CD309" s="78">
        <v>10103</v>
      </c>
      <c r="CE309" s="78">
        <v>9330.5</v>
      </c>
      <c r="CF309" s="78">
        <v>10185</v>
      </c>
      <c r="CG309" s="78">
        <v>9705</v>
      </c>
      <c r="CH309" s="78">
        <v>9259</v>
      </c>
      <c r="CI309" s="78">
        <v>10261</v>
      </c>
      <c r="CJ309" s="78">
        <v>9694</v>
      </c>
      <c r="CK309" s="78">
        <v>8901</v>
      </c>
      <c r="CL309" s="78">
        <v>8926</v>
      </c>
      <c r="CM309" s="78">
        <v>9483</v>
      </c>
      <c r="CN309" s="78">
        <v>9400</v>
      </c>
      <c r="CO309" s="78">
        <v>10491</v>
      </c>
      <c r="CP309" s="78">
        <v>11041</v>
      </c>
      <c r="CQ309" s="78">
        <v>10575</v>
      </c>
      <c r="CR309" s="78">
        <v>9826.75</v>
      </c>
      <c r="CS309" s="78">
        <v>10837</v>
      </c>
      <c r="CT309" s="78">
        <v>10702</v>
      </c>
      <c r="CU309" s="78">
        <v>9747</v>
      </c>
      <c r="CV309" s="78">
        <v>11075</v>
      </c>
      <c r="CW309" s="78">
        <v>10016</v>
      </c>
      <c r="CX309" s="78">
        <v>9181</v>
      </c>
      <c r="CY309" s="78">
        <v>9105</v>
      </c>
      <c r="CZ309" s="78">
        <v>9911</v>
      </c>
      <c r="DA309" s="78">
        <v>9619</v>
      </c>
      <c r="DB309" s="78">
        <v>10643</v>
      </c>
      <c r="DC309" s="78">
        <v>11290</v>
      </c>
      <c r="DD309" s="78">
        <v>10788</v>
      </c>
      <c r="DE309" s="78">
        <v>10242.833329999999</v>
      </c>
      <c r="DF309" s="78">
        <v>10748</v>
      </c>
      <c r="DG309" s="78">
        <v>10331</v>
      </c>
      <c r="DH309" s="78">
        <v>9637</v>
      </c>
      <c r="DI309" s="78">
        <v>10990</v>
      </c>
      <c r="DJ309" s="78">
        <v>9990</v>
      </c>
      <c r="DK309" s="78">
        <v>9163</v>
      </c>
      <c r="DL309" s="78">
        <v>9036</v>
      </c>
      <c r="DM309" s="78">
        <v>9615</v>
      </c>
      <c r="DN309" s="78">
        <v>9430</v>
      </c>
      <c r="DO309" s="78">
        <v>10435</v>
      </c>
      <c r="DP309" s="78">
        <v>10993</v>
      </c>
      <c r="DQ309" s="78">
        <v>10433</v>
      </c>
      <c r="DR309" s="78">
        <v>10066.75</v>
      </c>
      <c r="DS309" s="78">
        <v>10555</v>
      </c>
      <c r="DT309" s="78">
        <v>10152</v>
      </c>
      <c r="DU309" s="78">
        <v>9523</v>
      </c>
      <c r="DV309" s="78">
        <v>10756</v>
      </c>
      <c r="DW309" s="78">
        <v>9743</v>
      </c>
      <c r="DX309" s="78">
        <v>9082</v>
      </c>
      <c r="DY309" s="78">
        <v>9110</v>
      </c>
      <c r="DZ309" s="78">
        <v>9532</v>
      </c>
      <c r="EA309" s="78">
        <v>9463</v>
      </c>
      <c r="EB309" s="78">
        <v>10398</v>
      </c>
      <c r="EC309" s="78">
        <v>10926</v>
      </c>
      <c r="ED309" s="78">
        <v>10267</v>
      </c>
      <c r="EE309" s="78">
        <v>9958.9166669999995</v>
      </c>
      <c r="EF309" s="78">
        <v>10212</v>
      </c>
      <c r="EG309" s="78">
        <v>9630</v>
      </c>
      <c r="EH309" s="78">
        <v>8747</v>
      </c>
      <c r="EI309" s="78">
        <v>10344</v>
      </c>
      <c r="EJ309" s="78">
        <v>9264</v>
      </c>
      <c r="EK309" s="78">
        <v>8477</v>
      </c>
      <c r="EL309" s="78">
        <v>8708</v>
      </c>
      <c r="EM309" s="78">
        <v>9202</v>
      </c>
      <c r="EN309" s="78">
        <v>8997</v>
      </c>
      <c r="EO309" s="78">
        <v>10179</v>
      </c>
      <c r="EP309" s="78">
        <v>10468</v>
      </c>
      <c r="EQ309" s="78">
        <v>9672</v>
      </c>
      <c r="ER309" s="78">
        <v>9491.6666669999995</v>
      </c>
      <c r="ES309" s="78">
        <v>9993</v>
      </c>
      <c r="ET309" s="78">
        <v>9331</v>
      </c>
      <c r="EU309" s="78">
        <v>8814</v>
      </c>
      <c r="EV309" s="78">
        <v>10037</v>
      </c>
      <c r="EW309" s="78">
        <v>9439</v>
      </c>
      <c r="EX309" s="78">
        <v>8419</v>
      </c>
      <c r="EY309" s="78">
        <v>8704</v>
      </c>
      <c r="EZ309" s="78">
        <v>9230</v>
      </c>
      <c r="FA309" s="78">
        <v>9082</v>
      </c>
      <c r="FB309" s="78">
        <v>10156</v>
      </c>
      <c r="FC309" s="78">
        <v>10391</v>
      </c>
      <c r="FD309" s="78">
        <v>9935</v>
      </c>
      <c r="FE309" s="78">
        <v>9460.9166669999995</v>
      </c>
      <c r="FF309" s="78">
        <v>10163</v>
      </c>
      <c r="FG309" s="78">
        <v>9706</v>
      </c>
      <c r="FH309" s="78">
        <v>15788</v>
      </c>
      <c r="FI309" s="78">
        <v>17928</v>
      </c>
      <c r="FJ309" s="78">
        <v>16796</v>
      </c>
      <c r="FK309" s="78">
        <v>14125</v>
      </c>
      <c r="FL309" s="78">
        <v>13108</v>
      </c>
      <c r="FM309" s="78">
        <v>12909</v>
      </c>
      <c r="FN309" s="78">
        <v>12057</v>
      </c>
      <c r="FO309" s="78">
        <v>13262</v>
      </c>
      <c r="FP309" s="78">
        <v>14272</v>
      </c>
      <c r="FQ309" s="78">
        <v>15695</v>
      </c>
      <c r="FR309" s="78">
        <v>13817.416670000001</v>
      </c>
      <c r="FS309" s="78">
        <v>16006</v>
      </c>
      <c r="FT309" s="78">
        <v>15150</v>
      </c>
      <c r="FU309" s="78">
        <v>13607</v>
      </c>
      <c r="FV309" s="78">
        <v>13095</v>
      </c>
      <c r="FW309" s="78">
        <v>11518</v>
      </c>
      <c r="FX309" s="78">
        <v>10020</v>
      </c>
      <c r="FY309" s="78">
        <v>9797</v>
      </c>
      <c r="FZ309" s="78">
        <v>10316</v>
      </c>
      <c r="GA309" s="78">
        <v>9567</v>
      </c>
      <c r="GB309" s="78">
        <v>9751</v>
      </c>
      <c r="GC309" s="78">
        <v>10491</v>
      </c>
      <c r="GD309" s="78">
        <v>10170</v>
      </c>
      <c r="GE309" s="78">
        <v>11624</v>
      </c>
      <c r="GF309" s="78">
        <v>9820</v>
      </c>
      <c r="GG309" s="78">
        <v>9056</v>
      </c>
      <c r="GH309" s="78">
        <v>8391</v>
      </c>
      <c r="GI309" s="78">
        <v>9282</v>
      </c>
      <c r="GJ309" s="78">
        <v>8560</v>
      </c>
      <c r="GK309" s="78">
        <v>7900</v>
      </c>
      <c r="GL309" s="78">
        <v>8313</v>
      </c>
      <c r="GM309" s="78">
        <v>8945</v>
      </c>
      <c r="GN309" s="78">
        <v>8785</v>
      </c>
      <c r="GO309" s="78">
        <v>9466</v>
      </c>
      <c r="GP309" s="78">
        <v>9725</v>
      </c>
      <c r="GQ309" s="78">
        <v>9457</v>
      </c>
      <c r="GR309" s="78">
        <v>8975</v>
      </c>
      <c r="GS309" s="78">
        <v>9437</v>
      </c>
      <c r="GT309" s="78">
        <v>8852</v>
      </c>
      <c r="GU309" s="78">
        <v>8474</v>
      </c>
      <c r="GV309" s="78">
        <v>9945</v>
      </c>
      <c r="GW309" s="78">
        <v>9157</v>
      </c>
      <c r="GX309" s="78">
        <v>8352</v>
      </c>
      <c r="GY309" s="78">
        <v>8767</v>
      </c>
      <c r="GZ309" s="78">
        <v>9448</v>
      </c>
      <c r="HA309" s="78">
        <v>9235</v>
      </c>
      <c r="HB309" s="78">
        <v>10291</v>
      </c>
      <c r="HC309" s="78">
        <v>10604</v>
      </c>
      <c r="HD309" s="78">
        <v>10164</v>
      </c>
      <c r="HE309" s="78">
        <v>9393.8333330000005</v>
      </c>
      <c r="HF309" s="78">
        <v>10544</v>
      </c>
      <c r="HG309" s="78">
        <v>10165</v>
      </c>
      <c r="HH309" s="78">
        <v>9590</v>
      </c>
      <c r="HI309" s="78">
        <v>10787</v>
      </c>
    </row>
    <row r="310" spans="1:217" ht="15.75" x14ac:dyDescent="0.3">
      <c r="A310" s="1" t="str">
        <f t="shared" si="82"/>
        <v>Vorarlbergdarunter bis 24 JahreGesamt</v>
      </c>
      <c r="B310" s="1">
        <v>310</v>
      </c>
      <c r="C310" s="77" t="s">
        <v>8</v>
      </c>
      <c r="D310" s="77" t="s">
        <v>125</v>
      </c>
      <c r="E310" s="77" t="s">
        <v>132</v>
      </c>
      <c r="F310" s="78">
        <v>1527</v>
      </c>
      <c r="G310" s="78">
        <v>1415</v>
      </c>
      <c r="H310" s="78">
        <v>1395</v>
      </c>
      <c r="I310" s="78">
        <v>1718</v>
      </c>
      <c r="J310" s="78">
        <v>1451</v>
      </c>
      <c r="K310" s="78">
        <v>1213</v>
      </c>
      <c r="L310" s="78">
        <v>1299</v>
      </c>
      <c r="M310" s="78">
        <v>1458</v>
      </c>
      <c r="N310" s="78">
        <v>1568</v>
      </c>
      <c r="O310" s="78">
        <v>1724</v>
      </c>
      <c r="P310" s="78">
        <v>1891</v>
      </c>
      <c r="Q310" s="78">
        <v>1842</v>
      </c>
      <c r="R310" s="78">
        <v>1541.75</v>
      </c>
      <c r="S310" s="78">
        <v>1981</v>
      </c>
      <c r="T310" s="78">
        <v>1845</v>
      </c>
      <c r="U310" s="78">
        <v>1843</v>
      </c>
      <c r="V310" s="78">
        <v>2168</v>
      </c>
      <c r="W310" s="78">
        <v>1955</v>
      </c>
      <c r="X310" s="78">
        <v>1697</v>
      </c>
      <c r="Y310" s="78">
        <v>1750</v>
      </c>
      <c r="Z310" s="78">
        <v>2020</v>
      </c>
      <c r="AA310" s="78">
        <v>2048</v>
      </c>
      <c r="AB310" s="78">
        <v>2152</v>
      </c>
      <c r="AC310" s="78">
        <v>2181</v>
      </c>
      <c r="AD310" s="78">
        <v>1976</v>
      </c>
      <c r="AE310" s="78">
        <v>1968</v>
      </c>
      <c r="AF310" s="78">
        <v>1948</v>
      </c>
      <c r="AG310" s="78">
        <v>1837</v>
      </c>
      <c r="AH310" s="78">
        <v>1788</v>
      </c>
      <c r="AI310" s="78">
        <v>2102</v>
      </c>
      <c r="AJ310" s="78">
        <v>1834</v>
      </c>
      <c r="AK310" s="78">
        <v>1595</v>
      </c>
      <c r="AL310" s="78">
        <v>1561</v>
      </c>
      <c r="AM310" s="78">
        <v>1763</v>
      </c>
      <c r="AN310" s="78">
        <v>1621</v>
      </c>
      <c r="AO310" s="78">
        <v>1660</v>
      </c>
      <c r="AP310" s="78">
        <v>1708</v>
      </c>
      <c r="AQ310" s="78">
        <v>1475</v>
      </c>
      <c r="AR310" s="78">
        <v>1741</v>
      </c>
      <c r="AS310" s="78">
        <v>1583</v>
      </c>
      <c r="AT310" s="78">
        <v>1494</v>
      </c>
      <c r="AU310" s="78">
        <v>1378</v>
      </c>
      <c r="AV310" s="78">
        <v>1585</v>
      </c>
      <c r="AW310" s="78">
        <v>1517</v>
      </c>
      <c r="AX310" s="78">
        <v>1269</v>
      </c>
      <c r="AY310" s="78">
        <v>1312</v>
      </c>
      <c r="AZ310" s="78">
        <v>1444</v>
      </c>
      <c r="BA310" s="78">
        <v>1448</v>
      </c>
      <c r="BB310" s="78">
        <v>1557</v>
      </c>
      <c r="BC310" s="78">
        <v>1643</v>
      </c>
      <c r="BD310" s="78">
        <v>1446</v>
      </c>
      <c r="BE310" s="78">
        <v>1473</v>
      </c>
      <c r="BF310" s="78">
        <v>1581</v>
      </c>
      <c r="BG310" s="78">
        <v>1552</v>
      </c>
      <c r="BH310" s="78">
        <v>1425</v>
      </c>
      <c r="BI310" s="78">
        <v>1622</v>
      </c>
      <c r="BJ310" s="78">
        <v>1397</v>
      </c>
      <c r="BK310" s="78">
        <v>1181</v>
      </c>
      <c r="BL310" s="78">
        <v>1440</v>
      </c>
      <c r="BM310" s="78">
        <v>1552</v>
      </c>
      <c r="BN310" s="78">
        <v>1557</v>
      </c>
      <c r="BO310" s="78">
        <v>1619</v>
      </c>
      <c r="BP310" s="78">
        <v>1678</v>
      </c>
      <c r="BQ310" s="78">
        <v>1501</v>
      </c>
      <c r="BR310" s="78">
        <v>1508.75</v>
      </c>
      <c r="BS310" s="78">
        <v>1529</v>
      </c>
      <c r="BT310" s="78">
        <v>1429</v>
      </c>
      <c r="BU310" s="78">
        <v>1369</v>
      </c>
      <c r="BV310" s="78">
        <v>1628</v>
      </c>
      <c r="BW310" s="78">
        <v>1359</v>
      </c>
      <c r="BX310" s="78">
        <v>1247</v>
      </c>
      <c r="BY310" s="78">
        <v>1400</v>
      </c>
      <c r="BZ310" s="78">
        <v>1478</v>
      </c>
      <c r="CA310" s="78">
        <v>1488</v>
      </c>
      <c r="CB310" s="78">
        <v>1546</v>
      </c>
      <c r="CC310" s="78">
        <v>1621</v>
      </c>
      <c r="CD310" s="78">
        <v>1596</v>
      </c>
      <c r="CE310" s="78">
        <v>1474.166667</v>
      </c>
      <c r="CF310" s="78">
        <v>1559</v>
      </c>
      <c r="CG310" s="78">
        <v>1401</v>
      </c>
      <c r="CH310" s="78">
        <v>1324</v>
      </c>
      <c r="CI310" s="78">
        <v>1444</v>
      </c>
      <c r="CJ310" s="78">
        <v>1370</v>
      </c>
      <c r="CK310" s="78">
        <v>1347</v>
      </c>
      <c r="CL310" s="78">
        <v>1376</v>
      </c>
      <c r="CM310" s="78">
        <v>1554</v>
      </c>
      <c r="CN310" s="78">
        <v>1550</v>
      </c>
      <c r="CO310" s="78">
        <v>1614</v>
      </c>
      <c r="CP310" s="78">
        <v>1659</v>
      </c>
      <c r="CQ310" s="78">
        <v>1628</v>
      </c>
      <c r="CR310" s="78">
        <v>1485.5</v>
      </c>
      <c r="CS310" s="78">
        <v>1632</v>
      </c>
      <c r="CT310" s="78">
        <v>1602</v>
      </c>
      <c r="CU310" s="78">
        <v>1383</v>
      </c>
      <c r="CV310" s="78">
        <v>1620</v>
      </c>
      <c r="CW310" s="78">
        <v>1372</v>
      </c>
      <c r="CX310" s="78">
        <v>1303</v>
      </c>
      <c r="CY310" s="78">
        <v>1394</v>
      </c>
      <c r="CZ310" s="78">
        <v>1632</v>
      </c>
      <c r="DA310" s="78">
        <v>1522</v>
      </c>
      <c r="DB310" s="78">
        <v>1557</v>
      </c>
      <c r="DC310" s="78">
        <v>1619</v>
      </c>
      <c r="DD310" s="78">
        <v>1525</v>
      </c>
      <c r="DE310" s="78">
        <v>1513.416667</v>
      </c>
      <c r="DF310" s="78">
        <v>1493</v>
      </c>
      <c r="DG310" s="78">
        <v>1442</v>
      </c>
      <c r="DH310" s="78">
        <v>1350</v>
      </c>
      <c r="DI310" s="78">
        <v>1571</v>
      </c>
      <c r="DJ310" s="78">
        <v>1349</v>
      </c>
      <c r="DK310" s="78">
        <v>1240</v>
      </c>
      <c r="DL310" s="78">
        <v>1296</v>
      </c>
      <c r="DM310" s="78">
        <v>1524</v>
      </c>
      <c r="DN310" s="78">
        <v>1421</v>
      </c>
      <c r="DO310" s="78">
        <v>1523</v>
      </c>
      <c r="DP310" s="78">
        <v>1578</v>
      </c>
      <c r="DQ310" s="78">
        <v>1562</v>
      </c>
      <c r="DR310" s="78">
        <v>1445.75</v>
      </c>
      <c r="DS310" s="78">
        <v>1467</v>
      </c>
      <c r="DT310" s="78">
        <v>1387</v>
      </c>
      <c r="DU310" s="78">
        <v>1268</v>
      </c>
      <c r="DV310" s="78">
        <v>1411</v>
      </c>
      <c r="DW310" s="78">
        <v>1205</v>
      </c>
      <c r="DX310" s="78">
        <v>1247</v>
      </c>
      <c r="DY310" s="78">
        <v>1382</v>
      </c>
      <c r="DZ310" s="78">
        <v>1537</v>
      </c>
      <c r="EA310" s="78">
        <v>1449</v>
      </c>
      <c r="EB310" s="78">
        <v>1477</v>
      </c>
      <c r="EC310" s="78">
        <v>1507</v>
      </c>
      <c r="ED310" s="78">
        <v>1419</v>
      </c>
      <c r="EE310" s="78">
        <v>1396.333333</v>
      </c>
      <c r="EF310" s="78">
        <v>1364</v>
      </c>
      <c r="EG310" s="78">
        <v>1255</v>
      </c>
      <c r="EH310" s="78">
        <v>1135</v>
      </c>
      <c r="EI310" s="78">
        <v>1372</v>
      </c>
      <c r="EJ310" s="78">
        <v>1203</v>
      </c>
      <c r="EK310" s="78">
        <v>1130</v>
      </c>
      <c r="EL310" s="78">
        <v>1279</v>
      </c>
      <c r="EM310" s="78">
        <v>1456</v>
      </c>
      <c r="EN310" s="78">
        <v>1381</v>
      </c>
      <c r="EO310" s="78">
        <v>1466</v>
      </c>
      <c r="EP310" s="78">
        <v>1449</v>
      </c>
      <c r="EQ310" s="78">
        <v>1384</v>
      </c>
      <c r="ER310" s="78">
        <v>1322.833333</v>
      </c>
      <c r="ES310" s="78">
        <v>1378</v>
      </c>
      <c r="ET310" s="78">
        <v>1261</v>
      </c>
      <c r="EU310" s="78">
        <v>1162</v>
      </c>
      <c r="EV310" s="78">
        <v>1290</v>
      </c>
      <c r="EW310" s="78">
        <v>1260</v>
      </c>
      <c r="EX310" s="78">
        <v>1167</v>
      </c>
      <c r="EY310" s="78">
        <v>1350</v>
      </c>
      <c r="EZ310" s="78">
        <v>1496</v>
      </c>
      <c r="FA310" s="78">
        <v>1407</v>
      </c>
      <c r="FB310" s="78">
        <v>1474</v>
      </c>
      <c r="FC310" s="78">
        <v>1414</v>
      </c>
      <c r="FD310" s="78">
        <v>1405</v>
      </c>
      <c r="FE310" s="78">
        <v>1338.666667</v>
      </c>
      <c r="FF310" s="78">
        <v>1417</v>
      </c>
      <c r="FG310" s="78">
        <v>1336</v>
      </c>
      <c r="FH310" s="78">
        <v>2231</v>
      </c>
      <c r="FI310" s="78">
        <v>2673</v>
      </c>
      <c r="FJ310" s="78">
        <v>2444</v>
      </c>
      <c r="FK310" s="78">
        <v>2013</v>
      </c>
      <c r="FL310" s="78">
        <v>1915</v>
      </c>
      <c r="FM310" s="78">
        <v>1853</v>
      </c>
      <c r="FN310" s="78">
        <v>1592</v>
      </c>
      <c r="FO310" s="78">
        <v>1640</v>
      </c>
      <c r="FP310" s="78">
        <v>1762</v>
      </c>
      <c r="FQ310" s="78">
        <v>1947</v>
      </c>
      <c r="FR310" s="78">
        <v>1901.916667</v>
      </c>
      <c r="FS310" s="78">
        <v>1931</v>
      </c>
      <c r="FT310" s="78">
        <v>1703</v>
      </c>
      <c r="FU310" s="78">
        <v>1377</v>
      </c>
      <c r="FV310" s="78">
        <v>1347</v>
      </c>
      <c r="FW310" s="78">
        <v>1153</v>
      </c>
      <c r="FX310" s="78">
        <v>1084</v>
      </c>
      <c r="FY310" s="78">
        <v>1255</v>
      </c>
      <c r="FZ310" s="78">
        <v>1427</v>
      </c>
      <c r="GA310" s="78">
        <v>1289</v>
      </c>
      <c r="GB310" s="78">
        <v>1221</v>
      </c>
      <c r="GC310" s="78">
        <v>1265</v>
      </c>
      <c r="GD310" s="78">
        <v>1342</v>
      </c>
      <c r="GE310" s="78">
        <v>1366.166667</v>
      </c>
      <c r="GF310" s="78">
        <v>1194</v>
      </c>
      <c r="GG310" s="78">
        <v>1098</v>
      </c>
      <c r="GH310" s="78">
        <v>974</v>
      </c>
      <c r="GI310" s="78">
        <v>1077</v>
      </c>
      <c r="GJ310" s="78">
        <v>1006</v>
      </c>
      <c r="GK310" s="78">
        <v>987</v>
      </c>
      <c r="GL310" s="78">
        <v>1193</v>
      </c>
      <c r="GM310" s="78">
        <v>1345</v>
      </c>
      <c r="GN310" s="78">
        <v>1258</v>
      </c>
      <c r="GO310" s="78">
        <v>1245</v>
      </c>
      <c r="GP310" s="78">
        <v>1239</v>
      </c>
      <c r="GQ310" s="78">
        <v>1298</v>
      </c>
      <c r="GR310" s="78">
        <v>1159.5</v>
      </c>
      <c r="GS310" s="78">
        <v>1233</v>
      </c>
      <c r="GT310" s="78">
        <v>1143</v>
      </c>
      <c r="GU310" s="78">
        <v>1004</v>
      </c>
      <c r="GV310" s="78">
        <v>1161</v>
      </c>
      <c r="GW310" s="78">
        <v>1047</v>
      </c>
      <c r="GX310" s="78">
        <v>997</v>
      </c>
      <c r="GY310" s="78">
        <v>1166</v>
      </c>
      <c r="GZ310" s="78">
        <v>1435</v>
      </c>
      <c r="HA310" s="78">
        <v>1304</v>
      </c>
      <c r="HB310" s="78">
        <v>1347</v>
      </c>
      <c r="HC310" s="78">
        <v>1366</v>
      </c>
      <c r="HD310" s="78">
        <v>1380</v>
      </c>
      <c r="HE310" s="78">
        <v>1215.25</v>
      </c>
      <c r="HF310" s="78">
        <v>1430</v>
      </c>
      <c r="HG310" s="78">
        <v>1377</v>
      </c>
      <c r="HH310" s="78">
        <v>1286</v>
      </c>
      <c r="HI310" s="78">
        <v>1383</v>
      </c>
    </row>
    <row r="311" spans="1:217" ht="15.75" x14ac:dyDescent="0.3">
      <c r="A311" s="1" t="str">
        <f t="shared" si="82"/>
        <v>Vorarlberg50 Jahre und älterGesamt</v>
      </c>
      <c r="B311" s="1">
        <v>311</v>
      </c>
      <c r="C311" s="77" t="s">
        <v>8</v>
      </c>
      <c r="D311" s="77" t="s">
        <v>126</v>
      </c>
      <c r="E311" s="77" t="s">
        <v>132</v>
      </c>
      <c r="F311" s="78">
        <v>1690</v>
      </c>
      <c r="G311" s="78">
        <v>1598</v>
      </c>
      <c r="H311" s="78">
        <v>1590</v>
      </c>
      <c r="I311" s="78">
        <v>1928</v>
      </c>
      <c r="J311" s="78">
        <v>1766</v>
      </c>
      <c r="K311" s="78">
        <v>1600</v>
      </c>
      <c r="L311" s="78">
        <v>1438</v>
      </c>
      <c r="M311" s="78">
        <v>1563</v>
      </c>
      <c r="N311" s="78">
        <v>1615</v>
      </c>
      <c r="O311" s="78">
        <v>1889</v>
      </c>
      <c r="P311" s="78">
        <v>2000</v>
      </c>
      <c r="Q311" s="78">
        <v>1850</v>
      </c>
      <c r="R311" s="78">
        <v>1710.583333</v>
      </c>
      <c r="S311" s="78">
        <v>1955</v>
      </c>
      <c r="T311" s="78">
        <v>2084</v>
      </c>
      <c r="U311" s="78">
        <v>2079</v>
      </c>
      <c r="V311" s="78">
        <v>2367</v>
      </c>
      <c r="W311" s="78">
        <v>2304</v>
      </c>
      <c r="X311" s="78">
        <v>2166</v>
      </c>
      <c r="Y311" s="78">
        <v>2018</v>
      </c>
      <c r="Z311" s="78">
        <v>2202</v>
      </c>
      <c r="AA311" s="78">
        <v>2286</v>
      </c>
      <c r="AB311" s="78">
        <v>2539</v>
      </c>
      <c r="AC311" s="78">
        <v>2576</v>
      </c>
      <c r="AD311" s="78">
        <v>2279</v>
      </c>
      <c r="AE311" s="78">
        <v>2237.916667</v>
      </c>
      <c r="AF311" s="78">
        <v>2346</v>
      </c>
      <c r="AG311" s="78">
        <v>2348</v>
      </c>
      <c r="AH311" s="78">
        <v>2265</v>
      </c>
      <c r="AI311" s="78">
        <v>2408</v>
      </c>
      <c r="AJ311" s="78">
        <v>2298</v>
      </c>
      <c r="AK311" s="78">
        <v>2052</v>
      </c>
      <c r="AL311" s="78">
        <v>1898</v>
      </c>
      <c r="AM311" s="78">
        <v>1995</v>
      </c>
      <c r="AN311" s="78">
        <v>1957</v>
      </c>
      <c r="AO311" s="78">
        <v>2108</v>
      </c>
      <c r="AP311" s="78">
        <v>2173</v>
      </c>
      <c r="AQ311" s="78">
        <v>1928</v>
      </c>
      <c r="AR311" s="78">
        <v>2148</v>
      </c>
      <c r="AS311" s="78">
        <v>1995</v>
      </c>
      <c r="AT311" s="78">
        <v>1999</v>
      </c>
      <c r="AU311" s="78">
        <v>1933</v>
      </c>
      <c r="AV311" s="78">
        <v>2138</v>
      </c>
      <c r="AW311" s="78">
        <v>2022</v>
      </c>
      <c r="AX311" s="78">
        <v>1751</v>
      </c>
      <c r="AY311" s="78">
        <v>1659</v>
      </c>
      <c r="AZ311" s="78">
        <v>1709</v>
      </c>
      <c r="BA311" s="78">
        <v>1728</v>
      </c>
      <c r="BB311" s="78">
        <v>2011</v>
      </c>
      <c r="BC311" s="78">
        <v>2133</v>
      </c>
      <c r="BD311" s="78">
        <v>1888</v>
      </c>
      <c r="BE311" s="78">
        <v>1913.833333</v>
      </c>
      <c r="BF311" s="78">
        <v>1990</v>
      </c>
      <c r="BG311" s="78">
        <v>2025</v>
      </c>
      <c r="BH311" s="78">
        <v>1906</v>
      </c>
      <c r="BI311" s="78">
        <v>2148</v>
      </c>
      <c r="BJ311" s="78">
        <v>2010</v>
      </c>
      <c r="BK311" s="78">
        <v>1799</v>
      </c>
      <c r="BL311" s="78">
        <v>1783</v>
      </c>
      <c r="BM311" s="78">
        <v>1795</v>
      </c>
      <c r="BN311" s="78">
        <v>1819</v>
      </c>
      <c r="BO311" s="78">
        <v>2074</v>
      </c>
      <c r="BP311" s="78">
        <v>2200</v>
      </c>
      <c r="BQ311" s="78">
        <v>2044</v>
      </c>
      <c r="BR311" s="78">
        <v>1966.083333</v>
      </c>
      <c r="BS311" s="78">
        <v>2153</v>
      </c>
      <c r="BT311" s="78">
        <v>2184</v>
      </c>
      <c r="BU311" s="78">
        <v>2037</v>
      </c>
      <c r="BV311" s="78">
        <v>2379</v>
      </c>
      <c r="BW311" s="78">
        <v>2220</v>
      </c>
      <c r="BX311" s="78">
        <v>2032</v>
      </c>
      <c r="BY311" s="78">
        <v>2085</v>
      </c>
      <c r="BZ311" s="78">
        <v>2072</v>
      </c>
      <c r="CA311" s="78">
        <v>2130</v>
      </c>
      <c r="CB311" s="78">
        <v>2412</v>
      </c>
      <c r="CC311" s="78">
        <v>2640</v>
      </c>
      <c r="CD311" s="78">
        <v>2434</v>
      </c>
      <c r="CE311" s="78">
        <v>2231.5</v>
      </c>
      <c r="CF311" s="78">
        <v>2500</v>
      </c>
      <c r="CG311" s="78">
        <v>2504</v>
      </c>
      <c r="CH311" s="78">
        <v>2398</v>
      </c>
      <c r="CI311" s="78">
        <v>2611</v>
      </c>
      <c r="CJ311" s="78">
        <v>2485</v>
      </c>
      <c r="CK311" s="78">
        <v>2289</v>
      </c>
      <c r="CL311" s="78">
        <v>2207</v>
      </c>
      <c r="CM311" s="78">
        <v>2300</v>
      </c>
      <c r="CN311" s="78">
        <v>2289</v>
      </c>
      <c r="CO311" s="78">
        <v>2661</v>
      </c>
      <c r="CP311" s="78">
        <v>2864</v>
      </c>
      <c r="CQ311" s="78">
        <v>2685</v>
      </c>
      <c r="CR311" s="78">
        <v>2482.75</v>
      </c>
      <c r="CS311" s="78">
        <v>2784</v>
      </c>
      <c r="CT311" s="78">
        <v>2821</v>
      </c>
      <c r="CU311" s="78">
        <v>2661</v>
      </c>
      <c r="CV311" s="78">
        <v>2899</v>
      </c>
      <c r="CW311" s="78">
        <v>2719</v>
      </c>
      <c r="CX311" s="78">
        <v>2496</v>
      </c>
      <c r="CY311" s="78">
        <v>2464</v>
      </c>
      <c r="CZ311" s="78">
        <v>2575</v>
      </c>
      <c r="DA311" s="78">
        <v>2555</v>
      </c>
      <c r="DB311" s="78">
        <v>2900</v>
      </c>
      <c r="DC311" s="78">
        <v>3131</v>
      </c>
      <c r="DD311" s="78">
        <v>2902</v>
      </c>
      <c r="DE311" s="78">
        <v>2742.25</v>
      </c>
      <c r="DF311" s="78">
        <v>2945</v>
      </c>
      <c r="DG311" s="78">
        <v>2899</v>
      </c>
      <c r="DH311" s="78">
        <v>2728</v>
      </c>
      <c r="DI311" s="78">
        <v>3115</v>
      </c>
      <c r="DJ311" s="78">
        <v>2969</v>
      </c>
      <c r="DK311" s="78">
        <v>2727</v>
      </c>
      <c r="DL311" s="78">
        <v>2600</v>
      </c>
      <c r="DM311" s="78">
        <v>2664</v>
      </c>
      <c r="DN311" s="78">
        <v>2722</v>
      </c>
      <c r="DO311" s="78">
        <v>3067</v>
      </c>
      <c r="DP311" s="78">
        <v>3253</v>
      </c>
      <c r="DQ311" s="78">
        <v>2960</v>
      </c>
      <c r="DR311" s="78">
        <v>2887.416667</v>
      </c>
      <c r="DS311" s="78">
        <v>3072</v>
      </c>
      <c r="DT311" s="78">
        <v>2981</v>
      </c>
      <c r="DU311" s="78">
        <v>2899</v>
      </c>
      <c r="DV311" s="78">
        <v>3226</v>
      </c>
      <c r="DW311" s="78">
        <v>3042</v>
      </c>
      <c r="DX311" s="78">
        <v>2773</v>
      </c>
      <c r="DY311" s="78">
        <v>2636</v>
      </c>
      <c r="DZ311" s="78">
        <v>2676</v>
      </c>
      <c r="EA311" s="78">
        <v>2730</v>
      </c>
      <c r="EB311" s="78">
        <v>3088</v>
      </c>
      <c r="EC311" s="78">
        <v>3293</v>
      </c>
      <c r="ED311" s="78">
        <v>2984</v>
      </c>
      <c r="EE311" s="78">
        <v>2950</v>
      </c>
      <c r="EF311" s="78">
        <v>2993</v>
      </c>
      <c r="EG311" s="78">
        <v>2900</v>
      </c>
      <c r="EH311" s="78">
        <v>2654</v>
      </c>
      <c r="EI311" s="78">
        <v>3088</v>
      </c>
      <c r="EJ311" s="78">
        <v>2795</v>
      </c>
      <c r="EK311" s="78">
        <v>2529</v>
      </c>
      <c r="EL311" s="78">
        <v>2463</v>
      </c>
      <c r="EM311" s="78">
        <v>2577</v>
      </c>
      <c r="EN311" s="78">
        <v>2543</v>
      </c>
      <c r="EO311" s="78">
        <v>2916</v>
      </c>
      <c r="EP311" s="78">
        <v>3093</v>
      </c>
      <c r="EQ311" s="78">
        <v>2767</v>
      </c>
      <c r="ER311" s="78">
        <v>2776.5</v>
      </c>
      <c r="ES311" s="78">
        <v>2944</v>
      </c>
      <c r="ET311" s="78">
        <v>2791</v>
      </c>
      <c r="EU311" s="78">
        <v>2633</v>
      </c>
      <c r="EV311" s="78">
        <v>3008</v>
      </c>
      <c r="EW311" s="78">
        <v>2847</v>
      </c>
      <c r="EX311" s="78">
        <v>2526</v>
      </c>
      <c r="EY311" s="78">
        <v>2542</v>
      </c>
      <c r="EZ311" s="78">
        <v>2609</v>
      </c>
      <c r="FA311" s="78">
        <v>2644</v>
      </c>
      <c r="FB311" s="78">
        <v>3014</v>
      </c>
      <c r="FC311" s="78">
        <v>3181</v>
      </c>
      <c r="FD311" s="78">
        <v>2918</v>
      </c>
      <c r="FE311" s="78">
        <v>2804.75</v>
      </c>
      <c r="FF311" s="78">
        <v>3032</v>
      </c>
      <c r="FG311" s="78">
        <v>2954</v>
      </c>
      <c r="FH311" s="78">
        <v>4279</v>
      </c>
      <c r="FI311" s="78">
        <v>4727</v>
      </c>
      <c r="FJ311" s="78">
        <v>4476</v>
      </c>
      <c r="FK311" s="78">
        <v>3907</v>
      </c>
      <c r="FL311" s="78">
        <v>3643</v>
      </c>
      <c r="FM311" s="78">
        <v>3553</v>
      </c>
      <c r="FN311" s="78">
        <v>3505</v>
      </c>
      <c r="FO311" s="78">
        <v>3938</v>
      </c>
      <c r="FP311" s="78">
        <v>4287</v>
      </c>
      <c r="FQ311" s="78">
        <v>4559</v>
      </c>
      <c r="FR311" s="78">
        <v>3905</v>
      </c>
      <c r="FS311" s="78">
        <v>4677</v>
      </c>
      <c r="FT311" s="78">
        <v>4479</v>
      </c>
      <c r="FU311" s="78">
        <v>4190</v>
      </c>
      <c r="FV311" s="78">
        <v>4137</v>
      </c>
      <c r="FW311" s="78">
        <v>3673</v>
      </c>
      <c r="FX311" s="78">
        <v>3176</v>
      </c>
      <c r="FY311" s="78">
        <v>2949</v>
      </c>
      <c r="FZ311" s="78">
        <v>2963</v>
      </c>
      <c r="GA311" s="78">
        <v>2875</v>
      </c>
      <c r="GB311" s="78">
        <v>3083</v>
      </c>
      <c r="GC311" s="78">
        <v>3381</v>
      </c>
      <c r="GD311" s="78">
        <v>3078</v>
      </c>
      <c r="GE311" s="78">
        <v>3555.083333</v>
      </c>
      <c r="GF311" s="78">
        <v>3097</v>
      </c>
      <c r="GG311" s="78">
        <v>2910</v>
      </c>
      <c r="GH311" s="78">
        <v>2784</v>
      </c>
      <c r="GI311" s="78">
        <v>3062</v>
      </c>
      <c r="GJ311" s="78">
        <v>2850</v>
      </c>
      <c r="GK311" s="78">
        <v>2542</v>
      </c>
      <c r="GL311" s="78">
        <v>2471</v>
      </c>
      <c r="GM311" s="78">
        <v>2602</v>
      </c>
      <c r="GN311" s="78">
        <v>2593</v>
      </c>
      <c r="GO311" s="78">
        <v>2920</v>
      </c>
      <c r="GP311" s="78">
        <v>3034</v>
      </c>
      <c r="GQ311" s="78">
        <v>2767</v>
      </c>
      <c r="GR311" s="78">
        <v>2802.666667</v>
      </c>
      <c r="GS311" s="78">
        <v>2789</v>
      </c>
      <c r="GT311" s="78">
        <v>2660</v>
      </c>
      <c r="GU311" s="78">
        <v>2586</v>
      </c>
      <c r="GV311" s="78">
        <v>3068</v>
      </c>
      <c r="GW311" s="78">
        <v>2837</v>
      </c>
      <c r="GX311" s="78">
        <v>2514</v>
      </c>
      <c r="GY311" s="78">
        <v>2488</v>
      </c>
      <c r="GZ311" s="78">
        <v>2560</v>
      </c>
      <c r="HA311" s="78">
        <v>2557</v>
      </c>
      <c r="HB311" s="78">
        <v>2953</v>
      </c>
      <c r="HC311" s="78">
        <v>3090</v>
      </c>
      <c r="HD311" s="78">
        <v>2791</v>
      </c>
      <c r="HE311" s="78">
        <v>2741.083333</v>
      </c>
      <c r="HF311" s="78">
        <v>2950</v>
      </c>
      <c r="HG311" s="78">
        <v>2886</v>
      </c>
      <c r="HH311" s="78">
        <v>2782</v>
      </c>
      <c r="HI311" s="78">
        <v>3175</v>
      </c>
    </row>
    <row r="312" spans="1:217" ht="15.75" x14ac:dyDescent="0.3">
      <c r="A312" s="1" t="str">
        <f t="shared" si="82"/>
        <v>VorarlbergAusländerGesamt</v>
      </c>
      <c r="B312" s="1">
        <v>312</v>
      </c>
      <c r="C312" s="77" t="s">
        <v>8</v>
      </c>
      <c r="D312" s="77" t="s">
        <v>127</v>
      </c>
      <c r="E312" s="77" t="s">
        <v>132</v>
      </c>
      <c r="F312" s="78">
        <v>1987</v>
      </c>
      <c r="G312" s="78">
        <v>1823</v>
      </c>
      <c r="H312" s="78">
        <v>1813</v>
      </c>
      <c r="I312" s="78">
        <v>2336</v>
      </c>
      <c r="J312" s="78">
        <v>1981</v>
      </c>
      <c r="K312" s="78">
        <v>1696</v>
      </c>
      <c r="L312" s="78">
        <v>1422</v>
      </c>
      <c r="M312" s="78">
        <v>1652</v>
      </c>
      <c r="N312" s="78">
        <v>1913</v>
      </c>
      <c r="O312" s="78">
        <v>2348</v>
      </c>
      <c r="P312" s="78">
        <v>2647</v>
      </c>
      <c r="Q312" s="78">
        <v>2404</v>
      </c>
      <c r="R312" s="78">
        <v>2001.833333</v>
      </c>
      <c r="S312" s="78">
        <v>2589</v>
      </c>
      <c r="T312" s="78">
        <v>2651</v>
      </c>
      <c r="U312" s="78">
        <v>2643</v>
      </c>
      <c r="V312" s="78">
        <v>3101</v>
      </c>
      <c r="W312" s="78">
        <v>2953</v>
      </c>
      <c r="X312" s="78">
        <v>2627</v>
      </c>
      <c r="Y312" s="78">
        <v>2254</v>
      </c>
      <c r="Z312" s="78">
        <v>2619</v>
      </c>
      <c r="AA312" s="78">
        <v>2746</v>
      </c>
      <c r="AB312" s="78">
        <v>3186</v>
      </c>
      <c r="AC312" s="78">
        <v>3328</v>
      </c>
      <c r="AD312" s="78">
        <v>2841</v>
      </c>
      <c r="AE312" s="78">
        <v>2794.833333</v>
      </c>
      <c r="AF312" s="78">
        <v>2926</v>
      </c>
      <c r="AG312" s="78">
        <v>2874</v>
      </c>
      <c r="AH312" s="78">
        <v>2698</v>
      </c>
      <c r="AI312" s="78">
        <v>3034</v>
      </c>
      <c r="AJ312" s="78">
        <v>2679</v>
      </c>
      <c r="AK312" s="78">
        <v>2255</v>
      </c>
      <c r="AL312" s="78">
        <v>1880</v>
      </c>
      <c r="AM312" s="78">
        <v>2146</v>
      </c>
      <c r="AN312" s="78">
        <v>2188</v>
      </c>
      <c r="AO312" s="78">
        <v>2435</v>
      </c>
      <c r="AP312" s="78">
        <v>2691</v>
      </c>
      <c r="AQ312" s="78">
        <v>2235</v>
      </c>
      <c r="AR312" s="78">
        <v>2503.416667</v>
      </c>
      <c r="AS312" s="78">
        <v>2372</v>
      </c>
      <c r="AT312" s="78">
        <v>2229</v>
      </c>
      <c r="AU312" s="78">
        <v>2025</v>
      </c>
      <c r="AV312" s="78">
        <v>2419</v>
      </c>
      <c r="AW312" s="78">
        <v>2255</v>
      </c>
      <c r="AX312" s="78">
        <v>1765</v>
      </c>
      <c r="AY312" s="78">
        <v>1623</v>
      </c>
      <c r="AZ312" s="78">
        <v>1796</v>
      </c>
      <c r="BA312" s="78">
        <v>1934</v>
      </c>
      <c r="BB312" s="78">
        <v>2429</v>
      </c>
      <c r="BC312" s="78">
        <v>2589</v>
      </c>
      <c r="BD312" s="78">
        <v>2186</v>
      </c>
      <c r="BE312" s="78">
        <v>2135.166667</v>
      </c>
      <c r="BF312" s="78">
        <v>2296</v>
      </c>
      <c r="BG312" s="78">
        <v>2348</v>
      </c>
      <c r="BH312" s="78">
        <v>2150</v>
      </c>
      <c r="BI312" s="78">
        <v>2644</v>
      </c>
      <c r="BJ312" s="78">
        <v>2245</v>
      </c>
      <c r="BK312" s="78">
        <v>1937</v>
      </c>
      <c r="BL312" s="78">
        <v>1845</v>
      </c>
      <c r="BM312" s="78">
        <v>1954</v>
      </c>
      <c r="BN312" s="78">
        <v>2082</v>
      </c>
      <c r="BO312" s="78">
        <v>2539</v>
      </c>
      <c r="BP312" s="78">
        <v>2811</v>
      </c>
      <c r="BQ312" s="78">
        <v>2395</v>
      </c>
      <c r="BR312" s="78">
        <v>2270.5</v>
      </c>
      <c r="BS312" s="78">
        <v>2464</v>
      </c>
      <c r="BT312" s="78">
        <v>2422</v>
      </c>
      <c r="BU312" s="78">
        <v>2323</v>
      </c>
      <c r="BV312" s="78">
        <v>2849</v>
      </c>
      <c r="BW312" s="78">
        <v>2498</v>
      </c>
      <c r="BX312" s="78">
        <v>2175</v>
      </c>
      <c r="BY312" s="78">
        <v>2141</v>
      </c>
      <c r="BZ312" s="78">
        <v>2189</v>
      </c>
      <c r="CA312" s="78">
        <v>2387</v>
      </c>
      <c r="CB312" s="78">
        <v>2863</v>
      </c>
      <c r="CC312" s="78">
        <v>3134</v>
      </c>
      <c r="CD312" s="78">
        <v>2736</v>
      </c>
      <c r="CE312" s="78">
        <v>2515.083333</v>
      </c>
      <c r="CF312" s="78">
        <v>2818</v>
      </c>
      <c r="CG312" s="78">
        <v>2692</v>
      </c>
      <c r="CH312" s="78">
        <v>2603</v>
      </c>
      <c r="CI312" s="78">
        <v>3096</v>
      </c>
      <c r="CJ312" s="78">
        <v>2815</v>
      </c>
      <c r="CK312" s="78">
        <v>2487</v>
      </c>
      <c r="CL312" s="78">
        <v>2410</v>
      </c>
      <c r="CM312" s="78">
        <v>2527</v>
      </c>
      <c r="CN312" s="78">
        <v>2658</v>
      </c>
      <c r="CO312" s="78">
        <v>3134</v>
      </c>
      <c r="CP312" s="78">
        <v>3430</v>
      </c>
      <c r="CQ312" s="78">
        <v>3013</v>
      </c>
      <c r="CR312" s="78">
        <v>2806.916667</v>
      </c>
      <c r="CS312" s="78">
        <v>3117</v>
      </c>
      <c r="CT312" s="78">
        <v>3124</v>
      </c>
      <c r="CU312" s="78">
        <v>2869</v>
      </c>
      <c r="CV312" s="78">
        <v>3470</v>
      </c>
      <c r="CW312" s="78">
        <v>2990</v>
      </c>
      <c r="CX312" s="78">
        <v>2638</v>
      </c>
      <c r="CY312" s="78">
        <v>2375</v>
      </c>
      <c r="CZ312" s="78">
        <v>2693</v>
      </c>
      <c r="DA312" s="78">
        <v>2787</v>
      </c>
      <c r="DB312" s="78">
        <v>3385</v>
      </c>
      <c r="DC312" s="78">
        <v>3686</v>
      </c>
      <c r="DD312" s="78">
        <v>3252</v>
      </c>
      <c r="DE312" s="78">
        <v>3032.166667</v>
      </c>
      <c r="DF312" s="78">
        <v>3242</v>
      </c>
      <c r="DG312" s="78">
        <v>3117</v>
      </c>
      <c r="DH312" s="78">
        <v>2910</v>
      </c>
      <c r="DI312" s="78">
        <v>3608</v>
      </c>
      <c r="DJ312" s="78">
        <v>3144</v>
      </c>
      <c r="DK312" s="78">
        <v>2789</v>
      </c>
      <c r="DL312" s="78">
        <v>2551</v>
      </c>
      <c r="DM312" s="78">
        <v>2827</v>
      </c>
      <c r="DN312" s="78">
        <v>2929</v>
      </c>
      <c r="DO312" s="78">
        <v>3450</v>
      </c>
      <c r="DP312" s="78">
        <v>3731</v>
      </c>
      <c r="DQ312" s="78">
        <v>3224</v>
      </c>
      <c r="DR312" s="78">
        <v>3126.833333</v>
      </c>
      <c r="DS312" s="78">
        <v>3300</v>
      </c>
      <c r="DT312" s="78">
        <v>3136</v>
      </c>
      <c r="DU312" s="78">
        <v>3029</v>
      </c>
      <c r="DV312" s="78">
        <v>3699</v>
      </c>
      <c r="DW312" s="78">
        <v>3229</v>
      </c>
      <c r="DX312" s="78">
        <v>2928</v>
      </c>
      <c r="DY312" s="78">
        <v>2721</v>
      </c>
      <c r="DZ312" s="78">
        <v>2897</v>
      </c>
      <c r="EA312" s="78">
        <v>3016</v>
      </c>
      <c r="EB312" s="78">
        <v>3573</v>
      </c>
      <c r="EC312" s="78">
        <v>3864</v>
      </c>
      <c r="ED312" s="78">
        <v>3457</v>
      </c>
      <c r="EE312" s="78">
        <v>3237.416667</v>
      </c>
      <c r="EF312" s="78">
        <v>3527</v>
      </c>
      <c r="EG312" s="78">
        <v>3275</v>
      </c>
      <c r="EH312" s="78">
        <v>2956</v>
      </c>
      <c r="EI312" s="78">
        <v>3750</v>
      </c>
      <c r="EJ312" s="78">
        <v>3214</v>
      </c>
      <c r="EK312" s="78">
        <v>2968</v>
      </c>
      <c r="EL312" s="78">
        <v>2858</v>
      </c>
      <c r="EM312" s="78">
        <v>3040</v>
      </c>
      <c r="EN312" s="78">
        <v>3017</v>
      </c>
      <c r="EO312" s="78">
        <v>3590</v>
      </c>
      <c r="EP312" s="78">
        <v>3843</v>
      </c>
      <c r="EQ312" s="78">
        <v>3427</v>
      </c>
      <c r="ER312" s="78">
        <v>3288.75</v>
      </c>
      <c r="ES312" s="78">
        <v>3558</v>
      </c>
      <c r="ET312" s="78">
        <v>3366</v>
      </c>
      <c r="EU312" s="78">
        <v>3193</v>
      </c>
      <c r="EV312" s="78">
        <v>3818</v>
      </c>
      <c r="EW312" s="78">
        <v>3369</v>
      </c>
      <c r="EX312" s="78">
        <v>2873</v>
      </c>
      <c r="EY312" s="78">
        <v>2831</v>
      </c>
      <c r="EZ312" s="78">
        <v>3027</v>
      </c>
      <c r="FA312" s="78">
        <v>3084</v>
      </c>
      <c r="FB312" s="78">
        <v>3742</v>
      </c>
      <c r="FC312" s="78">
        <v>4027</v>
      </c>
      <c r="FD312" s="78">
        <v>3629</v>
      </c>
      <c r="FE312" s="78">
        <v>3376.416667</v>
      </c>
      <c r="FF312" s="78">
        <v>3672</v>
      </c>
      <c r="FG312" s="78">
        <v>3469</v>
      </c>
      <c r="FH312" s="78">
        <v>6247</v>
      </c>
      <c r="FI312" s="78">
        <v>7246</v>
      </c>
      <c r="FJ312" s="78">
        <v>6720</v>
      </c>
      <c r="FK312" s="78">
        <v>5254</v>
      </c>
      <c r="FL312" s="78">
        <v>4540</v>
      </c>
      <c r="FM312" s="78">
        <v>4405</v>
      </c>
      <c r="FN312" s="78">
        <v>4230</v>
      </c>
      <c r="FO312" s="78">
        <v>4984</v>
      </c>
      <c r="FP312" s="78">
        <v>5484</v>
      </c>
      <c r="FQ312" s="78">
        <v>6133</v>
      </c>
      <c r="FR312" s="78">
        <v>5198.6666670000004</v>
      </c>
      <c r="FS312" s="78">
        <v>6211</v>
      </c>
      <c r="FT312" s="78">
        <v>5913</v>
      </c>
      <c r="FU312" s="78">
        <v>5288</v>
      </c>
      <c r="FV312" s="78">
        <v>5112</v>
      </c>
      <c r="FW312" s="78">
        <v>4363</v>
      </c>
      <c r="FX312" s="78">
        <v>3502</v>
      </c>
      <c r="FY312" s="78">
        <v>3252</v>
      </c>
      <c r="FZ312" s="78">
        <v>3436</v>
      </c>
      <c r="GA312" s="78">
        <v>3257</v>
      </c>
      <c r="GB312" s="78">
        <v>3546</v>
      </c>
      <c r="GC312" s="78">
        <v>3953</v>
      </c>
      <c r="GD312" s="78">
        <v>3615</v>
      </c>
      <c r="GE312" s="78">
        <v>4287.3333329999996</v>
      </c>
      <c r="GF312" s="78">
        <v>3433</v>
      </c>
      <c r="GG312" s="78">
        <v>3189</v>
      </c>
      <c r="GH312" s="78">
        <v>2979</v>
      </c>
      <c r="GI312" s="78">
        <v>3628</v>
      </c>
      <c r="GJ312" s="78">
        <v>3179</v>
      </c>
      <c r="GK312" s="78">
        <v>2749</v>
      </c>
      <c r="GL312" s="78">
        <v>2773</v>
      </c>
      <c r="GM312" s="78">
        <v>3047</v>
      </c>
      <c r="GN312" s="78">
        <v>3166</v>
      </c>
      <c r="GO312" s="78">
        <v>3699</v>
      </c>
      <c r="GP312" s="78">
        <v>3933</v>
      </c>
      <c r="GQ312" s="78">
        <v>3546</v>
      </c>
      <c r="GR312" s="78">
        <v>3276.75</v>
      </c>
      <c r="GS312" s="78">
        <v>3506</v>
      </c>
      <c r="GT312" s="78">
        <v>3341</v>
      </c>
      <c r="GU312" s="78">
        <v>3337</v>
      </c>
      <c r="GV312" s="78">
        <v>4257</v>
      </c>
      <c r="GW312" s="78">
        <v>3773</v>
      </c>
      <c r="GX312" s="78">
        <v>3311</v>
      </c>
      <c r="GY312" s="78">
        <v>3316</v>
      </c>
      <c r="GZ312" s="78">
        <v>3597</v>
      </c>
      <c r="HA312" s="78">
        <v>3647</v>
      </c>
      <c r="HB312" s="78">
        <v>4329</v>
      </c>
      <c r="HC312" s="78">
        <v>4583</v>
      </c>
      <c r="HD312" s="78">
        <v>4193</v>
      </c>
      <c r="HE312" s="78">
        <v>3765.833333</v>
      </c>
      <c r="HF312" s="78">
        <v>4356</v>
      </c>
      <c r="HG312" s="78">
        <v>4205</v>
      </c>
      <c r="HH312" s="78">
        <v>3903</v>
      </c>
      <c r="HI312" s="78">
        <v>4719</v>
      </c>
    </row>
    <row r="313" spans="1:217" ht="15.75" x14ac:dyDescent="0.3">
      <c r="A313" s="1" t="str">
        <f t="shared" si="82"/>
        <v>Vorarlbergoffene StellenGesamt</v>
      </c>
      <c r="B313" s="1">
        <v>313</v>
      </c>
      <c r="C313" s="77" t="s">
        <v>8</v>
      </c>
      <c r="D313" s="77" t="s">
        <v>128</v>
      </c>
      <c r="E313" s="77" t="s">
        <v>132</v>
      </c>
      <c r="F313" s="78">
        <v>1830</v>
      </c>
      <c r="G313" s="78">
        <v>1692</v>
      </c>
      <c r="H313" s="78">
        <v>1770</v>
      </c>
      <c r="I313" s="78">
        <v>1772</v>
      </c>
      <c r="J313" s="78">
        <v>1552</v>
      </c>
      <c r="K313" s="78">
        <v>1929</v>
      </c>
      <c r="L313" s="78">
        <v>1633</v>
      </c>
      <c r="M313" s="78">
        <v>1700</v>
      </c>
      <c r="N313" s="78">
        <v>1817</v>
      </c>
      <c r="O313" s="78">
        <v>1577</v>
      </c>
      <c r="P313" s="78">
        <v>1351</v>
      </c>
      <c r="Q313" s="78">
        <v>1715</v>
      </c>
      <c r="R313" s="78">
        <v>1694.833333</v>
      </c>
      <c r="S313" s="78">
        <v>1423</v>
      </c>
      <c r="T313" s="78">
        <v>1337</v>
      </c>
      <c r="U313" s="78">
        <v>1172</v>
      </c>
      <c r="V313" s="78">
        <v>1015</v>
      </c>
      <c r="W313" s="78">
        <v>1034</v>
      </c>
      <c r="X313" s="78">
        <v>1051</v>
      </c>
      <c r="Y313" s="78">
        <v>952</v>
      </c>
      <c r="Z313" s="78">
        <v>1060</v>
      </c>
      <c r="AA313" s="78">
        <v>1194</v>
      </c>
      <c r="AB313" s="78">
        <v>1221</v>
      </c>
      <c r="AC313" s="78">
        <v>1296</v>
      </c>
      <c r="AD313" s="78">
        <v>969</v>
      </c>
      <c r="AE313" s="78">
        <v>1143.666667</v>
      </c>
      <c r="AF313" s="78">
        <v>1194</v>
      </c>
      <c r="AG313" s="78">
        <v>1340</v>
      </c>
      <c r="AH313" s="78">
        <v>1227</v>
      </c>
      <c r="AI313" s="78">
        <v>1349</v>
      </c>
      <c r="AJ313" s="78">
        <v>1511</v>
      </c>
      <c r="AK313" s="78">
        <v>1724</v>
      </c>
      <c r="AL313" s="78">
        <v>1654</v>
      </c>
      <c r="AM313" s="78">
        <v>1661</v>
      </c>
      <c r="AN313" s="78">
        <v>1658</v>
      </c>
      <c r="AO313" s="78">
        <v>1687</v>
      </c>
      <c r="AP313" s="78">
        <v>1681</v>
      </c>
      <c r="AQ313" s="78">
        <v>1861</v>
      </c>
      <c r="AR313" s="78">
        <v>1545.583333</v>
      </c>
      <c r="AS313" s="78">
        <v>1391</v>
      </c>
      <c r="AT313" s="78">
        <v>1539</v>
      </c>
      <c r="AU313" s="78">
        <v>1658</v>
      </c>
      <c r="AV313" s="78">
        <v>1906</v>
      </c>
      <c r="AW313" s="78">
        <v>2027</v>
      </c>
      <c r="AX313" s="78">
        <v>2052</v>
      </c>
      <c r="AY313" s="78">
        <v>2111</v>
      </c>
      <c r="AZ313" s="78">
        <v>1643</v>
      </c>
      <c r="BA313" s="78">
        <v>1688</v>
      </c>
      <c r="BB313" s="78">
        <v>1828</v>
      </c>
      <c r="BC313" s="78">
        <v>1424</v>
      </c>
      <c r="BD313" s="78">
        <v>1714</v>
      </c>
      <c r="BE313" s="78">
        <v>1748.416667</v>
      </c>
      <c r="BF313" s="78">
        <v>1473</v>
      </c>
      <c r="BG313" s="78">
        <v>1737</v>
      </c>
      <c r="BH313" s="78">
        <v>1875</v>
      </c>
      <c r="BI313" s="78">
        <v>1972</v>
      </c>
      <c r="BJ313" s="78">
        <v>2083</v>
      </c>
      <c r="BK313" s="78">
        <v>1972</v>
      </c>
      <c r="BL313" s="78">
        <v>2008</v>
      </c>
      <c r="BM313" s="78">
        <v>2049</v>
      </c>
      <c r="BN313" s="78">
        <v>1813</v>
      </c>
      <c r="BO313" s="78">
        <v>1881</v>
      </c>
      <c r="BP313" s="78">
        <v>1898</v>
      </c>
      <c r="BQ313" s="78">
        <v>1588</v>
      </c>
      <c r="BR313" s="78">
        <v>1862.416667</v>
      </c>
      <c r="BS313" s="78">
        <v>1701</v>
      </c>
      <c r="BT313" s="78">
        <v>1687</v>
      </c>
      <c r="BU313" s="78">
        <v>1700</v>
      </c>
      <c r="BV313" s="78">
        <v>1806</v>
      </c>
      <c r="BW313" s="78">
        <v>2029</v>
      </c>
      <c r="BX313" s="78">
        <v>1658</v>
      </c>
      <c r="BY313" s="78">
        <v>1590</v>
      </c>
      <c r="BZ313" s="78">
        <v>1631</v>
      </c>
      <c r="CA313" s="78">
        <v>1758</v>
      </c>
      <c r="CB313" s="78">
        <v>1544</v>
      </c>
      <c r="CC313" s="78">
        <v>1397</v>
      </c>
      <c r="CD313" s="78">
        <v>948</v>
      </c>
      <c r="CE313" s="78">
        <v>1620.75</v>
      </c>
      <c r="CF313" s="78">
        <v>1258</v>
      </c>
      <c r="CG313" s="78">
        <v>1474</v>
      </c>
      <c r="CH313" s="78">
        <v>1617</v>
      </c>
      <c r="CI313" s="78">
        <v>1608</v>
      </c>
      <c r="CJ313" s="78">
        <v>1849</v>
      </c>
      <c r="CK313" s="78">
        <v>2106</v>
      </c>
      <c r="CL313" s="78">
        <v>1847</v>
      </c>
      <c r="CM313" s="78">
        <v>1903</v>
      </c>
      <c r="CN313" s="78">
        <v>1924</v>
      </c>
      <c r="CO313" s="78">
        <v>1662</v>
      </c>
      <c r="CP313" s="78">
        <v>1524</v>
      </c>
      <c r="CQ313" s="78">
        <v>1024</v>
      </c>
      <c r="CR313" s="78">
        <v>1649.666667</v>
      </c>
      <c r="CS313" s="78">
        <v>1453</v>
      </c>
      <c r="CT313" s="78">
        <v>1708</v>
      </c>
      <c r="CU313" s="78">
        <v>1732</v>
      </c>
      <c r="CV313" s="78">
        <v>1829</v>
      </c>
      <c r="CW313" s="78">
        <v>1960</v>
      </c>
      <c r="CX313" s="78">
        <v>2042</v>
      </c>
      <c r="CY313" s="78">
        <v>1857</v>
      </c>
      <c r="CZ313" s="78">
        <v>1763</v>
      </c>
      <c r="DA313" s="78">
        <v>1929</v>
      </c>
      <c r="DB313" s="78">
        <v>1672</v>
      </c>
      <c r="DC313" s="78">
        <v>1617</v>
      </c>
      <c r="DD313" s="78">
        <v>1601</v>
      </c>
      <c r="DE313" s="78">
        <v>1763.583333</v>
      </c>
      <c r="DF313" s="78">
        <v>1613</v>
      </c>
      <c r="DG313" s="78">
        <v>1915</v>
      </c>
      <c r="DH313" s="78">
        <v>1623</v>
      </c>
      <c r="DI313" s="78">
        <v>1936</v>
      </c>
      <c r="DJ313" s="78">
        <v>2000</v>
      </c>
      <c r="DK313" s="78">
        <v>2167</v>
      </c>
      <c r="DL313" s="78">
        <v>2470</v>
      </c>
      <c r="DM313" s="78">
        <v>2276</v>
      </c>
      <c r="DN313" s="78">
        <v>2371</v>
      </c>
      <c r="DO313" s="78">
        <v>2109</v>
      </c>
      <c r="DP313" s="78">
        <v>1990</v>
      </c>
      <c r="DQ313" s="78">
        <v>2272</v>
      </c>
      <c r="DR313" s="78">
        <v>2061.833333</v>
      </c>
      <c r="DS313" s="78">
        <v>2522</v>
      </c>
      <c r="DT313" s="78">
        <v>2970</v>
      </c>
      <c r="DU313" s="78">
        <v>3009</v>
      </c>
      <c r="DV313" s="78">
        <v>2910</v>
      </c>
      <c r="DW313" s="78">
        <v>3289</v>
      </c>
      <c r="DX313" s="78">
        <v>3214</v>
      </c>
      <c r="DY313" s="78">
        <v>3140</v>
      </c>
      <c r="DZ313" s="78">
        <v>3420</v>
      </c>
      <c r="EA313" s="78">
        <v>3238</v>
      </c>
      <c r="EB313" s="78">
        <v>3484</v>
      </c>
      <c r="EC313" s="78">
        <v>3010</v>
      </c>
      <c r="ED313" s="78">
        <v>2670</v>
      </c>
      <c r="EE313" s="78">
        <v>3073</v>
      </c>
      <c r="EF313" s="78">
        <v>3256</v>
      </c>
      <c r="EG313" s="78">
        <v>3577</v>
      </c>
      <c r="EH313" s="78">
        <v>3532</v>
      </c>
      <c r="EI313" s="78">
        <v>4093</v>
      </c>
      <c r="EJ313" s="78">
        <v>4138</v>
      </c>
      <c r="EK313" s="78">
        <v>3886</v>
      </c>
      <c r="EL313" s="78">
        <v>3809</v>
      </c>
      <c r="EM313" s="78">
        <v>3796</v>
      </c>
      <c r="EN313" s="78">
        <v>3595</v>
      </c>
      <c r="EO313" s="78">
        <v>3456</v>
      </c>
      <c r="EP313" s="78">
        <v>3067</v>
      </c>
      <c r="EQ313" s="78">
        <v>2451</v>
      </c>
      <c r="ER313" s="78">
        <v>3554.666667</v>
      </c>
      <c r="ES313" s="78">
        <v>3049</v>
      </c>
      <c r="ET313" s="78">
        <v>3178</v>
      </c>
      <c r="EU313" s="78">
        <v>3571</v>
      </c>
      <c r="EV313" s="78">
        <v>3947</v>
      </c>
      <c r="EW313" s="78">
        <v>4038</v>
      </c>
      <c r="EX313" s="78">
        <v>4266</v>
      </c>
      <c r="EY313" s="78">
        <v>4382</v>
      </c>
      <c r="EZ313" s="78">
        <v>4072</v>
      </c>
      <c r="FA313" s="78">
        <v>3996</v>
      </c>
      <c r="FB313" s="78">
        <v>3589</v>
      </c>
      <c r="FC313" s="78">
        <v>3389</v>
      </c>
      <c r="FD313" s="78">
        <v>2635</v>
      </c>
      <c r="FE313" s="78">
        <v>3676</v>
      </c>
      <c r="FF313" s="78">
        <v>3546</v>
      </c>
      <c r="FG313" s="78">
        <v>3706</v>
      </c>
      <c r="FH313" s="78">
        <v>3202</v>
      </c>
      <c r="FI313" s="78">
        <v>2917</v>
      </c>
      <c r="FJ313" s="78">
        <v>2977</v>
      </c>
      <c r="FK313" s="78">
        <v>3137</v>
      </c>
      <c r="FL313" s="78">
        <v>3044</v>
      </c>
      <c r="FM313" s="78">
        <v>3008</v>
      </c>
      <c r="FN313" s="78">
        <v>2931</v>
      </c>
      <c r="FO313" s="78">
        <v>2887</v>
      </c>
      <c r="FP313" s="78">
        <v>2714</v>
      </c>
      <c r="FQ313" s="78">
        <v>3145</v>
      </c>
      <c r="FR313" s="78">
        <v>3101.166667</v>
      </c>
      <c r="FS313" s="78">
        <v>2847</v>
      </c>
      <c r="FT313" s="78">
        <v>2657</v>
      </c>
      <c r="FU313" s="78">
        <v>3048</v>
      </c>
      <c r="FV313" s="78">
        <v>3335</v>
      </c>
      <c r="FW313" s="78">
        <v>4010</v>
      </c>
      <c r="FX313" s="78">
        <v>4560</v>
      </c>
      <c r="FY313" s="78">
        <v>4744</v>
      </c>
      <c r="FZ313" s="78">
        <v>4795</v>
      </c>
      <c r="GA313" s="78">
        <v>5055</v>
      </c>
      <c r="GB313" s="78">
        <v>4903</v>
      </c>
      <c r="GC313" s="78">
        <v>4184</v>
      </c>
      <c r="GD313" s="78">
        <v>4660</v>
      </c>
      <c r="GE313" s="78">
        <v>4066.5</v>
      </c>
      <c r="GF313" s="78">
        <v>4920</v>
      </c>
      <c r="GG313" s="78">
        <v>5400</v>
      </c>
      <c r="GH313" s="78">
        <v>5678</v>
      </c>
      <c r="GI313" s="78">
        <v>5344</v>
      </c>
      <c r="GJ313" s="78">
        <v>5537</v>
      </c>
      <c r="GK313" s="78">
        <v>6073</v>
      </c>
      <c r="GL313" s="78">
        <v>5860</v>
      </c>
      <c r="GM313" s="78">
        <v>5709</v>
      </c>
      <c r="GN313" s="78">
        <v>5608</v>
      </c>
      <c r="GO313" s="78">
        <v>5223</v>
      </c>
      <c r="GP313" s="78">
        <v>4814</v>
      </c>
      <c r="GQ313" s="78">
        <v>5029</v>
      </c>
      <c r="GR313" s="78">
        <v>5432.9166670000004</v>
      </c>
      <c r="GS313" s="78">
        <v>4735</v>
      </c>
      <c r="GT313" s="78">
        <v>4988</v>
      </c>
      <c r="GU313" s="78">
        <v>4963</v>
      </c>
      <c r="GV313" s="78">
        <v>5036</v>
      </c>
      <c r="GW313" s="78">
        <v>5343</v>
      </c>
      <c r="GX313" s="78">
        <v>5676</v>
      </c>
      <c r="GY313" s="78">
        <v>5702</v>
      </c>
      <c r="GZ313" s="78">
        <v>5413</v>
      </c>
      <c r="HA313" s="78">
        <v>5181</v>
      </c>
      <c r="HB313" s="78">
        <v>4987</v>
      </c>
      <c r="HC313" s="78">
        <v>4906</v>
      </c>
      <c r="HD313" s="78">
        <v>5533</v>
      </c>
      <c r="HE313" s="78">
        <v>5205.25</v>
      </c>
      <c r="HF313" s="78">
        <v>4614</v>
      </c>
      <c r="HG313" s="78">
        <v>4803</v>
      </c>
      <c r="HH313" s="78">
        <v>4782</v>
      </c>
      <c r="HI313" s="78">
        <v>4735</v>
      </c>
    </row>
    <row r="314" spans="1:217" ht="15.75" x14ac:dyDescent="0.3">
      <c r="A314" s="1" t="str">
        <f t="shared" si="82"/>
        <v>VorarlbergStellenandrangzifferGesamt</v>
      </c>
      <c r="B314" s="1">
        <v>314</v>
      </c>
      <c r="C314" s="77" t="s">
        <v>8</v>
      </c>
      <c r="D314" s="77" t="s">
        <v>129</v>
      </c>
      <c r="E314" s="77" t="s">
        <v>132</v>
      </c>
      <c r="F314" s="78">
        <v>4.760655737704</v>
      </c>
      <c r="G314" s="78">
        <v>4.7340425531910002</v>
      </c>
      <c r="H314" s="78">
        <v>4.390395480225</v>
      </c>
      <c r="I314" s="78">
        <v>5.2296839729110003</v>
      </c>
      <c r="J314" s="78">
        <v>5.3318298969070002</v>
      </c>
      <c r="K314" s="78">
        <v>3.7900466562980002</v>
      </c>
      <c r="L314" s="78">
        <v>4.355786895284</v>
      </c>
      <c r="M314" s="78">
        <v>4.5105882352939997</v>
      </c>
      <c r="N314" s="78">
        <v>4.3731425426520003</v>
      </c>
      <c r="O314" s="78">
        <v>5.8471781864289998</v>
      </c>
      <c r="P314" s="78">
        <v>7.4233900814210001</v>
      </c>
      <c r="Q314" s="78">
        <v>5.6723032069970003</v>
      </c>
      <c r="R314" s="78">
        <v>4.9685809809999997</v>
      </c>
      <c r="S314" s="78">
        <v>7.2986647926910004</v>
      </c>
      <c r="T314" s="78">
        <v>7.8279730740459996</v>
      </c>
      <c r="U314" s="78">
        <v>8.7815699658700002</v>
      </c>
      <c r="V314" s="78">
        <v>11.718226600985</v>
      </c>
      <c r="W314" s="78">
        <v>10.988394584139</v>
      </c>
      <c r="X314" s="78">
        <v>10.027592768790999</v>
      </c>
      <c r="Y314" s="78">
        <v>10.662815126050001</v>
      </c>
      <c r="Z314" s="78">
        <v>10.528301886792001</v>
      </c>
      <c r="AA314" s="78">
        <v>9.546063651591</v>
      </c>
      <c r="AB314" s="78">
        <v>10.063882063882</v>
      </c>
      <c r="AC314" s="78">
        <v>9.7106481481479996</v>
      </c>
      <c r="AD314" s="78">
        <v>11.833849329205</v>
      </c>
      <c r="AE314" s="78">
        <v>9.7630428449999993</v>
      </c>
      <c r="AF314" s="78">
        <v>9.7529313232830006</v>
      </c>
      <c r="AG314" s="78">
        <v>8.4656716417909994</v>
      </c>
      <c r="AH314" s="78">
        <v>8.7514262428679999</v>
      </c>
      <c r="AI314" s="78">
        <v>8.7650111193469993</v>
      </c>
      <c r="AJ314" s="78">
        <v>7.2667107875569998</v>
      </c>
      <c r="AK314" s="78">
        <v>5.6119489559159996</v>
      </c>
      <c r="AL314" s="78">
        <v>5.4806529625150002</v>
      </c>
      <c r="AM314" s="78">
        <v>5.8663455749539999</v>
      </c>
      <c r="AN314" s="78">
        <v>5.6851628468030002</v>
      </c>
      <c r="AO314" s="78">
        <v>5.8500296384109998</v>
      </c>
      <c r="AP314" s="78">
        <v>6.1380130874469998</v>
      </c>
      <c r="AQ314" s="78">
        <v>5.0236432025789997</v>
      </c>
      <c r="AR314" s="78">
        <v>6.6844772739999998</v>
      </c>
      <c r="AS314" s="78">
        <v>6.9503953989929999</v>
      </c>
      <c r="AT314" s="78">
        <v>5.9434697855750001</v>
      </c>
      <c r="AU314" s="78">
        <v>5.0946924004819998</v>
      </c>
      <c r="AV314" s="78">
        <v>4.9527806925490001</v>
      </c>
      <c r="AW314" s="78">
        <v>4.418352244696</v>
      </c>
      <c r="AX314" s="78">
        <v>3.7017543859640001</v>
      </c>
      <c r="AY314" s="78">
        <v>3.594504973946</v>
      </c>
      <c r="AZ314" s="78">
        <v>4.965916007303</v>
      </c>
      <c r="BA314" s="78">
        <v>4.7754739336489997</v>
      </c>
      <c r="BB314" s="78">
        <v>4.9863238512030001</v>
      </c>
      <c r="BC314" s="78">
        <v>6.7120786516850002</v>
      </c>
      <c r="BD314" s="78">
        <v>5.0799299883310001</v>
      </c>
      <c r="BE314" s="78">
        <v>4.9779324149999997</v>
      </c>
      <c r="BF314" s="78">
        <v>6.2029871011540001</v>
      </c>
      <c r="BG314" s="78">
        <v>5.2239493379380004</v>
      </c>
      <c r="BH314" s="78">
        <v>4.4325333333329997</v>
      </c>
      <c r="BI314" s="78">
        <v>4.8803245436099996</v>
      </c>
      <c r="BJ314" s="78">
        <v>4.2069131060959997</v>
      </c>
      <c r="BK314" s="78">
        <v>3.9320486815410001</v>
      </c>
      <c r="BL314" s="78">
        <v>4.0747011952190002</v>
      </c>
      <c r="BM314" s="78">
        <v>4.1224987798920001</v>
      </c>
      <c r="BN314" s="78">
        <v>4.6050744622169999</v>
      </c>
      <c r="BO314" s="78">
        <v>4.9702286018070003</v>
      </c>
      <c r="BP314" s="78">
        <v>5.2007376185450003</v>
      </c>
      <c r="BQ314" s="78">
        <v>5.8400503778330002</v>
      </c>
      <c r="BR314" s="78">
        <v>4.7489820570000001</v>
      </c>
      <c r="BS314" s="78">
        <v>5.5855379188710002</v>
      </c>
      <c r="BT314" s="78">
        <v>5.4979253112029998</v>
      </c>
      <c r="BU314" s="78">
        <v>5.1223529411759996</v>
      </c>
      <c r="BV314" s="78">
        <v>5.557585825027</v>
      </c>
      <c r="BW314" s="78">
        <v>4.4825036964020004</v>
      </c>
      <c r="BX314" s="78">
        <v>5.0283474065130003</v>
      </c>
      <c r="BY314" s="78">
        <v>5.417610062893</v>
      </c>
      <c r="BZ314" s="78">
        <v>5.4132434089509998</v>
      </c>
      <c r="CA314" s="78">
        <v>5.0898748577920001</v>
      </c>
      <c r="CB314" s="78">
        <v>6.443005181347</v>
      </c>
      <c r="CC314" s="78">
        <v>7.5669291338580003</v>
      </c>
      <c r="CD314" s="78">
        <v>10.65717299578</v>
      </c>
      <c r="CE314" s="78">
        <v>5.7569026689999996</v>
      </c>
      <c r="CF314" s="78">
        <v>8.0961844197129995</v>
      </c>
      <c r="CG314" s="78">
        <v>6.5841248303929998</v>
      </c>
      <c r="CH314" s="78">
        <v>5.7260358688929998</v>
      </c>
      <c r="CI314" s="78">
        <v>6.3812189054720001</v>
      </c>
      <c r="CJ314" s="78">
        <v>5.2428339643050004</v>
      </c>
      <c r="CK314" s="78">
        <v>4.226495726495</v>
      </c>
      <c r="CL314" s="78">
        <v>4.832701678397</v>
      </c>
      <c r="CM314" s="78">
        <v>4.9831844456120002</v>
      </c>
      <c r="CN314" s="78">
        <v>4.8856548856539996</v>
      </c>
      <c r="CO314" s="78">
        <v>6.3122743682309999</v>
      </c>
      <c r="CP314" s="78">
        <v>7.2447506561669996</v>
      </c>
      <c r="CQ314" s="78">
        <v>10.3271484375</v>
      </c>
      <c r="CR314" s="78">
        <v>5.9568094560000002</v>
      </c>
      <c r="CS314" s="79"/>
      <c r="CT314" s="79"/>
      <c r="CU314" s="79"/>
      <c r="CV314" s="79"/>
      <c r="CW314" s="79"/>
      <c r="CX314" s="79"/>
      <c r="CY314" s="79"/>
      <c r="CZ314" s="79"/>
      <c r="DA314" s="79"/>
      <c r="DB314" s="79"/>
      <c r="DC314" s="79"/>
      <c r="DD314" s="79"/>
      <c r="DE314" s="79"/>
      <c r="DF314" s="79"/>
      <c r="DG314" s="79"/>
      <c r="DH314" s="79"/>
      <c r="DI314" s="79"/>
      <c r="DJ314" s="79"/>
      <c r="DK314" s="79"/>
      <c r="DL314" s="79"/>
      <c r="DM314" s="79"/>
      <c r="DN314" s="79"/>
      <c r="DO314" s="79"/>
      <c r="DP314" s="79"/>
      <c r="DQ314" s="79"/>
      <c r="DR314" s="79"/>
      <c r="DS314" s="79"/>
      <c r="DT314" s="79"/>
      <c r="DU314" s="79"/>
      <c r="DV314" s="79"/>
      <c r="DW314" s="79"/>
      <c r="DX314" s="79"/>
      <c r="DY314" s="79"/>
      <c r="DZ314" s="79"/>
      <c r="EA314" s="79"/>
      <c r="EB314" s="79"/>
      <c r="EC314" s="79"/>
      <c r="ED314" s="79"/>
      <c r="EE314" s="79"/>
      <c r="EF314" s="79"/>
      <c r="EG314" s="79"/>
      <c r="EH314" s="79"/>
      <c r="EI314" s="79"/>
      <c r="EJ314" s="79"/>
      <c r="EK314" s="79"/>
      <c r="EL314" s="79"/>
      <c r="EM314" s="79"/>
      <c r="EN314" s="79"/>
      <c r="EO314" s="79"/>
      <c r="EP314" s="79"/>
      <c r="EQ314" s="79"/>
      <c r="ER314" s="79"/>
      <c r="ES314" s="79"/>
      <c r="ET314" s="79"/>
      <c r="EU314" s="79"/>
      <c r="EV314" s="79"/>
      <c r="EW314" s="79"/>
      <c r="EX314" s="79"/>
      <c r="EY314" s="79"/>
      <c r="EZ314" s="79"/>
      <c r="FA314" s="79"/>
      <c r="FB314" s="79"/>
      <c r="FC314" s="79"/>
      <c r="FD314" s="79"/>
      <c r="FE314" s="79"/>
      <c r="FF314" s="79"/>
      <c r="FG314" s="79"/>
      <c r="FH314" s="79"/>
      <c r="FI314" s="79"/>
      <c r="FJ314" s="79"/>
      <c r="FK314" s="79"/>
      <c r="FL314" s="79"/>
      <c r="FM314" s="79"/>
      <c r="FN314" s="79"/>
      <c r="FO314" s="79"/>
      <c r="FP314" s="79"/>
      <c r="FQ314" s="79"/>
      <c r="FR314" s="79"/>
      <c r="FS314" s="79"/>
      <c r="FT314" s="79"/>
      <c r="FU314" s="79"/>
      <c r="FV314" s="79"/>
      <c r="FW314" s="79"/>
      <c r="FX314" s="79"/>
      <c r="FY314" s="79"/>
      <c r="FZ314" s="79"/>
      <c r="GA314" s="79"/>
      <c r="GB314" s="79"/>
      <c r="GC314" s="79"/>
      <c r="GD314" s="79"/>
      <c r="GE314" s="79"/>
      <c r="GF314" s="79"/>
      <c r="GG314" s="79"/>
      <c r="GH314" s="79"/>
      <c r="GI314" s="79"/>
      <c r="GJ314" s="79"/>
      <c r="GK314" s="79"/>
      <c r="GL314" s="79"/>
      <c r="GM314" s="79"/>
      <c r="GN314" s="79"/>
      <c r="GO314" s="79"/>
      <c r="GP314" s="79"/>
      <c r="GQ314" s="79"/>
      <c r="GR314" s="79"/>
      <c r="GS314" s="79"/>
      <c r="GT314" s="79"/>
      <c r="GU314" s="79"/>
      <c r="GV314" s="79"/>
      <c r="GW314" s="79"/>
      <c r="GX314" s="79"/>
      <c r="GY314" s="79"/>
      <c r="GZ314" s="79"/>
      <c r="HA314" s="79"/>
      <c r="HB314" s="79"/>
      <c r="HC314" s="79"/>
      <c r="HD314" s="79"/>
      <c r="HE314" s="79"/>
      <c r="HF314" s="79"/>
      <c r="HG314" s="79"/>
      <c r="HH314" s="79"/>
      <c r="HI314" s="79"/>
    </row>
    <row r="315" spans="1:217" ht="15.75" x14ac:dyDescent="0.3">
      <c r="A315" s="1" t="str">
        <f t="shared" si="82"/>
        <v>VorarlbergLehrstellensuchendeGesamt</v>
      </c>
      <c r="B315" s="1">
        <v>315</v>
      </c>
      <c r="C315" s="77" t="s">
        <v>8</v>
      </c>
      <c r="D315" s="77" t="s">
        <v>130</v>
      </c>
      <c r="E315" s="77" t="s">
        <v>132</v>
      </c>
      <c r="F315" s="78">
        <v>294</v>
      </c>
      <c r="G315" s="78">
        <v>223</v>
      </c>
      <c r="H315" s="78">
        <v>198</v>
      </c>
      <c r="I315" s="78">
        <v>207</v>
      </c>
      <c r="J315" s="78">
        <v>201</v>
      </c>
      <c r="K315" s="78">
        <v>179</v>
      </c>
      <c r="L315" s="78">
        <v>217</v>
      </c>
      <c r="M315" s="78">
        <v>305</v>
      </c>
      <c r="N315" s="78">
        <v>384</v>
      </c>
      <c r="O315" s="78">
        <v>371</v>
      </c>
      <c r="P315" s="78">
        <v>339</v>
      </c>
      <c r="Q315" s="78">
        <v>330</v>
      </c>
      <c r="R315" s="78">
        <v>270.66666670000001</v>
      </c>
      <c r="S315" s="78">
        <v>298</v>
      </c>
      <c r="T315" s="78">
        <v>299</v>
      </c>
      <c r="U315" s="78">
        <v>289</v>
      </c>
      <c r="V315" s="78">
        <v>286</v>
      </c>
      <c r="W315" s="78">
        <v>287</v>
      </c>
      <c r="X315" s="78">
        <v>226</v>
      </c>
      <c r="Y315" s="78">
        <v>249</v>
      </c>
      <c r="Z315" s="78">
        <v>399</v>
      </c>
      <c r="AA315" s="78">
        <v>518</v>
      </c>
      <c r="AB315" s="78">
        <v>487</v>
      </c>
      <c r="AC315" s="78">
        <v>349</v>
      </c>
      <c r="AD315" s="78">
        <v>329</v>
      </c>
      <c r="AE315" s="78">
        <v>334.66666670000001</v>
      </c>
      <c r="AF315" s="78">
        <v>299</v>
      </c>
      <c r="AG315" s="78">
        <v>330</v>
      </c>
      <c r="AH315" s="78">
        <v>270</v>
      </c>
      <c r="AI315" s="78">
        <v>259</v>
      </c>
      <c r="AJ315" s="78">
        <v>241</v>
      </c>
      <c r="AK315" s="78">
        <v>221</v>
      </c>
      <c r="AL315" s="78">
        <v>241</v>
      </c>
      <c r="AM315" s="78">
        <v>317</v>
      </c>
      <c r="AN315" s="78">
        <v>428</v>
      </c>
      <c r="AO315" s="78">
        <v>367</v>
      </c>
      <c r="AP315" s="78">
        <v>264</v>
      </c>
      <c r="AQ315" s="78">
        <v>232</v>
      </c>
      <c r="AR315" s="78">
        <v>289.08333329999999</v>
      </c>
      <c r="AS315" s="78">
        <v>249</v>
      </c>
      <c r="AT315" s="78">
        <v>226</v>
      </c>
      <c r="AU315" s="78">
        <v>228</v>
      </c>
      <c r="AV315" s="78">
        <v>214</v>
      </c>
      <c r="AW315" s="78">
        <v>192</v>
      </c>
      <c r="AX315" s="78">
        <v>162</v>
      </c>
      <c r="AY315" s="78">
        <v>205</v>
      </c>
      <c r="AZ315" s="78">
        <v>239</v>
      </c>
      <c r="BA315" s="78">
        <v>354</v>
      </c>
      <c r="BB315" s="78">
        <v>291</v>
      </c>
      <c r="BC315" s="78">
        <v>230</v>
      </c>
      <c r="BD315" s="78">
        <v>233</v>
      </c>
      <c r="BE315" s="78">
        <v>235.25</v>
      </c>
      <c r="BF315" s="78">
        <v>248</v>
      </c>
      <c r="BG315" s="78">
        <v>262</v>
      </c>
      <c r="BH315" s="78">
        <v>252</v>
      </c>
      <c r="BI315" s="78">
        <v>197</v>
      </c>
      <c r="BJ315" s="78">
        <v>175</v>
      </c>
      <c r="BK315" s="78">
        <v>157</v>
      </c>
      <c r="BL315" s="78">
        <v>207</v>
      </c>
      <c r="BM315" s="78">
        <v>231</v>
      </c>
      <c r="BN315" s="78">
        <v>325</v>
      </c>
      <c r="BO315" s="78">
        <v>305</v>
      </c>
      <c r="BP315" s="78">
        <v>229</v>
      </c>
      <c r="BQ315" s="78">
        <v>236</v>
      </c>
      <c r="BR315" s="78">
        <v>235.33333329999999</v>
      </c>
      <c r="BS315" s="78">
        <v>242</v>
      </c>
      <c r="BT315" s="78">
        <v>249</v>
      </c>
      <c r="BU315" s="78">
        <v>228</v>
      </c>
      <c r="BV315" s="78">
        <v>178</v>
      </c>
      <c r="BW315" s="78">
        <v>174</v>
      </c>
      <c r="BX315" s="78">
        <v>173</v>
      </c>
      <c r="BY315" s="78">
        <v>172</v>
      </c>
      <c r="BZ315" s="78">
        <v>189</v>
      </c>
      <c r="CA315" s="78">
        <v>300</v>
      </c>
      <c r="CB315" s="78">
        <v>250</v>
      </c>
      <c r="CC315" s="78">
        <v>196</v>
      </c>
      <c r="CD315" s="78">
        <v>216</v>
      </c>
      <c r="CE315" s="78">
        <v>213.91666670000001</v>
      </c>
      <c r="CF315" s="78">
        <v>217</v>
      </c>
      <c r="CG315" s="78">
        <v>175</v>
      </c>
      <c r="CH315" s="78">
        <v>185</v>
      </c>
      <c r="CI315" s="78">
        <v>183</v>
      </c>
      <c r="CJ315" s="78">
        <v>185</v>
      </c>
      <c r="CK315" s="78">
        <v>209</v>
      </c>
      <c r="CL315" s="78">
        <v>235</v>
      </c>
      <c r="CM315" s="78">
        <v>255</v>
      </c>
      <c r="CN315" s="78">
        <v>298</v>
      </c>
      <c r="CO315" s="78">
        <v>305</v>
      </c>
      <c r="CP315" s="78">
        <v>215</v>
      </c>
      <c r="CQ315" s="78">
        <v>255</v>
      </c>
      <c r="CR315" s="78">
        <v>226.41666670000001</v>
      </c>
      <c r="CS315" s="78">
        <v>252</v>
      </c>
      <c r="CT315" s="78">
        <v>237</v>
      </c>
      <c r="CU315" s="78">
        <v>238</v>
      </c>
      <c r="CV315" s="78">
        <v>231</v>
      </c>
      <c r="CW315" s="78">
        <v>238</v>
      </c>
      <c r="CX315" s="78">
        <v>212</v>
      </c>
      <c r="CY315" s="78">
        <v>246</v>
      </c>
      <c r="CZ315" s="78">
        <v>236</v>
      </c>
      <c r="DA315" s="78">
        <v>308</v>
      </c>
      <c r="DB315" s="78">
        <v>280</v>
      </c>
      <c r="DC315" s="78">
        <v>240</v>
      </c>
      <c r="DD315" s="78">
        <v>253</v>
      </c>
      <c r="DE315" s="78">
        <v>247.58333329999999</v>
      </c>
      <c r="DF315" s="78">
        <v>265</v>
      </c>
      <c r="DG315" s="78">
        <v>272</v>
      </c>
      <c r="DH315" s="78">
        <v>261</v>
      </c>
      <c r="DI315" s="78">
        <v>236</v>
      </c>
      <c r="DJ315" s="78">
        <v>232</v>
      </c>
      <c r="DK315" s="78">
        <v>245</v>
      </c>
      <c r="DL315" s="78">
        <v>267</v>
      </c>
      <c r="DM315" s="78">
        <v>308</v>
      </c>
      <c r="DN315" s="78">
        <v>288</v>
      </c>
      <c r="DO315" s="78">
        <v>265</v>
      </c>
      <c r="DP315" s="78">
        <v>244</v>
      </c>
      <c r="DQ315" s="78">
        <v>262</v>
      </c>
      <c r="DR315" s="78">
        <v>262.08333329999999</v>
      </c>
      <c r="DS315" s="78">
        <v>251</v>
      </c>
      <c r="DT315" s="78">
        <v>264</v>
      </c>
      <c r="DU315" s="78">
        <v>240</v>
      </c>
      <c r="DV315" s="78">
        <v>237</v>
      </c>
      <c r="DW315" s="78">
        <v>250</v>
      </c>
      <c r="DX315" s="78">
        <v>271</v>
      </c>
      <c r="DY315" s="78">
        <v>327</v>
      </c>
      <c r="DZ315" s="78">
        <v>322</v>
      </c>
      <c r="EA315" s="78">
        <v>381</v>
      </c>
      <c r="EB315" s="78">
        <v>260</v>
      </c>
      <c r="EC315" s="78">
        <v>251</v>
      </c>
      <c r="ED315" s="78">
        <v>269</v>
      </c>
      <c r="EE315" s="78">
        <v>276.91666670000001</v>
      </c>
      <c r="EF315" s="78">
        <v>246</v>
      </c>
      <c r="EG315" s="78">
        <v>203</v>
      </c>
      <c r="EH315" s="78">
        <v>209</v>
      </c>
      <c r="EI315" s="78">
        <v>178</v>
      </c>
      <c r="EJ315" s="78">
        <v>169</v>
      </c>
      <c r="EK315" s="78">
        <v>169</v>
      </c>
      <c r="EL315" s="78">
        <v>265</v>
      </c>
      <c r="EM315" s="78">
        <v>252</v>
      </c>
      <c r="EN315" s="78">
        <v>320</v>
      </c>
      <c r="EO315" s="78">
        <v>266</v>
      </c>
      <c r="EP315" s="78">
        <v>231</v>
      </c>
      <c r="EQ315" s="78">
        <v>236</v>
      </c>
      <c r="ER315" s="78">
        <v>228.66666670000001</v>
      </c>
      <c r="ES315" s="78">
        <v>203</v>
      </c>
      <c r="ET315" s="78">
        <v>205</v>
      </c>
      <c r="EU315" s="78">
        <v>230</v>
      </c>
      <c r="EV315" s="78">
        <v>220</v>
      </c>
      <c r="EW315" s="78">
        <v>225</v>
      </c>
      <c r="EX315" s="78">
        <v>239</v>
      </c>
      <c r="EY315" s="78">
        <v>289</v>
      </c>
      <c r="EZ315" s="78">
        <v>281</v>
      </c>
      <c r="FA315" s="78">
        <v>295</v>
      </c>
      <c r="FB315" s="78">
        <v>265</v>
      </c>
      <c r="FC315" s="78">
        <v>255</v>
      </c>
      <c r="FD315" s="78">
        <v>235</v>
      </c>
      <c r="FE315" s="78">
        <v>245.16666670000001</v>
      </c>
      <c r="FF315" s="78">
        <v>278</v>
      </c>
      <c r="FG315" s="78">
        <v>314</v>
      </c>
      <c r="FH315" s="78">
        <v>336</v>
      </c>
      <c r="FI315" s="78">
        <v>434</v>
      </c>
      <c r="FJ315" s="78">
        <v>462</v>
      </c>
      <c r="FK315" s="78">
        <v>427</v>
      </c>
      <c r="FL315" s="78">
        <v>454</v>
      </c>
      <c r="FM315" s="78">
        <v>428</v>
      </c>
      <c r="FN315" s="78">
        <v>402</v>
      </c>
      <c r="FO315" s="78">
        <v>392</v>
      </c>
      <c r="FP315" s="78">
        <v>341</v>
      </c>
      <c r="FQ315" s="78">
        <v>311</v>
      </c>
      <c r="FR315" s="78">
        <v>381.58333329999999</v>
      </c>
      <c r="FS315" s="78">
        <v>340</v>
      </c>
      <c r="FT315" s="78">
        <v>334</v>
      </c>
      <c r="FU315" s="78">
        <v>267</v>
      </c>
      <c r="FV315" s="78">
        <v>268</v>
      </c>
      <c r="FW315" s="78">
        <v>244</v>
      </c>
      <c r="FX315" s="78">
        <v>198</v>
      </c>
      <c r="FY315" s="78">
        <v>203</v>
      </c>
      <c r="FZ315" s="78">
        <v>223</v>
      </c>
      <c r="GA315" s="78">
        <v>200</v>
      </c>
      <c r="GB315" s="78">
        <v>205</v>
      </c>
      <c r="GC315" s="78">
        <v>175</v>
      </c>
      <c r="GD315" s="78">
        <v>210</v>
      </c>
      <c r="GE315" s="78">
        <v>238.91666670000001</v>
      </c>
      <c r="GF315" s="78">
        <v>207</v>
      </c>
      <c r="GG315" s="78">
        <v>203</v>
      </c>
      <c r="GH315" s="78">
        <v>169</v>
      </c>
      <c r="GI315" s="78">
        <v>170</v>
      </c>
      <c r="GJ315" s="78">
        <v>165</v>
      </c>
      <c r="GK315" s="78">
        <v>107</v>
      </c>
      <c r="GL315" s="78">
        <v>161</v>
      </c>
      <c r="GM315" s="78">
        <v>192</v>
      </c>
      <c r="GN315" s="78">
        <v>174</v>
      </c>
      <c r="GO315" s="78">
        <v>216</v>
      </c>
      <c r="GP315" s="78">
        <v>205</v>
      </c>
      <c r="GQ315" s="78">
        <v>197</v>
      </c>
      <c r="GR315" s="78">
        <v>180.5</v>
      </c>
      <c r="GS315" s="78">
        <v>220</v>
      </c>
      <c r="GT315" s="78">
        <v>206</v>
      </c>
      <c r="GU315" s="78">
        <v>178</v>
      </c>
      <c r="GV315" s="78">
        <v>167</v>
      </c>
      <c r="GW315" s="78">
        <v>173</v>
      </c>
      <c r="GX315" s="78">
        <v>169</v>
      </c>
      <c r="GY315" s="78">
        <v>205</v>
      </c>
      <c r="GZ315" s="78">
        <v>289</v>
      </c>
      <c r="HA315" s="78">
        <v>266</v>
      </c>
      <c r="HB315" s="78">
        <v>240</v>
      </c>
      <c r="HC315" s="78">
        <v>236</v>
      </c>
      <c r="HD315" s="78">
        <v>259</v>
      </c>
      <c r="HE315" s="78">
        <v>217.33333329999999</v>
      </c>
      <c r="HF315" s="78">
        <v>257</v>
      </c>
      <c r="HG315" s="78">
        <v>277</v>
      </c>
      <c r="HH315" s="78">
        <v>274</v>
      </c>
      <c r="HI315" s="78">
        <v>249</v>
      </c>
    </row>
    <row r="316" spans="1:217" ht="15.75" x14ac:dyDescent="0.3">
      <c r="A316" s="1" t="str">
        <f t="shared" si="82"/>
        <v>Vorarlbergoffene LehrstellenGesamt</v>
      </c>
      <c r="B316" s="1">
        <v>316</v>
      </c>
      <c r="C316" s="77" t="s">
        <v>8</v>
      </c>
      <c r="D316" s="77" t="s">
        <v>131</v>
      </c>
      <c r="E316" s="77" t="s">
        <v>132</v>
      </c>
      <c r="F316" s="78">
        <v>108</v>
      </c>
      <c r="G316" s="78">
        <v>183</v>
      </c>
      <c r="H316" s="78">
        <v>178</v>
      </c>
      <c r="I316" s="78">
        <v>142</v>
      </c>
      <c r="J316" s="78">
        <v>124</v>
      </c>
      <c r="K316" s="78">
        <v>111</v>
      </c>
      <c r="L316" s="78">
        <v>114</v>
      </c>
      <c r="M316" s="78">
        <v>154</v>
      </c>
      <c r="N316" s="78">
        <v>237</v>
      </c>
      <c r="O316" s="78">
        <v>114</v>
      </c>
      <c r="P316" s="78">
        <v>88</v>
      </c>
      <c r="Q316" s="78">
        <v>94</v>
      </c>
      <c r="R316" s="78">
        <v>137.25</v>
      </c>
      <c r="S316" s="78">
        <v>183</v>
      </c>
      <c r="T316" s="78">
        <v>222</v>
      </c>
      <c r="U316" s="78">
        <v>195</v>
      </c>
      <c r="V316" s="78">
        <v>170</v>
      </c>
      <c r="W316" s="78">
        <v>168</v>
      </c>
      <c r="X316" s="78">
        <v>165</v>
      </c>
      <c r="Y316" s="78">
        <v>175</v>
      </c>
      <c r="Z316" s="78">
        <v>144</v>
      </c>
      <c r="AA316" s="78">
        <v>239</v>
      </c>
      <c r="AB316" s="78">
        <v>157</v>
      </c>
      <c r="AC316" s="78">
        <v>156</v>
      </c>
      <c r="AD316" s="78">
        <v>149</v>
      </c>
      <c r="AE316" s="78">
        <v>176.91666670000001</v>
      </c>
      <c r="AF316" s="78">
        <v>148</v>
      </c>
      <c r="AG316" s="78">
        <v>168</v>
      </c>
      <c r="AH316" s="78">
        <v>174</v>
      </c>
      <c r="AI316" s="78">
        <v>131</v>
      </c>
      <c r="AJ316" s="78">
        <v>126</v>
      </c>
      <c r="AK316" s="78">
        <v>117</v>
      </c>
      <c r="AL316" s="78">
        <v>118</v>
      </c>
      <c r="AM316" s="78">
        <v>160</v>
      </c>
      <c r="AN316" s="78">
        <v>252</v>
      </c>
      <c r="AO316" s="78">
        <v>199</v>
      </c>
      <c r="AP316" s="78">
        <v>176</v>
      </c>
      <c r="AQ316" s="78">
        <v>177</v>
      </c>
      <c r="AR316" s="78">
        <v>162.16666670000001</v>
      </c>
      <c r="AS316" s="78">
        <v>134</v>
      </c>
      <c r="AT316" s="78">
        <v>164</v>
      </c>
      <c r="AU316" s="78">
        <v>183</v>
      </c>
      <c r="AV316" s="78">
        <v>132</v>
      </c>
      <c r="AW316" s="78">
        <v>116</v>
      </c>
      <c r="AX316" s="78">
        <v>93</v>
      </c>
      <c r="AY316" s="78">
        <v>99</v>
      </c>
      <c r="AZ316" s="78">
        <v>170</v>
      </c>
      <c r="BA316" s="78">
        <v>301</v>
      </c>
      <c r="BB316" s="78">
        <v>247</v>
      </c>
      <c r="BC316" s="78">
        <v>171</v>
      </c>
      <c r="BD316" s="78">
        <v>266</v>
      </c>
      <c r="BE316" s="78">
        <v>173</v>
      </c>
      <c r="BF316" s="78">
        <v>164</v>
      </c>
      <c r="BG316" s="78">
        <v>188</v>
      </c>
      <c r="BH316" s="78">
        <v>164</v>
      </c>
      <c r="BI316" s="78">
        <v>168</v>
      </c>
      <c r="BJ316" s="78">
        <v>146</v>
      </c>
      <c r="BK316" s="78">
        <v>120</v>
      </c>
      <c r="BL316" s="78">
        <v>125</v>
      </c>
      <c r="BM316" s="78">
        <v>213</v>
      </c>
      <c r="BN316" s="78">
        <v>348</v>
      </c>
      <c r="BO316" s="78">
        <v>270</v>
      </c>
      <c r="BP316" s="78">
        <v>208</v>
      </c>
      <c r="BQ316" s="78">
        <v>157</v>
      </c>
      <c r="BR316" s="78">
        <v>189.25</v>
      </c>
      <c r="BS316" s="78">
        <v>132</v>
      </c>
      <c r="BT316" s="78">
        <v>161</v>
      </c>
      <c r="BU316" s="78">
        <v>159</v>
      </c>
      <c r="BV316" s="78">
        <v>112</v>
      </c>
      <c r="BW316" s="78">
        <v>109</v>
      </c>
      <c r="BX316" s="78">
        <v>82</v>
      </c>
      <c r="BY316" s="78">
        <v>107</v>
      </c>
      <c r="BZ316" s="78">
        <v>160</v>
      </c>
      <c r="CA316" s="78">
        <v>353</v>
      </c>
      <c r="CB316" s="78">
        <v>248</v>
      </c>
      <c r="CC316" s="78">
        <v>159</v>
      </c>
      <c r="CD316" s="78">
        <v>123</v>
      </c>
      <c r="CE316" s="78">
        <v>158.75</v>
      </c>
      <c r="CF316" s="78">
        <v>124</v>
      </c>
      <c r="CG316" s="78">
        <v>152</v>
      </c>
      <c r="CH316" s="78">
        <v>181</v>
      </c>
      <c r="CI316" s="78">
        <v>129</v>
      </c>
      <c r="CJ316" s="78">
        <v>139</v>
      </c>
      <c r="CK316" s="78">
        <v>143</v>
      </c>
      <c r="CL316" s="78">
        <v>151</v>
      </c>
      <c r="CM316" s="78">
        <v>223</v>
      </c>
      <c r="CN316" s="78">
        <v>304</v>
      </c>
      <c r="CO316" s="78">
        <v>251</v>
      </c>
      <c r="CP316" s="78">
        <v>198</v>
      </c>
      <c r="CQ316" s="78">
        <v>180</v>
      </c>
      <c r="CR316" s="78">
        <v>181.25</v>
      </c>
      <c r="CS316" s="78">
        <v>142</v>
      </c>
      <c r="CT316" s="78">
        <v>188</v>
      </c>
      <c r="CU316" s="78">
        <v>182</v>
      </c>
      <c r="CV316" s="78">
        <v>166</v>
      </c>
      <c r="CW316" s="78">
        <v>136</v>
      </c>
      <c r="CX316" s="78">
        <v>123</v>
      </c>
      <c r="CY316" s="78">
        <v>128</v>
      </c>
      <c r="CZ316" s="78">
        <v>118</v>
      </c>
      <c r="DA316" s="78">
        <v>488</v>
      </c>
      <c r="DB316" s="78">
        <v>354</v>
      </c>
      <c r="DC316" s="78">
        <v>207</v>
      </c>
      <c r="DD316" s="78">
        <v>125</v>
      </c>
      <c r="DE316" s="78">
        <v>196.41666670000001</v>
      </c>
      <c r="DF316" s="78">
        <v>137</v>
      </c>
      <c r="DG316" s="78">
        <v>136</v>
      </c>
      <c r="DH316" s="78">
        <v>100</v>
      </c>
      <c r="DI316" s="78">
        <v>92</v>
      </c>
      <c r="DJ316" s="78">
        <v>110</v>
      </c>
      <c r="DK316" s="78">
        <v>110</v>
      </c>
      <c r="DL316" s="78">
        <v>89</v>
      </c>
      <c r="DM316" s="78">
        <v>142</v>
      </c>
      <c r="DN316" s="78">
        <v>486</v>
      </c>
      <c r="DO316" s="78">
        <v>400</v>
      </c>
      <c r="DP316" s="78">
        <v>236</v>
      </c>
      <c r="DQ316" s="78">
        <v>232</v>
      </c>
      <c r="DR316" s="78">
        <v>189.16666670000001</v>
      </c>
      <c r="DS316" s="78">
        <v>140</v>
      </c>
      <c r="DT316" s="78">
        <v>187</v>
      </c>
      <c r="DU316" s="78">
        <v>224</v>
      </c>
      <c r="DV316" s="78">
        <v>188</v>
      </c>
      <c r="DW316" s="78">
        <v>163</v>
      </c>
      <c r="DX316" s="78">
        <v>119</v>
      </c>
      <c r="DY316" s="78">
        <v>106</v>
      </c>
      <c r="DZ316" s="78">
        <v>191</v>
      </c>
      <c r="EA316" s="78">
        <v>473</v>
      </c>
      <c r="EB316" s="78">
        <v>421</v>
      </c>
      <c r="EC316" s="78">
        <v>270</v>
      </c>
      <c r="ED316" s="78">
        <v>149</v>
      </c>
      <c r="EE316" s="78">
        <v>219.25</v>
      </c>
      <c r="EF316" s="78">
        <v>147</v>
      </c>
      <c r="EG316" s="78">
        <v>185</v>
      </c>
      <c r="EH316" s="78">
        <v>235</v>
      </c>
      <c r="EI316" s="78">
        <v>213</v>
      </c>
      <c r="EJ316" s="78">
        <v>220</v>
      </c>
      <c r="EK316" s="78">
        <v>206</v>
      </c>
      <c r="EL316" s="78">
        <v>211</v>
      </c>
      <c r="EM316" s="78">
        <v>272</v>
      </c>
      <c r="EN316" s="78">
        <v>501</v>
      </c>
      <c r="EO316" s="78">
        <v>424</v>
      </c>
      <c r="EP316" s="78">
        <v>257</v>
      </c>
      <c r="EQ316" s="78">
        <v>150</v>
      </c>
      <c r="ER316" s="78">
        <v>251.75</v>
      </c>
      <c r="ES316" s="78">
        <v>202</v>
      </c>
      <c r="ET316" s="78">
        <v>314</v>
      </c>
      <c r="EU316" s="78">
        <v>388</v>
      </c>
      <c r="EV316" s="78">
        <v>359</v>
      </c>
      <c r="EW316" s="78">
        <v>309</v>
      </c>
      <c r="EX316" s="78">
        <v>300</v>
      </c>
      <c r="EY316" s="78">
        <v>268</v>
      </c>
      <c r="EZ316" s="78">
        <v>327</v>
      </c>
      <c r="FA316" s="78">
        <v>565</v>
      </c>
      <c r="FB316" s="78">
        <v>461</v>
      </c>
      <c r="FC316" s="78">
        <v>397</v>
      </c>
      <c r="FD316" s="78">
        <v>152</v>
      </c>
      <c r="FE316" s="78">
        <v>336.83333329999999</v>
      </c>
      <c r="FF316" s="78">
        <v>189</v>
      </c>
      <c r="FG316" s="78">
        <v>283</v>
      </c>
      <c r="FH316" s="78">
        <v>304</v>
      </c>
      <c r="FI316" s="78">
        <v>250</v>
      </c>
      <c r="FJ316" s="78">
        <v>238</v>
      </c>
      <c r="FK316" s="78">
        <v>249</v>
      </c>
      <c r="FL316" s="78">
        <v>260</v>
      </c>
      <c r="FM316" s="78">
        <v>346</v>
      </c>
      <c r="FN316" s="78">
        <v>627</v>
      </c>
      <c r="FO316" s="78">
        <v>450</v>
      </c>
      <c r="FP316" s="78">
        <v>361</v>
      </c>
      <c r="FQ316" s="78">
        <v>290</v>
      </c>
      <c r="FR316" s="78">
        <v>320.58333329999999</v>
      </c>
      <c r="FS316" s="78">
        <v>232</v>
      </c>
      <c r="FT316" s="78">
        <v>287</v>
      </c>
      <c r="FU316" s="78">
        <v>331</v>
      </c>
      <c r="FV316" s="78">
        <v>382</v>
      </c>
      <c r="FW316" s="78">
        <v>379</v>
      </c>
      <c r="FX316" s="78">
        <v>369</v>
      </c>
      <c r="FY316" s="78">
        <v>349</v>
      </c>
      <c r="FZ316" s="78">
        <v>444</v>
      </c>
      <c r="GA316" s="78">
        <v>681</v>
      </c>
      <c r="GB316" s="78">
        <v>587</v>
      </c>
      <c r="GC316" s="78">
        <v>310</v>
      </c>
      <c r="GD316" s="78">
        <v>193</v>
      </c>
      <c r="GE316" s="78">
        <v>378.66666670000001</v>
      </c>
      <c r="GF316" s="78">
        <v>291</v>
      </c>
      <c r="GG316" s="78">
        <v>474</v>
      </c>
      <c r="GH316" s="78">
        <v>500</v>
      </c>
      <c r="GI316" s="78">
        <v>479</v>
      </c>
      <c r="GJ316" s="78">
        <v>437</v>
      </c>
      <c r="GK316" s="78">
        <v>402</v>
      </c>
      <c r="GL316" s="78">
        <v>365</v>
      </c>
      <c r="GM316" s="78">
        <v>386</v>
      </c>
      <c r="GN316" s="78">
        <v>638</v>
      </c>
      <c r="GO316" s="78">
        <v>404</v>
      </c>
      <c r="GP316" s="78">
        <v>274</v>
      </c>
      <c r="GQ316" s="78">
        <v>227</v>
      </c>
      <c r="GR316" s="78">
        <v>406.41666670000001</v>
      </c>
      <c r="GS316" s="78">
        <v>318</v>
      </c>
      <c r="GT316" s="78">
        <v>365</v>
      </c>
      <c r="GU316" s="78">
        <v>383</v>
      </c>
      <c r="GV316" s="78">
        <v>350</v>
      </c>
      <c r="GW316" s="78">
        <v>315</v>
      </c>
      <c r="GX316" s="78">
        <v>272</v>
      </c>
      <c r="GY316" s="78">
        <v>295</v>
      </c>
      <c r="GZ316" s="78">
        <v>299</v>
      </c>
      <c r="HA316" s="78">
        <v>500</v>
      </c>
      <c r="HB316" s="78">
        <v>378</v>
      </c>
      <c r="HC316" s="78">
        <v>362</v>
      </c>
      <c r="HD316" s="78">
        <v>290</v>
      </c>
      <c r="HE316" s="78">
        <v>343.91666670000001</v>
      </c>
      <c r="HF316" s="78">
        <v>323</v>
      </c>
      <c r="HG316" s="78">
        <v>328</v>
      </c>
      <c r="HH316" s="78">
        <v>339</v>
      </c>
      <c r="HI316" s="78">
        <v>300</v>
      </c>
    </row>
    <row r="317" spans="1:217" ht="15.75" x14ac:dyDescent="0.3">
      <c r="A317" s="1" t="str">
        <f t="shared" si="82"/>
        <v>WienArbeitskräftepotentialFrauen</v>
      </c>
      <c r="B317" s="1">
        <v>317</v>
      </c>
      <c r="C317" s="77" t="s">
        <v>9</v>
      </c>
      <c r="D317" s="77" t="s">
        <v>118</v>
      </c>
      <c r="E317" s="77" t="s">
        <v>119</v>
      </c>
      <c r="F317" s="78">
        <v>402825</v>
      </c>
      <c r="G317" s="78">
        <v>401937</v>
      </c>
      <c r="H317" s="78">
        <v>403723</v>
      </c>
      <c r="I317" s="78">
        <v>404172</v>
      </c>
      <c r="J317" s="78">
        <v>403761</v>
      </c>
      <c r="K317" s="78">
        <v>406262</v>
      </c>
      <c r="L317" s="78">
        <v>410496</v>
      </c>
      <c r="M317" s="78">
        <v>408891</v>
      </c>
      <c r="N317" s="78">
        <v>408797</v>
      </c>
      <c r="O317" s="78">
        <v>408298</v>
      </c>
      <c r="P317" s="78">
        <v>407820</v>
      </c>
      <c r="Q317" s="78">
        <v>408959</v>
      </c>
      <c r="R317" s="78">
        <v>406328.4167</v>
      </c>
      <c r="S317" s="78">
        <v>406285</v>
      </c>
      <c r="T317" s="78">
        <v>405993</v>
      </c>
      <c r="U317" s="78">
        <v>406321</v>
      </c>
      <c r="V317" s="78">
        <v>399676</v>
      </c>
      <c r="W317" s="78">
        <v>404843</v>
      </c>
      <c r="X317" s="78">
        <v>406025</v>
      </c>
      <c r="Y317" s="78">
        <v>409958</v>
      </c>
      <c r="Z317" s="78">
        <v>409067</v>
      </c>
      <c r="AA317" s="78">
        <v>408512</v>
      </c>
      <c r="AB317" s="78">
        <v>407068</v>
      </c>
      <c r="AC317" s="78">
        <v>406408</v>
      </c>
      <c r="AD317" s="78">
        <v>406618</v>
      </c>
      <c r="AE317" s="78">
        <v>406397.8333</v>
      </c>
      <c r="AF317" s="78">
        <v>403588</v>
      </c>
      <c r="AG317" s="78">
        <v>403230</v>
      </c>
      <c r="AH317" s="78">
        <v>405268</v>
      </c>
      <c r="AI317" s="78">
        <v>406055</v>
      </c>
      <c r="AJ317" s="78">
        <v>405655</v>
      </c>
      <c r="AK317" s="78">
        <v>406946</v>
      </c>
      <c r="AL317" s="78">
        <v>408884</v>
      </c>
      <c r="AM317" s="78">
        <v>411207</v>
      </c>
      <c r="AN317" s="78">
        <v>412223</v>
      </c>
      <c r="AO317" s="78">
        <v>411337</v>
      </c>
      <c r="AP317" s="78">
        <v>412619</v>
      </c>
      <c r="AQ317" s="78">
        <v>412592</v>
      </c>
      <c r="AR317" s="78">
        <v>408300.3333</v>
      </c>
      <c r="AS317" s="78">
        <v>411316</v>
      </c>
      <c r="AT317" s="78">
        <v>412403</v>
      </c>
      <c r="AU317" s="78">
        <v>413468</v>
      </c>
      <c r="AV317" s="78">
        <v>413453</v>
      </c>
      <c r="AW317" s="78">
        <v>414499</v>
      </c>
      <c r="AX317" s="78">
        <v>415408</v>
      </c>
      <c r="AY317" s="78">
        <v>417081</v>
      </c>
      <c r="AZ317" s="78">
        <v>418804</v>
      </c>
      <c r="BA317" s="78">
        <v>419744</v>
      </c>
      <c r="BB317" s="78">
        <v>419613</v>
      </c>
      <c r="BC317" s="78">
        <v>420337</v>
      </c>
      <c r="BD317" s="78">
        <v>420300</v>
      </c>
      <c r="BE317" s="78">
        <v>416368.8333</v>
      </c>
      <c r="BF317" s="78">
        <v>418967</v>
      </c>
      <c r="BG317" s="78">
        <v>418837</v>
      </c>
      <c r="BH317" s="78">
        <v>419215</v>
      </c>
      <c r="BI317" s="78">
        <v>419549</v>
      </c>
      <c r="BJ317" s="78">
        <v>419014</v>
      </c>
      <c r="BK317" s="78">
        <v>419661</v>
      </c>
      <c r="BL317" s="78">
        <v>423371</v>
      </c>
      <c r="BM317" s="78">
        <v>422954</v>
      </c>
      <c r="BN317" s="78">
        <v>421654</v>
      </c>
      <c r="BO317" s="78">
        <v>423688</v>
      </c>
      <c r="BP317" s="78">
        <v>423809</v>
      </c>
      <c r="BQ317" s="78">
        <v>423634</v>
      </c>
      <c r="BR317" s="78">
        <v>421196.0833</v>
      </c>
      <c r="BS317" s="78">
        <v>422514</v>
      </c>
      <c r="BT317" s="78">
        <v>421652</v>
      </c>
      <c r="BU317" s="78">
        <v>421570</v>
      </c>
      <c r="BV317" s="78">
        <v>422632</v>
      </c>
      <c r="BW317" s="78">
        <v>423178</v>
      </c>
      <c r="BX317" s="78">
        <v>423454</v>
      </c>
      <c r="BY317" s="78">
        <v>429530</v>
      </c>
      <c r="BZ317" s="78">
        <v>428127</v>
      </c>
      <c r="CA317" s="78">
        <v>429001</v>
      </c>
      <c r="CB317" s="78">
        <v>429268</v>
      </c>
      <c r="CC317" s="78">
        <v>429138</v>
      </c>
      <c r="CD317" s="78">
        <v>430950</v>
      </c>
      <c r="CE317" s="78">
        <v>425917.8333</v>
      </c>
      <c r="CF317" s="78">
        <v>428715</v>
      </c>
      <c r="CG317" s="78">
        <v>429179</v>
      </c>
      <c r="CH317" s="78">
        <v>430792</v>
      </c>
      <c r="CI317" s="78">
        <v>432169</v>
      </c>
      <c r="CJ317" s="78">
        <v>431721</v>
      </c>
      <c r="CK317" s="78">
        <v>434014</v>
      </c>
      <c r="CL317" s="78">
        <v>436651</v>
      </c>
      <c r="CM317" s="78">
        <v>435034</v>
      </c>
      <c r="CN317" s="78">
        <v>437208</v>
      </c>
      <c r="CO317" s="78">
        <v>437725</v>
      </c>
      <c r="CP317" s="78">
        <v>438719</v>
      </c>
      <c r="CQ317" s="78">
        <v>441158</v>
      </c>
      <c r="CR317" s="78">
        <v>434423.75</v>
      </c>
      <c r="CS317" s="78">
        <v>439718</v>
      </c>
      <c r="CT317" s="78">
        <v>440172</v>
      </c>
      <c r="CU317" s="78">
        <v>442133</v>
      </c>
      <c r="CV317" s="78">
        <v>444648</v>
      </c>
      <c r="CW317" s="78">
        <v>444237</v>
      </c>
      <c r="CX317" s="78">
        <v>446147</v>
      </c>
      <c r="CY317" s="78">
        <v>448071</v>
      </c>
      <c r="CZ317" s="78">
        <v>448196</v>
      </c>
      <c r="DA317" s="78">
        <v>448620</v>
      </c>
      <c r="DB317" s="78">
        <v>448569</v>
      </c>
      <c r="DC317" s="78">
        <v>450105</v>
      </c>
      <c r="DD317" s="78">
        <v>451973</v>
      </c>
      <c r="DE317" s="78">
        <v>446049.0833</v>
      </c>
      <c r="DF317" s="78">
        <v>449852</v>
      </c>
      <c r="DG317" s="78">
        <v>450115</v>
      </c>
      <c r="DH317" s="78">
        <v>450420</v>
      </c>
      <c r="DI317" s="78">
        <v>450407</v>
      </c>
      <c r="DJ317" s="78">
        <v>451452</v>
      </c>
      <c r="DK317" s="78">
        <v>452590</v>
      </c>
      <c r="DL317" s="78">
        <v>453373</v>
      </c>
      <c r="DM317" s="78">
        <v>455430</v>
      </c>
      <c r="DN317" s="78">
        <v>455350</v>
      </c>
      <c r="DO317" s="78">
        <v>455662</v>
      </c>
      <c r="DP317" s="78">
        <v>456890</v>
      </c>
      <c r="DQ317" s="78">
        <v>457049</v>
      </c>
      <c r="DR317" s="78">
        <v>453215.8333</v>
      </c>
      <c r="DS317" s="78">
        <v>454590</v>
      </c>
      <c r="DT317" s="78">
        <v>454445</v>
      </c>
      <c r="DU317" s="78">
        <v>455369</v>
      </c>
      <c r="DV317" s="78">
        <v>454846</v>
      </c>
      <c r="DW317" s="78">
        <v>455970</v>
      </c>
      <c r="DX317" s="78">
        <v>456818</v>
      </c>
      <c r="DY317" s="78">
        <v>458638</v>
      </c>
      <c r="DZ317" s="78">
        <v>458480</v>
      </c>
      <c r="EA317" s="78">
        <v>458276</v>
      </c>
      <c r="EB317" s="78">
        <v>459630</v>
      </c>
      <c r="EC317" s="78">
        <v>460457</v>
      </c>
      <c r="ED317" s="78">
        <v>461327</v>
      </c>
      <c r="EE317" s="78">
        <v>457403.8333</v>
      </c>
      <c r="EF317" s="78">
        <v>459935</v>
      </c>
      <c r="EG317" s="78">
        <v>459583</v>
      </c>
      <c r="EH317" s="78">
        <v>459765</v>
      </c>
      <c r="EI317" s="78">
        <v>460849</v>
      </c>
      <c r="EJ317" s="78">
        <v>460945</v>
      </c>
      <c r="EK317" s="78">
        <v>462450</v>
      </c>
      <c r="EL317" s="78">
        <v>466447</v>
      </c>
      <c r="EM317" s="78">
        <v>466262</v>
      </c>
      <c r="EN317" s="78">
        <v>465306</v>
      </c>
      <c r="EO317" s="78">
        <v>466936</v>
      </c>
      <c r="EP317" s="78">
        <v>467320</v>
      </c>
      <c r="EQ317" s="78">
        <v>467980</v>
      </c>
      <c r="ER317" s="78">
        <v>463648.1667</v>
      </c>
      <c r="ES317" s="78">
        <v>466617</v>
      </c>
      <c r="ET317" s="78">
        <v>466916</v>
      </c>
      <c r="EU317" s="78">
        <v>466948</v>
      </c>
      <c r="EV317" s="78">
        <v>468258</v>
      </c>
      <c r="EW317" s="78">
        <v>466815</v>
      </c>
      <c r="EX317" s="78">
        <v>467600</v>
      </c>
      <c r="EY317" s="78">
        <v>469456</v>
      </c>
      <c r="EZ317" s="78">
        <v>468949</v>
      </c>
      <c r="FA317" s="78">
        <v>469724</v>
      </c>
      <c r="FB317" s="78">
        <v>470003</v>
      </c>
      <c r="FC317" s="78">
        <v>470549</v>
      </c>
      <c r="FD317" s="78">
        <v>471708</v>
      </c>
      <c r="FE317" s="78">
        <v>468628.5833</v>
      </c>
      <c r="FF317" s="78">
        <v>467139</v>
      </c>
      <c r="FG317" s="78">
        <v>467109</v>
      </c>
      <c r="FH317" s="78">
        <v>472156</v>
      </c>
      <c r="FI317" s="78">
        <v>475405</v>
      </c>
      <c r="FJ317" s="78">
        <v>477920</v>
      </c>
      <c r="FK317" s="78">
        <v>477693</v>
      </c>
      <c r="FL317" s="78">
        <v>478430</v>
      </c>
      <c r="FM317" s="78">
        <v>476399</v>
      </c>
      <c r="FN317" s="78">
        <v>474517</v>
      </c>
      <c r="FO317" s="78">
        <v>473755</v>
      </c>
      <c r="FP317" s="78">
        <v>474758</v>
      </c>
      <c r="FQ317" s="78">
        <v>474670</v>
      </c>
      <c r="FR317" s="78">
        <v>474162.5833</v>
      </c>
      <c r="FS317" s="78">
        <v>473515</v>
      </c>
      <c r="FT317" s="78">
        <v>473448</v>
      </c>
      <c r="FU317" s="78">
        <v>473858</v>
      </c>
      <c r="FV317" s="78">
        <v>473300</v>
      </c>
      <c r="FW317" s="78">
        <v>474856</v>
      </c>
      <c r="FX317" s="78">
        <v>475892</v>
      </c>
      <c r="FY317" s="78">
        <v>475093</v>
      </c>
      <c r="FZ317" s="78">
        <v>476085</v>
      </c>
      <c r="GA317" s="78">
        <v>476585</v>
      </c>
      <c r="GB317" s="78">
        <v>476113</v>
      </c>
      <c r="GC317" s="78">
        <v>476164</v>
      </c>
      <c r="GD317" s="78">
        <v>476899</v>
      </c>
      <c r="GE317" s="78">
        <v>475150.6667</v>
      </c>
      <c r="GF317" s="78">
        <v>476277</v>
      </c>
      <c r="GG317" s="78">
        <v>476437</v>
      </c>
      <c r="GH317" s="78">
        <v>476438</v>
      </c>
      <c r="GI317" s="78">
        <v>475469</v>
      </c>
      <c r="GJ317" s="78">
        <v>475901</v>
      </c>
      <c r="GK317" s="78">
        <v>477583</v>
      </c>
      <c r="GL317" s="78">
        <v>476582</v>
      </c>
      <c r="GM317" s="78">
        <v>479995</v>
      </c>
      <c r="GN317" s="78">
        <v>481078</v>
      </c>
      <c r="GO317" s="78">
        <v>483387</v>
      </c>
      <c r="GP317" s="78">
        <v>483923</v>
      </c>
      <c r="GQ317" s="78">
        <v>484149</v>
      </c>
      <c r="GR317" s="78">
        <v>478934.9167</v>
      </c>
      <c r="GS317" s="78">
        <v>483912</v>
      </c>
      <c r="GT317" s="78">
        <v>484178</v>
      </c>
      <c r="GU317" s="78">
        <v>484739</v>
      </c>
      <c r="GV317" s="78">
        <v>485503</v>
      </c>
      <c r="GW317" s="78">
        <v>487380</v>
      </c>
      <c r="GX317" s="78">
        <v>488435</v>
      </c>
      <c r="GY317" s="78">
        <v>489023</v>
      </c>
      <c r="GZ317" s="78">
        <v>490270</v>
      </c>
      <c r="HA317" s="78">
        <v>490175</v>
      </c>
      <c r="HB317" s="78">
        <v>492029</v>
      </c>
      <c r="HC317" s="78">
        <v>492351</v>
      </c>
      <c r="HD317" s="78">
        <v>491556</v>
      </c>
      <c r="HE317" s="78">
        <v>488295.9167</v>
      </c>
      <c r="HF317" s="78">
        <v>490729</v>
      </c>
      <c r="HG317" s="78">
        <v>491779</v>
      </c>
      <c r="HH317" s="78">
        <v>492913</v>
      </c>
      <c r="HI317" s="78">
        <v>47212</v>
      </c>
    </row>
    <row r="318" spans="1:217" ht="30.75" x14ac:dyDescent="0.3">
      <c r="A318" s="1" t="str">
        <f t="shared" si="82"/>
        <v>WienUnselbständig BeschäftigteFrauen</v>
      </c>
      <c r="B318" s="1">
        <v>318</v>
      </c>
      <c r="C318" s="77" t="s">
        <v>9</v>
      </c>
      <c r="D318" s="77" t="s">
        <v>120</v>
      </c>
      <c r="E318" s="77" t="s">
        <v>119</v>
      </c>
      <c r="F318" s="78">
        <v>373820</v>
      </c>
      <c r="G318" s="78">
        <v>374693</v>
      </c>
      <c r="H318" s="78">
        <v>376620</v>
      </c>
      <c r="I318" s="78">
        <v>377914</v>
      </c>
      <c r="J318" s="78">
        <v>378118</v>
      </c>
      <c r="K318" s="78">
        <v>380475</v>
      </c>
      <c r="L318" s="78">
        <v>383965</v>
      </c>
      <c r="M318" s="78">
        <v>381111</v>
      </c>
      <c r="N318" s="78">
        <v>382122</v>
      </c>
      <c r="O318" s="78">
        <v>382371</v>
      </c>
      <c r="P318" s="78">
        <v>382167</v>
      </c>
      <c r="Q318" s="78">
        <v>379939</v>
      </c>
      <c r="R318" s="78">
        <v>379442.9167</v>
      </c>
      <c r="S318" s="78">
        <v>377812</v>
      </c>
      <c r="T318" s="78">
        <v>377882</v>
      </c>
      <c r="U318" s="78">
        <v>378646</v>
      </c>
      <c r="V318" s="78">
        <v>372341</v>
      </c>
      <c r="W318" s="78">
        <v>377901</v>
      </c>
      <c r="X318" s="78">
        <v>377772</v>
      </c>
      <c r="Y318" s="78">
        <v>381192</v>
      </c>
      <c r="Z318" s="78">
        <v>378363</v>
      </c>
      <c r="AA318" s="78">
        <v>378463</v>
      </c>
      <c r="AB318" s="78">
        <v>377952</v>
      </c>
      <c r="AC318" s="78">
        <v>378913</v>
      </c>
      <c r="AD318" s="78">
        <v>376088</v>
      </c>
      <c r="AE318" s="78">
        <v>377777.0833</v>
      </c>
      <c r="AF318" s="78">
        <v>373578</v>
      </c>
      <c r="AG318" s="78">
        <v>374214</v>
      </c>
      <c r="AH318" s="78">
        <v>376575</v>
      </c>
      <c r="AI318" s="78">
        <v>376785</v>
      </c>
      <c r="AJ318" s="78">
        <v>377150</v>
      </c>
      <c r="AK318" s="78">
        <v>377927</v>
      </c>
      <c r="AL318" s="78">
        <v>380186</v>
      </c>
      <c r="AM318" s="78">
        <v>380053</v>
      </c>
      <c r="AN318" s="78">
        <v>380936</v>
      </c>
      <c r="AO318" s="78">
        <v>380923</v>
      </c>
      <c r="AP318" s="78">
        <v>382244</v>
      </c>
      <c r="AQ318" s="78">
        <v>379685</v>
      </c>
      <c r="AR318" s="78">
        <v>378354.6667</v>
      </c>
      <c r="AS318" s="78">
        <v>378142</v>
      </c>
      <c r="AT318" s="78">
        <v>379141</v>
      </c>
      <c r="AU318" s="78">
        <v>380900</v>
      </c>
      <c r="AV318" s="78">
        <v>381237</v>
      </c>
      <c r="AW318" s="78">
        <v>383117</v>
      </c>
      <c r="AX318" s="78">
        <v>383452</v>
      </c>
      <c r="AY318" s="78">
        <v>385715</v>
      </c>
      <c r="AZ318" s="78">
        <v>385241</v>
      </c>
      <c r="BA318" s="78">
        <v>386601</v>
      </c>
      <c r="BB318" s="78">
        <v>386990</v>
      </c>
      <c r="BC318" s="78">
        <v>388265</v>
      </c>
      <c r="BD318" s="78">
        <v>385392</v>
      </c>
      <c r="BE318" s="78">
        <v>383682.75</v>
      </c>
      <c r="BF318" s="78">
        <v>384090</v>
      </c>
      <c r="BG318" s="78">
        <v>384477</v>
      </c>
      <c r="BH318" s="78">
        <v>385846</v>
      </c>
      <c r="BI318" s="78">
        <v>386819</v>
      </c>
      <c r="BJ318" s="78">
        <v>387106</v>
      </c>
      <c r="BK318" s="78">
        <v>387023</v>
      </c>
      <c r="BL318" s="78">
        <v>389376</v>
      </c>
      <c r="BM318" s="78">
        <v>387529</v>
      </c>
      <c r="BN318" s="78">
        <v>387222</v>
      </c>
      <c r="BO318" s="78">
        <v>389644</v>
      </c>
      <c r="BP318" s="78">
        <v>389999</v>
      </c>
      <c r="BQ318" s="78">
        <v>387290</v>
      </c>
      <c r="BR318" s="78">
        <v>387201.75</v>
      </c>
      <c r="BS318" s="78">
        <v>385761</v>
      </c>
      <c r="BT318" s="78">
        <v>386095</v>
      </c>
      <c r="BU318" s="78">
        <v>386777</v>
      </c>
      <c r="BV318" s="78">
        <v>388325</v>
      </c>
      <c r="BW318" s="78">
        <v>389356</v>
      </c>
      <c r="BX318" s="78">
        <v>388713</v>
      </c>
      <c r="BY318" s="78">
        <v>392359</v>
      </c>
      <c r="BZ318" s="78">
        <v>389365</v>
      </c>
      <c r="CA318" s="78">
        <v>390567</v>
      </c>
      <c r="CB318" s="78">
        <v>391492</v>
      </c>
      <c r="CC318" s="78">
        <v>391528</v>
      </c>
      <c r="CD318" s="78">
        <v>389103</v>
      </c>
      <c r="CE318" s="78">
        <v>389120.0833</v>
      </c>
      <c r="CF318" s="78">
        <v>387403</v>
      </c>
      <c r="CG318" s="78">
        <v>388235</v>
      </c>
      <c r="CH318" s="78">
        <v>390007</v>
      </c>
      <c r="CI318" s="78">
        <v>391643</v>
      </c>
      <c r="CJ318" s="78">
        <v>391550</v>
      </c>
      <c r="CK318" s="78">
        <v>391814</v>
      </c>
      <c r="CL318" s="78">
        <v>393845</v>
      </c>
      <c r="CM318" s="78">
        <v>391019</v>
      </c>
      <c r="CN318" s="78">
        <v>393501</v>
      </c>
      <c r="CO318" s="78">
        <v>394255</v>
      </c>
      <c r="CP318" s="78">
        <v>394937</v>
      </c>
      <c r="CQ318" s="78">
        <v>392377</v>
      </c>
      <c r="CR318" s="78">
        <v>391715.5</v>
      </c>
      <c r="CS318" s="78">
        <v>390071</v>
      </c>
      <c r="CT318" s="78">
        <v>390658</v>
      </c>
      <c r="CU318" s="78">
        <v>392483</v>
      </c>
      <c r="CV318" s="78">
        <v>395279</v>
      </c>
      <c r="CW318" s="78">
        <v>395176</v>
      </c>
      <c r="CX318" s="78">
        <v>395460</v>
      </c>
      <c r="CY318" s="78">
        <v>398478</v>
      </c>
      <c r="CZ318" s="78">
        <v>396581</v>
      </c>
      <c r="DA318" s="78">
        <v>398440</v>
      </c>
      <c r="DB318" s="78">
        <v>398376</v>
      </c>
      <c r="DC318" s="78">
        <v>399398</v>
      </c>
      <c r="DD318" s="78">
        <v>396857</v>
      </c>
      <c r="DE318" s="78">
        <v>395604.75</v>
      </c>
      <c r="DF318" s="78">
        <v>394812</v>
      </c>
      <c r="DG318" s="78">
        <v>395877</v>
      </c>
      <c r="DH318" s="78">
        <v>397915</v>
      </c>
      <c r="DI318" s="78">
        <v>399389</v>
      </c>
      <c r="DJ318" s="78">
        <v>400160</v>
      </c>
      <c r="DK318" s="78">
        <v>400735</v>
      </c>
      <c r="DL318" s="78">
        <v>401695</v>
      </c>
      <c r="DM318" s="78">
        <v>401084</v>
      </c>
      <c r="DN318" s="78">
        <v>402754</v>
      </c>
      <c r="DO318" s="78">
        <v>403388</v>
      </c>
      <c r="DP318" s="78">
        <v>404882</v>
      </c>
      <c r="DQ318" s="78">
        <v>401641</v>
      </c>
      <c r="DR318" s="78">
        <v>400361</v>
      </c>
      <c r="DS318" s="78">
        <v>400213</v>
      </c>
      <c r="DT318" s="78">
        <v>400936</v>
      </c>
      <c r="DU318" s="78">
        <v>403144</v>
      </c>
      <c r="DV318" s="78">
        <v>404023</v>
      </c>
      <c r="DW318" s="78">
        <v>405496</v>
      </c>
      <c r="DX318" s="78">
        <v>405755</v>
      </c>
      <c r="DY318" s="78">
        <v>407392</v>
      </c>
      <c r="DZ318" s="78">
        <v>405732</v>
      </c>
      <c r="EA318" s="78">
        <v>407153</v>
      </c>
      <c r="EB318" s="78">
        <v>409438</v>
      </c>
      <c r="EC318" s="78">
        <v>411079</v>
      </c>
      <c r="ED318" s="78">
        <v>408490</v>
      </c>
      <c r="EE318" s="78">
        <v>405737.5833</v>
      </c>
      <c r="EF318" s="78">
        <v>408257</v>
      </c>
      <c r="EG318" s="78">
        <v>409530</v>
      </c>
      <c r="EH318" s="78">
        <v>411101</v>
      </c>
      <c r="EI318" s="78">
        <v>412899</v>
      </c>
      <c r="EJ318" s="78">
        <v>413157</v>
      </c>
      <c r="EK318" s="78">
        <v>413368</v>
      </c>
      <c r="EL318" s="78">
        <v>416180</v>
      </c>
      <c r="EM318" s="78">
        <v>414418</v>
      </c>
      <c r="EN318" s="78">
        <v>414971</v>
      </c>
      <c r="EO318" s="78">
        <v>416939</v>
      </c>
      <c r="EP318" s="78">
        <v>418147</v>
      </c>
      <c r="EQ318" s="78">
        <v>415514</v>
      </c>
      <c r="ER318" s="78">
        <v>413706.75</v>
      </c>
      <c r="ES318" s="78">
        <v>413957</v>
      </c>
      <c r="ET318" s="78">
        <v>415085</v>
      </c>
      <c r="EU318" s="78">
        <v>416090</v>
      </c>
      <c r="EV318" s="78">
        <v>418139</v>
      </c>
      <c r="EW318" s="78">
        <v>418420</v>
      </c>
      <c r="EX318" s="78">
        <v>418758</v>
      </c>
      <c r="EY318" s="78">
        <v>420899</v>
      </c>
      <c r="EZ318" s="78">
        <v>418389</v>
      </c>
      <c r="FA318" s="78">
        <v>421286</v>
      </c>
      <c r="FB318" s="78">
        <v>422533</v>
      </c>
      <c r="FC318" s="78">
        <v>424047</v>
      </c>
      <c r="FD318" s="78">
        <v>421862</v>
      </c>
      <c r="FE318" s="78">
        <v>419122.0833</v>
      </c>
      <c r="FF318" s="78">
        <v>417654</v>
      </c>
      <c r="FG318" s="78">
        <v>417858</v>
      </c>
      <c r="FH318" s="78">
        <v>405771</v>
      </c>
      <c r="FI318" s="78">
        <v>399173</v>
      </c>
      <c r="FJ318" s="78">
        <v>402258</v>
      </c>
      <c r="FK318" s="78">
        <v>405720</v>
      </c>
      <c r="FL318" s="78">
        <v>410097</v>
      </c>
      <c r="FM318" s="78">
        <v>410183</v>
      </c>
      <c r="FN318" s="78">
        <v>413205</v>
      </c>
      <c r="FO318" s="78">
        <v>413737</v>
      </c>
      <c r="FP318" s="78">
        <v>412635</v>
      </c>
      <c r="FQ318" s="78">
        <v>410480</v>
      </c>
      <c r="FR318" s="78">
        <v>409897.5833</v>
      </c>
      <c r="FS318" s="78">
        <v>409227</v>
      </c>
      <c r="FT318" s="78">
        <v>411110</v>
      </c>
      <c r="FU318" s="78">
        <v>414283</v>
      </c>
      <c r="FV318" s="78">
        <v>414877</v>
      </c>
      <c r="FW318" s="78">
        <v>419326</v>
      </c>
      <c r="FX318" s="78">
        <v>422058</v>
      </c>
      <c r="FY318" s="78">
        <v>422816</v>
      </c>
      <c r="FZ318" s="78">
        <v>422020</v>
      </c>
      <c r="GA318" s="78">
        <v>425089</v>
      </c>
      <c r="GB318" s="78">
        <v>427350</v>
      </c>
      <c r="GC318" s="78">
        <v>427988</v>
      </c>
      <c r="GD318" s="78">
        <v>425765</v>
      </c>
      <c r="GE318" s="78">
        <v>420159.0833</v>
      </c>
      <c r="GF318" s="78">
        <v>426286</v>
      </c>
      <c r="GG318" s="78">
        <v>428312</v>
      </c>
      <c r="GH318" s="78">
        <v>431016</v>
      </c>
      <c r="GI318" s="78">
        <v>431705</v>
      </c>
      <c r="GJ318" s="78">
        <v>433742</v>
      </c>
      <c r="GK318" s="78">
        <v>434323</v>
      </c>
      <c r="GL318" s="78">
        <v>433702</v>
      </c>
      <c r="GM318" s="78">
        <v>433345</v>
      </c>
      <c r="GN318" s="78">
        <v>437012</v>
      </c>
      <c r="GO318" s="78">
        <v>439737</v>
      </c>
      <c r="GP318" s="78">
        <v>441773</v>
      </c>
      <c r="GQ318" s="78">
        <v>438836</v>
      </c>
      <c r="GR318" s="78">
        <v>434149.0833</v>
      </c>
      <c r="GS318" s="78">
        <v>438254</v>
      </c>
      <c r="GT318" s="78">
        <v>439418</v>
      </c>
      <c r="GU318" s="78">
        <v>441019</v>
      </c>
      <c r="GV318" s="78">
        <v>441886</v>
      </c>
      <c r="GW318" s="78">
        <v>442790</v>
      </c>
      <c r="GX318" s="78">
        <v>443064</v>
      </c>
      <c r="GY318" s="78">
        <v>443563</v>
      </c>
      <c r="GZ318" s="78">
        <v>441974</v>
      </c>
      <c r="HA318" s="78">
        <v>443863</v>
      </c>
      <c r="HB318" s="78">
        <v>446539</v>
      </c>
      <c r="HC318" s="78">
        <v>447531</v>
      </c>
      <c r="HD318" s="78">
        <v>443488</v>
      </c>
      <c r="HE318" s="78">
        <v>442782.4167</v>
      </c>
      <c r="HF318" s="78">
        <v>442092</v>
      </c>
      <c r="HG318" s="78">
        <v>443593</v>
      </c>
      <c r="HH318" s="78">
        <v>445098</v>
      </c>
      <c r="HI318" s="78">
        <v>0</v>
      </c>
    </row>
    <row r="319" spans="1:217" ht="30.75" x14ac:dyDescent="0.3">
      <c r="A319" s="1" t="str">
        <f t="shared" si="82"/>
        <v>Wiendarunter UB AusländerInnenFrauen</v>
      </c>
      <c r="B319" s="1">
        <v>319</v>
      </c>
      <c r="C319" s="77" t="s">
        <v>9</v>
      </c>
      <c r="D319" s="77" t="s">
        <v>121</v>
      </c>
      <c r="E319" s="77" t="s">
        <v>119</v>
      </c>
      <c r="F319" s="78">
        <v>61054</v>
      </c>
      <c r="G319" s="78">
        <v>61610</v>
      </c>
      <c r="H319" s="78">
        <v>62834</v>
      </c>
      <c r="I319" s="78">
        <v>63557</v>
      </c>
      <c r="J319" s="78">
        <v>63850</v>
      </c>
      <c r="K319" s="78">
        <v>64348</v>
      </c>
      <c r="L319" s="78">
        <v>64765</v>
      </c>
      <c r="M319" s="78">
        <v>64254</v>
      </c>
      <c r="N319" s="78">
        <v>64820</v>
      </c>
      <c r="O319" s="78">
        <v>65094</v>
      </c>
      <c r="P319" s="78">
        <v>65042</v>
      </c>
      <c r="Q319" s="78">
        <v>64501</v>
      </c>
      <c r="R319" s="78">
        <v>63810.75</v>
      </c>
      <c r="S319" s="78">
        <v>64200</v>
      </c>
      <c r="T319" s="78">
        <v>64386</v>
      </c>
      <c r="U319" s="78">
        <v>64955</v>
      </c>
      <c r="V319" s="78">
        <v>62032</v>
      </c>
      <c r="W319" s="78">
        <v>65580</v>
      </c>
      <c r="X319" s="78">
        <v>65604</v>
      </c>
      <c r="Y319" s="78">
        <v>65790</v>
      </c>
      <c r="Z319" s="78">
        <v>65560</v>
      </c>
      <c r="AA319" s="78">
        <v>66068</v>
      </c>
      <c r="AB319" s="78">
        <v>66190</v>
      </c>
      <c r="AC319" s="78">
        <v>66514</v>
      </c>
      <c r="AD319" s="78">
        <v>65939</v>
      </c>
      <c r="AE319" s="78">
        <v>65234.833330000001</v>
      </c>
      <c r="AF319" s="78">
        <v>65628</v>
      </c>
      <c r="AG319" s="78">
        <v>65877</v>
      </c>
      <c r="AH319" s="78">
        <v>66903</v>
      </c>
      <c r="AI319" s="78">
        <v>67330</v>
      </c>
      <c r="AJ319" s="78">
        <v>67862</v>
      </c>
      <c r="AK319" s="78">
        <v>68123</v>
      </c>
      <c r="AL319" s="78">
        <v>68206</v>
      </c>
      <c r="AM319" s="78">
        <v>68418</v>
      </c>
      <c r="AN319" s="78">
        <v>69308</v>
      </c>
      <c r="AO319" s="78">
        <v>69483</v>
      </c>
      <c r="AP319" s="78">
        <v>69852</v>
      </c>
      <c r="AQ319" s="78">
        <v>69308</v>
      </c>
      <c r="AR319" s="78">
        <v>68024.833329999994</v>
      </c>
      <c r="AS319" s="78">
        <v>69200</v>
      </c>
      <c r="AT319" s="78">
        <v>69683</v>
      </c>
      <c r="AU319" s="78">
        <v>70496</v>
      </c>
      <c r="AV319" s="78">
        <v>71001</v>
      </c>
      <c r="AW319" s="78">
        <v>72566</v>
      </c>
      <c r="AX319" s="78">
        <v>73085</v>
      </c>
      <c r="AY319" s="78">
        <v>73499</v>
      </c>
      <c r="AZ319" s="78">
        <v>73676</v>
      </c>
      <c r="BA319" s="78">
        <v>74599</v>
      </c>
      <c r="BB319" s="78">
        <v>75011</v>
      </c>
      <c r="BC319" s="78">
        <v>75622</v>
      </c>
      <c r="BD319" s="78">
        <v>74884</v>
      </c>
      <c r="BE319" s="78">
        <v>72776.833329999994</v>
      </c>
      <c r="BF319" s="78">
        <v>74935</v>
      </c>
      <c r="BG319" s="78">
        <v>75327</v>
      </c>
      <c r="BH319" s="78">
        <v>76336</v>
      </c>
      <c r="BI319" s="78">
        <v>77166</v>
      </c>
      <c r="BJ319" s="78">
        <v>77601</v>
      </c>
      <c r="BK319" s="78">
        <v>77722</v>
      </c>
      <c r="BL319" s="78">
        <v>78355</v>
      </c>
      <c r="BM319" s="78">
        <v>78228</v>
      </c>
      <c r="BN319" s="78">
        <v>78764</v>
      </c>
      <c r="BO319" s="78">
        <v>79867</v>
      </c>
      <c r="BP319" s="78">
        <v>80201</v>
      </c>
      <c r="BQ319" s="78">
        <v>79497</v>
      </c>
      <c r="BR319" s="78">
        <v>77833.25</v>
      </c>
      <c r="BS319" s="78">
        <v>79225</v>
      </c>
      <c r="BT319" s="78">
        <v>79549</v>
      </c>
      <c r="BU319" s="78">
        <v>80550</v>
      </c>
      <c r="BV319" s="78">
        <v>81618</v>
      </c>
      <c r="BW319" s="78">
        <v>82311</v>
      </c>
      <c r="BX319" s="78">
        <v>82282</v>
      </c>
      <c r="BY319" s="78">
        <v>82798</v>
      </c>
      <c r="BZ319" s="78">
        <v>82477</v>
      </c>
      <c r="CA319" s="78">
        <v>83268</v>
      </c>
      <c r="CB319" s="78">
        <v>84053</v>
      </c>
      <c r="CC319" s="78">
        <v>84188</v>
      </c>
      <c r="CD319" s="78">
        <v>83577</v>
      </c>
      <c r="CE319" s="78">
        <v>82158</v>
      </c>
      <c r="CF319" s="78">
        <v>83526</v>
      </c>
      <c r="CG319" s="78">
        <v>84174</v>
      </c>
      <c r="CH319" s="78">
        <v>85383</v>
      </c>
      <c r="CI319" s="78">
        <v>86496</v>
      </c>
      <c r="CJ319" s="78">
        <v>86911</v>
      </c>
      <c r="CK319" s="78">
        <v>87111</v>
      </c>
      <c r="CL319" s="78">
        <v>87410</v>
      </c>
      <c r="CM319" s="78">
        <v>87121</v>
      </c>
      <c r="CN319" s="78">
        <v>88306</v>
      </c>
      <c r="CO319" s="78">
        <v>88848</v>
      </c>
      <c r="CP319" s="78">
        <v>89065</v>
      </c>
      <c r="CQ319" s="78">
        <v>88239</v>
      </c>
      <c r="CR319" s="78">
        <v>86882.5</v>
      </c>
      <c r="CS319" s="78">
        <v>87430</v>
      </c>
      <c r="CT319" s="78">
        <v>87840</v>
      </c>
      <c r="CU319" s="78">
        <v>88932</v>
      </c>
      <c r="CV319" s="78">
        <v>89965</v>
      </c>
      <c r="CW319" s="78">
        <v>90115</v>
      </c>
      <c r="CX319" s="78">
        <v>90472</v>
      </c>
      <c r="CY319" s="78">
        <v>90762</v>
      </c>
      <c r="CZ319" s="78">
        <v>90438</v>
      </c>
      <c r="DA319" s="78">
        <v>0</v>
      </c>
      <c r="DB319" s="78">
        <v>91670</v>
      </c>
      <c r="DC319" s="78">
        <v>92082</v>
      </c>
      <c r="DD319" s="78">
        <v>91023</v>
      </c>
      <c r="DE319" s="78">
        <v>90179</v>
      </c>
      <c r="DF319" s="78">
        <v>90446</v>
      </c>
      <c r="DG319" s="78">
        <v>91139</v>
      </c>
      <c r="DH319" s="78">
        <v>92314</v>
      </c>
      <c r="DI319" s="78">
        <v>93370</v>
      </c>
      <c r="DJ319" s="78">
        <v>94174</v>
      </c>
      <c r="DK319" s="78">
        <v>94541</v>
      </c>
      <c r="DL319" s="78">
        <v>94511</v>
      </c>
      <c r="DM319" s="78">
        <v>94421</v>
      </c>
      <c r="DN319" s="78">
        <v>95614</v>
      </c>
      <c r="DO319" s="78">
        <v>96159</v>
      </c>
      <c r="DP319" s="78">
        <v>96577</v>
      </c>
      <c r="DQ319" s="78">
        <v>95339</v>
      </c>
      <c r="DR319" s="78">
        <v>94050.416670000006</v>
      </c>
      <c r="DS319" s="78">
        <v>94989</v>
      </c>
      <c r="DT319" s="78">
        <v>95454</v>
      </c>
      <c r="DU319" s="78">
        <v>96740</v>
      </c>
      <c r="DV319" s="78">
        <v>97349</v>
      </c>
      <c r="DW319" s="78">
        <v>98339</v>
      </c>
      <c r="DX319" s="78">
        <v>98707</v>
      </c>
      <c r="DY319" s="78">
        <v>99000</v>
      </c>
      <c r="DZ319" s="78">
        <v>98631</v>
      </c>
      <c r="EA319" s="78">
        <v>99522</v>
      </c>
      <c r="EB319" s="78">
        <v>100536</v>
      </c>
      <c r="EC319" s="78">
        <v>101157</v>
      </c>
      <c r="ED319" s="78">
        <v>100256</v>
      </c>
      <c r="EE319" s="78">
        <v>98390</v>
      </c>
      <c r="EF319" s="78">
        <v>100064</v>
      </c>
      <c r="EG319" s="78">
        <v>100711</v>
      </c>
      <c r="EH319" s="78">
        <v>101551</v>
      </c>
      <c r="EI319" s="78">
        <v>102941</v>
      </c>
      <c r="EJ319" s="78">
        <v>103516</v>
      </c>
      <c r="EK319" s="78">
        <v>103820</v>
      </c>
      <c r="EL319" s="78">
        <v>104326</v>
      </c>
      <c r="EM319" s="78">
        <v>104050</v>
      </c>
      <c r="EN319" s="78">
        <v>104831</v>
      </c>
      <c r="EO319" s="78">
        <v>105928</v>
      </c>
      <c r="EP319" s="78">
        <v>106590</v>
      </c>
      <c r="EQ319" s="78">
        <v>105651</v>
      </c>
      <c r="ER319" s="78">
        <v>103664.9167</v>
      </c>
      <c r="ES319" s="78">
        <v>105329</v>
      </c>
      <c r="ET319" s="78">
        <v>105866</v>
      </c>
      <c r="EU319" s="78">
        <v>106709</v>
      </c>
      <c r="EV319" s="78">
        <v>108030</v>
      </c>
      <c r="EW319" s="78">
        <v>108544</v>
      </c>
      <c r="EX319" s="78">
        <v>108690</v>
      </c>
      <c r="EY319" s="78">
        <v>109002</v>
      </c>
      <c r="EZ319" s="78">
        <v>108586</v>
      </c>
      <c r="FA319" s="78">
        <v>110307</v>
      </c>
      <c r="FB319" s="78">
        <v>111183</v>
      </c>
      <c r="FC319" s="78">
        <v>111781</v>
      </c>
      <c r="FD319" s="78">
        <v>111033</v>
      </c>
      <c r="FE319" s="78">
        <v>108755</v>
      </c>
      <c r="FF319" s="78">
        <v>110247</v>
      </c>
      <c r="FG319" s="78">
        <v>110531</v>
      </c>
      <c r="FH319" s="78">
        <v>103270</v>
      </c>
      <c r="FI319" s="78">
        <v>100730</v>
      </c>
      <c r="FJ319" s="78">
        <v>102852</v>
      </c>
      <c r="FK319" s="78">
        <v>104838</v>
      </c>
      <c r="FL319" s="78">
        <v>106356</v>
      </c>
      <c r="FM319" s="78">
        <v>107030</v>
      </c>
      <c r="FN319" s="78">
        <v>109253</v>
      </c>
      <c r="FO319" s="78">
        <v>109855</v>
      </c>
      <c r="FP319" s="78">
        <v>109052</v>
      </c>
      <c r="FQ319" s="78">
        <v>108236</v>
      </c>
      <c r="FR319" s="78">
        <v>106854.1667</v>
      </c>
      <c r="FS319" s="78">
        <v>107856</v>
      </c>
      <c r="FT319" s="78">
        <v>108911</v>
      </c>
      <c r="FU319" s="78">
        <v>110425</v>
      </c>
      <c r="FV319" s="78">
        <v>110829</v>
      </c>
      <c r="FW319" s="78">
        <v>113225</v>
      </c>
      <c r="FX319" s="78">
        <v>114863</v>
      </c>
      <c r="FY319" s="78">
        <v>115204</v>
      </c>
      <c r="FZ319" s="78">
        <v>115634</v>
      </c>
      <c r="GA319" s="78">
        <v>117884</v>
      </c>
      <c r="GB319" s="78">
        <v>119387</v>
      </c>
      <c r="GC319" s="78">
        <v>119441</v>
      </c>
      <c r="GD319" s="78">
        <v>118606</v>
      </c>
      <c r="GE319" s="78">
        <v>114355.4167</v>
      </c>
      <c r="GF319" s="78">
        <v>119242</v>
      </c>
      <c r="GG319" s="78">
        <v>120595</v>
      </c>
      <c r="GH319" s="78">
        <v>122614</v>
      </c>
      <c r="GI319" s="78">
        <v>123670</v>
      </c>
      <c r="GJ319" s="78">
        <v>125602</v>
      </c>
      <c r="GK319" s="78">
        <v>126354</v>
      </c>
      <c r="GL319" s="78">
        <v>125871</v>
      </c>
      <c r="GM319" s="78">
        <v>126376</v>
      </c>
      <c r="GN319" s="78">
        <v>128894</v>
      </c>
      <c r="GO319" s="78">
        <v>130482</v>
      </c>
      <c r="GP319" s="78">
        <v>131395</v>
      </c>
      <c r="GQ319" s="78">
        <v>130109</v>
      </c>
      <c r="GR319" s="78">
        <v>125933.6667</v>
      </c>
      <c r="GS319" s="78">
        <v>130028</v>
      </c>
      <c r="GT319" s="78">
        <v>130752</v>
      </c>
      <c r="GU319" s="78">
        <v>132079</v>
      </c>
      <c r="GV319" s="78">
        <v>133023</v>
      </c>
      <c r="GW319" s="78">
        <v>134015</v>
      </c>
      <c r="GX319" s="78">
        <v>134424</v>
      </c>
      <c r="GY319" s="78">
        <v>133981</v>
      </c>
      <c r="GZ319" s="78">
        <v>133816</v>
      </c>
      <c r="HA319" s="78">
        <v>135809</v>
      </c>
      <c r="HB319" s="78">
        <v>137519</v>
      </c>
      <c r="HC319" s="78">
        <v>138152</v>
      </c>
      <c r="HD319" s="78">
        <v>136570</v>
      </c>
      <c r="HE319" s="78">
        <v>134180.6667</v>
      </c>
      <c r="HF319" s="78">
        <v>136182</v>
      </c>
      <c r="HG319" s="78">
        <v>136955</v>
      </c>
      <c r="HH319" s="78">
        <v>137924</v>
      </c>
      <c r="HI319" s="78">
        <v>0</v>
      </c>
    </row>
    <row r="320" spans="1:217" ht="15.75" x14ac:dyDescent="0.3">
      <c r="A320" s="1" t="str">
        <f t="shared" si="82"/>
        <v>WienGeringfügig BeschäftigteFrauen</v>
      </c>
      <c r="B320" s="1">
        <v>320</v>
      </c>
      <c r="C320" s="77" t="s">
        <v>9</v>
      </c>
      <c r="D320" s="77" t="s">
        <v>122</v>
      </c>
      <c r="E320" s="77" t="s">
        <v>119</v>
      </c>
      <c r="F320" s="78">
        <v>40867</v>
      </c>
      <c r="G320" s="78">
        <v>41532</v>
      </c>
      <c r="H320" s="78">
        <v>42989</v>
      </c>
      <c r="I320" s="78">
        <v>43753</v>
      </c>
      <c r="J320" s="78">
        <v>44122</v>
      </c>
      <c r="K320" s="78">
        <v>44740</v>
      </c>
      <c r="L320" s="78">
        <v>41770</v>
      </c>
      <c r="M320" s="78">
        <v>39359</v>
      </c>
      <c r="N320" s="78">
        <v>41689</v>
      </c>
      <c r="O320" s="78">
        <v>44160</v>
      </c>
      <c r="P320" s="78">
        <v>45240</v>
      </c>
      <c r="Q320" s="78">
        <v>44758</v>
      </c>
      <c r="R320" s="78">
        <v>42914.916669999999</v>
      </c>
      <c r="S320" s="78">
        <v>43128</v>
      </c>
      <c r="T320" s="78">
        <v>42911</v>
      </c>
      <c r="U320" s="78">
        <v>44138</v>
      </c>
      <c r="V320" s="78">
        <v>43560</v>
      </c>
      <c r="W320" s="78">
        <v>44840</v>
      </c>
      <c r="X320" s="78">
        <v>44589</v>
      </c>
      <c r="Y320" s="78">
        <v>41739</v>
      </c>
      <c r="Z320" s="78">
        <v>39937</v>
      </c>
      <c r="AA320" s="78">
        <v>41916</v>
      </c>
      <c r="AB320" s="78">
        <v>44357</v>
      </c>
      <c r="AC320" s="78">
        <v>45918</v>
      </c>
      <c r="AD320" s="78">
        <v>44922</v>
      </c>
      <c r="AE320" s="78">
        <v>43496.25</v>
      </c>
      <c r="AF320" s="78">
        <v>43319</v>
      </c>
      <c r="AG320" s="78">
        <v>43473</v>
      </c>
      <c r="AH320" s="78">
        <v>45162</v>
      </c>
      <c r="AI320" s="78">
        <v>45592</v>
      </c>
      <c r="AJ320" s="78">
        <v>45988</v>
      </c>
      <c r="AK320" s="78">
        <v>45994</v>
      </c>
      <c r="AL320" s="78">
        <v>42699</v>
      </c>
      <c r="AM320" s="78">
        <v>41046</v>
      </c>
      <c r="AN320" s="78">
        <v>43286</v>
      </c>
      <c r="AO320" s="78">
        <v>45877</v>
      </c>
      <c r="AP320" s="78">
        <v>47895</v>
      </c>
      <c r="AQ320" s="78">
        <v>46745</v>
      </c>
      <c r="AR320" s="78">
        <v>44756.333330000001</v>
      </c>
      <c r="AS320" s="78">
        <v>44957</v>
      </c>
      <c r="AT320" s="78">
        <v>45132</v>
      </c>
      <c r="AU320" s="78">
        <v>46540</v>
      </c>
      <c r="AV320" s="78">
        <v>46791</v>
      </c>
      <c r="AW320" s="78">
        <v>47747</v>
      </c>
      <c r="AX320" s="78">
        <v>47454</v>
      </c>
      <c r="AY320" s="78">
        <v>44026</v>
      </c>
      <c r="AZ320" s="78">
        <v>42658</v>
      </c>
      <c r="BA320" s="78">
        <v>45115</v>
      </c>
      <c r="BB320" s="78">
        <v>47950</v>
      </c>
      <c r="BC320" s="78">
        <v>49722</v>
      </c>
      <c r="BD320" s="78">
        <v>48623</v>
      </c>
      <c r="BE320" s="78">
        <v>46392.916669999999</v>
      </c>
      <c r="BF320" s="78">
        <v>47114</v>
      </c>
      <c r="BG320" s="78">
        <v>47034</v>
      </c>
      <c r="BH320" s="78">
        <v>48786</v>
      </c>
      <c r="BI320" s="78">
        <v>49161</v>
      </c>
      <c r="BJ320" s="78">
        <v>49591</v>
      </c>
      <c r="BK320" s="78">
        <v>49413</v>
      </c>
      <c r="BL320" s="78">
        <v>45858</v>
      </c>
      <c r="BM320" s="78">
        <v>43976</v>
      </c>
      <c r="BN320" s="78">
        <v>46593</v>
      </c>
      <c r="BO320" s="78">
        <v>49376</v>
      </c>
      <c r="BP320" s="78">
        <v>50873</v>
      </c>
      <c r="BQ320" s="78">
        <v>49452</v>
      </c>
      <c r="BR320" s="78">
        <v>48102.25</v>
      </c>
      <c r="BS320" s="78">
        <v>47982</v>
      </c>
      <c r="BT320" s="78">
        <v>47653</v>
      </c>
      <c r="BU320" s="78">
        <v>49253</v>
      </c>
      <c r="BV320" s="78">
        <v>50046</v>
      </c>
      <c r="BW320" s="78">
        <v>50346</v>
      </c>
      <c r="BX320" s="78">
        <v>50334</v>
      </c>
      <c r="BY320" s="78">
        <v>47213</v>
      </c>
      <c r="BZ320" s="78">
        <v>45234</v>
      </c>
      <c r="CA320" s="78">
        <v>47540</v>
      </c>
      <c r="CB320" s="78">
        <v>50042</v>
      </c>
      <c r="CC320" s="78">
        <v>51786</v>
      </c>
      <c r="CD320" s="78">
        <v>50912</v>
      </c>
      <c r="CE320" s="78">
        <v>49028.416669999999</v>
      </c>
      <c r="CF320" s="78">
        <v>49398</v>
      </c>
      <c r="CG320" s="78">
        <v>49179</v>
      </c>
      <c r="CH320" s="78">
        <v>50683</v>
      </c>
      <c r="CI320" s="78">
        <v>51603</v>
      </c>
      <c r="CJ320" s="78">
        <v>51690</v>
      </c>
      <c r="CK320" s="78">
        <v>51323</v>
      </c>
      <c r="CL320" s="78">
        <v>47726</v>
      </c>
      <c r="CM320" s="78">
        <v>45855</v>
      </c>
      <c r="CN320" s="78">
        <v>48883</v>
      </c>
      <c r="CO320" s="78">
        <v>51832</v>
      </c>
      <c r="CP320" s="78">
        <v>53265</v>
      </c>
      <c r="CQ320" s="78">
        <v>51984</v>
      </c>
      <c r="CR320" s="78">
        <v>50285.083330000001</v>
      </c>
      <c r="CS320" s="78">
        <v>50171</v>
      </c>
      <c r="CT320" s="78">
        <v>50069</v>
      </c>
      <c r="CU320" s="78">
        <v>51712</v>
      </c>
      <c r="CV320" s="78">
        <v>52532</v>
      </c>
      <c r="CW320" s="78">
        <v>52835</v>
      </c>
      <c r="CX320" s="78">
        <v>52503</v>
      </c>
      <c r="CY320" s="78">
        <v>48814</v>
      </c>
      <c r="CZ320" s="78">
        <v>47144</v>
      </c>
      <c r="DA320" s="78">
        <v>49505</v>
      </c>
      <c r="DB320" s="78">
        <v>52565</v>
      </c>
      <c r="DC320" s="78">
        <v>53776</v>
      </c>
      <c r="DD320" s="78">
        <v>52031</v>
      </c>
      <c r="DE320" s="78">
        <v>51138.083330000001</v>
      </c>
      <c r="DF320" s="78">
        <v>50374</v>
      </c>
      <c r="DG320" s="78">
        <v>50416</v>
      </c>
      <c r="DH320" s="78">
        <v>51889</v>
      </c>
      <c r="DI320" s="78">
        <v>52849</v>
      </c>
      <c r="DJ320" s="78">
        <v>52932</v>
      </c>
      <c r="DK320" s="78">
        <v>52936</v>
      </c>
      <c r="DL320" s="78">
        <v>49091</v>
      </c>
      <c r="DM320" s="78">
        <v>47382</v>
      </c>
      <c r="DN320" s="78">
        <v>50210</v>
      </c>
      <c r="DO320" s="78">
        <v>52759</v>
      </c>
      <c r="DP320" s="78">
        <v>54200</v>
      </c>
      <c r="DQ320" s="78">
        <v>52744</v>
      </c>
      <c r="DR320" s="78">
        <v>51481.833330000001</v>
      </c>
      <c r="DS320" s="78">
        <v>50750</v>
      </c>
      <c r="DT320" s="78">
        <v>50731</v>
      </c>
      <c r="DU320" s="78">
        <v>52111</v>
      </c>
      <c r="DV320" s="78">
        <v>52303</v>
      </c>
      <c r="DW320" s="78">
        <v>53088</v>
      </c>
      <c r="DX320" s="78">
        <v>52896</v>
      </c>
      <c r="DY320" s="78">
        <v>49458</v>
      </c>
      <c r="DZ320" s="78">
        <v>47817</v>
      </c>
      <c r="EA320" s="78">
        <v>50188</v>
      </c>
      <c r="EB320" s="78">
        <v>52356</v>
      </c>
      <c r="EC320" s="78">
        <v>53699</v>
      </c>
      <c r="ED320" s="78">
        <v>52549</v>
      </c>
      <c r="EE320" s="78">
        <v>51495.5</v>
      </c>
      <c r="EF320" s="78">
        <v>50960</v>
      </c>
      <c r="EG320" s="78">
        <v>50913</v>
      </c>
      <c r="EH320" s="78">
        <v>51932</v>
      </c>
      <c r="EI320" s="78">
        <v>52244</v>
      </c>
      <c r="EJ320" s="78">
        <v>52389</v>
      </c>
      <c r="EK320" s="78">
        <v>52413</v>
      </c>
      <c r="EL320" s="78">
        <v>48550</v>
      </c>
      <c r="EM320" s="78">
        <v>46867</v>
      </c>
      <c r="EN320" s="78">
        <v>49168</v>
      </c>
      <c r="EO320" s="78">
        <v>52190</v>
      </c>
      <c r="EP320" s="78">
        <v>53941</v>
      </c>
      <c r="EQ320" s="78">
        <v>52307</v>
      </c>
      <c r="ER320" s="78">
        <v>51156.166669999999</v>
      </c>
      <c r="ES320" s="78">
        <v>50720</v>
      </c>
      <c r="ET320" s="78">
        <v>50883</v>
      </c>
      <c r="EU320" s="78">
        <v>52196</v>
      </c>
      <c r="EV320" s="78">
        <v>52416</v>
      </c>
      <c r="EW320" s="78">
        <v>53019</v>
      </c>
      <c r="EX320" s="78">
        <v>52212</v>
      </c>
      <c r="EY320" s="78">
        <v>48299</v>
      </c>
      <c r="EZ320" s="78">
        <v>47051</v>
      </c>
      <c r="FA320" s="78">
        <v>48963</v>
      </c>
      <c r="FB320" s="78">
        <v>52033</v>
      </c>
      <c r="FC320" s="78">
        <v>53575</v>
      </c>
      <c r="FD320" s="78">
        <v>52195</v>
      </c>
      <c r="FE320" s="78">
        <v>51130.166669999999</v>
      </c>
      <c r="FF320" s="78">
        <v>50546</v>
      </c>
      <c r="FG320" s="78">
        <v>50264</v>
      </c>
      <c r="FH320" s="78">
        <v>43041</v>
      </c>
      <c r="FI320" s="78">
        <v>39081</v>
      </c>
      <c r="FJ320" s="78">
        <v>43467</v>
      </c>
      <c r="FK320" s="78">
        <v>45412</v>
      </c>
      <c r="FL320" s="78">
        <v>45028</v>
      </c>
      <c r="FM320" s="78">
        <v>44300</v>
      </c>
      <c r="FN320" s="78">
        <v>46398</v>
      </c>
      <c r="FO320" s="78">
        <v>47795</v>
      </c>
      <c r="FP320" s="78">
        <v>45939</v>
      </c>
      <c r="FQ320" s="78">
        <v>45423</v>
      </c>
      <c r="FR320" s="78">
        <v>45557.833330000001</v>
      </c>
      <c r="FS320" s="78">
        <v>44240</v>
      </c>
      <c r="FT320" s="78">
        <v>44582</v>
      </c>
      <c r="FU320" s="78">
        <v>45462</v>
      </c>
      <c r="FV320" s="78">
        <v>45096</v>
      </c>
      <c r="FW320" s="78">
        <v>48095</v>
      </c>
      <c r="FX320" s="78">
        <v>48955</v>
      </c>
      <c r="FY320" s="78">
        <v>46901</v>
      </c>
      <c r="FZ320" s="78">
        <v>45661</v>
      </c>
      <c r="GA320" s="78">
        <v>47717</v>
      </c>
      <c r="GB320" s="78">
        <v>49155</v>
      </c>
      <c r="GC320" s="78">
        <v>47737</v>
      </c>
      <c r="GD320" s="78">
        <v>46866</v>
      </c>
      <c r="GE320" s="78">
        <v>46705.583330000001</v>
      </c>
      <c r="GF320" s="78">
        <v>46659</v>
      </c>
      <c r="GG320" s="78">
        <v>47310</v>
      </c>
      <c r="GH320" s="78">
        <v>49143</v>
      </c>
      <c r="GI320" s="78">
        <v>49621</v>
      </c>
      <c r="GJ320" s="78">
        <v>50527</v>
      </c>
      <c r="GK320" s="78">
        <v>50351</v>
      </c>
      <c r="GL320" s="78">
        <v>46333</v>
      </c>
      <c r="GM320" s="78">
        <v>44645</v>
      </c>
      <c r="GN320" s="78">
        <v>47235</v>
      </c>
      <c r="GO320" s="78">
        <v>49224</v>
      </c>
      <c r="GP320" s="78">
        <v>51160</v>
      </c>
      <c r="GQ320" s="78">
        <v>49860</v>
      </c>
      <c r="GR320" s="78">
        <v>48505.666669999999</v>
      </c>
      <c r="GS320" s="78">
        <v>48631</v>
      </c>
      <c r="GT320" s="78">
        <v>48716</v>
      </c>
      <c r="GU320" s="78">
        <v>50300</v>
      </c>
      <c r="GV320" s="78">
        <v>50421</v>
      </c>
      <c r="GW320" s="78">
        <v>51275</v>
      </c>
      <c r="GX320" s="78">
        <v>50848</v>
      </c>
      <c r="GY320" s="78">
        <v>46915</v>
      </c>
      <c r="GZ320" s="78">
        <v>45482</v>
      </c>
      <c r="HA320" s="78">
        <v>47424</v>
      </c>
      <c r="HB320" s="78">
        <v>49478</v>
      </c>
      <c r="HC320" s="78">
        <v>51290</v>
      </c>
      <c r="HD320" s="78">
        <v>50062</v>
      </c>
      <c r="HE320" s="78">
        <v>49236.833330000001</v>
      </c>
      <c r="HF320" s="78">
        <v>48563</v>
      </c>
      <c r="HG320" s="78">
        <v>48511</v>
      </c>
      <c r="HH320" s="78">
        <v>49318</v>
      </c>
      <c r="HI320" s="78">
        <v>0</v>
      </c>
    </row>
    <row r="321" spans="1:217" ht="15.75" x14ac:dyDescent="0.3">
      <c r="A321" s="1" t="str">
        <f t="shared" si="82"/>
        <v>WienArbeitslosenquote in %Frauen</v>
      </c>
      <c r="B321" s="1">
        <v>321</v>
      </c>
      <c r="C321" s="77" t="s">
        <v>9</v>
      </c>
      <c r="D321" s="77" t="s">
        <v>123</v>
      </c>
      <c r="E321" s="77" t="s">
        <v>119</v>
      </c>
      <c r="F321" s="78">
        <v>7.2003971947999998E-2</v>
      </c>
      <c r="G321" s="78">
        <v>6.7781766793999998E-2</v>
      </c>
      <c r="H321" s="78">
        <v>6.7132662740999993E-2</v>
      </c>
      <c r="I321" s="78">
        <v>6.4967390121000002E-2</v>
      </c>
      <c r="J321" s="78">
        <v>6.3510343989999996E-2</v>
      </c>
      <c r="K321" s="78">
        <v>6.3473817387999995E-2</v>
      </c>
      <c r="L321" s="78">
        <v>6.4631567663999995E-2</v>
      </c>
      <c r="M321" s="78">
        <v>6.7939866614000005E-2</v>
      </c>
      <c r="N321" s="78">
        <v>6.5252435804999995E-2</v>
      </c>
      <c r="O321" s="78">
        <v>6.3500188587000003E-2</v>
      </c>
      <c r="P321" s="78">
        <v>6.2902751212999999E-2</v>
      </c>
      <c r="Q321" s="78">
        <v>7.0960658647000005E-2</v>
      </c>
      <c r="R321" s="78">
        <v>6.6166920000000004E-2</v>
      </c>
      <c r="S321" s="78">
        <v>7.0081346837E-2</v>
      </c>
      <c r="T321" s="78">
        <v>6.9240110051000003E-2</v>
      </c>
      <c r="U321" s="78">
        <v>6.8111173184999999E-2</v>
      </c>
      <c r="V321" s="78">
        <v>6.8392898246999997E-2</v>
      </c>
      <c r="W321" s="78">
        <v>6.6549254895999999E-2</v>
      </c>
      <c r="X321" s="78">
        <v>6.9584385196999998E-2</v>
      </c>
      <c r="Y321" s="78">
        <v>7.0168163566999994E-2</v>
      </c>
      <c r="Z321" s="78">
        <v>7.5058608979999997E-2</v>
      </c>
      <c r="AA321" s="78">
        <v>7.3557202725000007E-2</v>
      </c>
      <c r="AB321" s="78">
        <v>7.1526133224999996E-2</v>
      </c>
      <c r="AC321" s="78">
        <v>6.7653687919000005E-2</v>
      </c>
      <c r="AD321" s="78">
        <v>7.5082755804999998E-2</v>
      </c>
      <c r="AE321" s="78">
        <v>7.0425449000000001E-2</v>
      </c>
      <c r="AF321" s="78">
        <v>7.4358008662E-2</v>
      </c>
      <c r="AG321" s="78">
        <v>7.1958931626999997E-2</v>
      </c>
      <c r="AH321" s="78">
        <v>7.0800063167999999E-2</v>
      </c>
      <c r="AI321" s="78">
        <v>7.2083831008000004E-2</v>
      </c>
      <c r="AJ321" s="78">
        <v>7.0269071008000006E-2</v>
      </c>
      <c r="AK321" s="78">
        <v>7.1309215472999996E-2</v>
      </c>
      <c r="AL321" s="78">
        <v>7.0186165268999998E-2</v>
      </c>
      <c r="AM321" s="78">
        <v>7.5762328948000002E-2</v>
      </c>
      <c r="AN321" s="78">
        <v>7.5898239544999996E-2</v>
      </c>
      <c r="AO321" s="78">
        <v>7.3939373311000006E-2</v>
      </c>
      <c r="AP321" s="78">
        <v>7.3615126786999996E-2</v>
      </c>
      <c r="AQ321" s="78">
        <v>7.9756757280000007E-2</v>
      </c>
      <c r="AR321" s="78">
        <v>7.3342253999999996E-2</v>
      </c>
      <c r="AS321" s="78">
        <v>8.0653317643000003E-2</v>
      </c>
      <c r="AT321" s="78">
        <v>8.0654117452999996E-2</v>
      </c>
      <c r="AU321" s="78">
        <v>7.8767885300999999E-2</v>
      </c>
      <c r="AV321" s="78">
        <v>7.7919376567000001E-2</v>
      </c>
      <c r="AW321" s="78">
        <v>7.5710677227000006E-2</v>
      </c>
      <c r="AX321" s="78">
        <v>7.6926780417999996E-2</v>
      </c>
      <c r="AY321" s="78">
        <v>7.5203617521999999E-2</v>
      </c>
      <c r="AZ321" s="78">
        <v>8.0140113274000002E-2</v>
      </c>
      <c r="BA321" s="78">
        <v>7.8960032781E-2</v>
      </c>
      <c r="BB321" s="78">
        <v>7.7745446398999996E-2</v>
      </c>
      <c r="BC321" s="78">
        <v>7.6300682546999996E-2</v>
      </c>
      <c r="BD321" s="78">
        <v>8.3054960742E-2</v>
      </c>
      <c r="BE321" s="78">
        <v>7.8502714000000001E-2</v>
      </c>
      <c r="BF321" s="78">
        <v>8.3245219790000005E-2</v>
      </c>
      <c r="BG321" s="78">
        <v>8.2036687302999997E-2</v>
      </c>
      <c r="BH321" s="78">
        <v>7.9598773898000005E-2</v>
      </c>
      <c r="BI321" s="78">
        <v>7.8012341824000006E-2</v>
      </c>
      <c r="BJ321" s="78">
        <v>7.6150200230999998E-2</v>
      </c>
      <c r="BK321" s="78">
        <v>7.7772297163000007E-2</v>
      </c>
      <c r="BL321" s="78">
        <v>8.0296005158000006E-2</v>
      </c>
      <c r="BM321" s="78">
        <v>8.3756153151000004E-2</v>
      </c>
      <c r="BN321" s="78">
        <v>8.1659370004000004E-2</v>
      </c>
      <c r="BO321" s="78">
        <v>8.0351579463999998E-2</v>
      </c>
      <c r="BP321" s="78">
        <v>7.9776503094000001E-2</v>
      </c>
      <c r="BQ321" s="78">
        <v>8.5791036602000006E-2</v>
      </c>
      <c r="BR321" s="78">
        <v>8.0709043999999994E-2</v>
      </c>
      <c r="BS321" s="78">
        <v>8.6986466720000002E-2</v>
      </c>
      <c r="BT321" s="78">
        <v>8.4327834327000001E-2</v>
      </c>
      <c r="BU321" s="78">
        <v>8.2531963848999995E-2</v>
      </c>
      <c r="BV321" s="78">
        <v>8.1174638928999995E-2</v>
      </c>
      <c r="BW321" s="78">
        <v>7.9923814565000001E-2</v>
      </c>
      <c r="BX321" s="78">
        <v>8.2041969138999998E-2</v>
      </c>
      <c r="BY321" s="78">
        <v>8.6538774939999993E-2</v>
      </c>
      <c r="BZ321" s="78">
        <v>9.0538555147999994E-2</v>
      </c>
      <c r="CA321" s="78">
        <v>8.9589534755999997E-2</v>
      </c>
      <c r="CB321" s="78">
        <v>8.8000969090999998E-2</v>
      </c>
      <c r="CC321" s="78">
        <v>8.7640805520999995E-2</v>
      </c>
      <c r="CD321" s="78">
        <v>9.7104072397999994E-2</v>
      </c>
      <c r="CE321" s="78">
        <v>8.6396359000000006E-2</v>
      </c>
      <c r="CF321" s="78">
        <v>9.6362385267E-2</v>
      </c>
      <c r="CG321" s="78">
        <v>9.5400753530999999E-2</v>
      </c>
      <c r="CH321" s="78">
        <v>9.4674460064000002E-2</v>
      </c>
      <c r="CI321" s="78">
        <v>9.3773500644000002E-2</v>
      </c>
      <c r="CJ321" s="78">
        <v>9.3048519760999995E-2</v>
      </c>
      <c r="CK321" s="78">
        <v>9.7231886529E-2</v>
      </c>
      <c r="CL321" s="78">
        <v>9.8032524831000001E-2</v>
      </c>
      <c r="CM321" s="78">
        <v>0.101176000036</v>
      </c>
      <c r="CN321" s="78">
        <v>9.9968436076000006E-2</v>
      </c>
      <c r="CO321" s="78">
        <v>9.9308926837000003E-2</v>
      </c>
      <c r="CP321" s="78">
        <v>9.9795085236000003E-2</v>
      </c>
      <c r="CQ321" s="78">
        <v>0.110574896068</v>
      </c>
      <c r="CR321" s="78">
        <v>9.8310118000000002E-2</v>
      </c>
      <c r="CS321" s="78">
        <v>0.112906454</v>
      </c>
      <c r="CT321" s="78">
        <v>0.112487846</v>
      </c>
      <c r="CU321" s="78">
        <v>0.11229652599999999</v>
      </c>
      <c r="CV321" s="78">
        <v>0.111029399</v>
      </c>
      <c r="CW321" s="78">
        <v>0.11043879700000001</v>
      </c>
      <c r="CX321" s="78">
        <v>0.113610536</v>
      </c>
      <c r="CY321" s="78">
        <v>0.11068111999999999</v>
      </c>
      <c r="CZ321" s="78">
        <v>0.11516166999999999</v>
      </c>
      <c r="DA321" s="78">
        <v>0.11185413</v>
      </c>
      <c r="DB321" s="78">
        <v>0.111895829</v>
      </c>
      <c r="DC321" s="78">
        <v>0.112655936</v>
      </c>
      <c r="DD321" s="78">
        <v>0.121945337</v>
      </c>
      <c r="DE321" s="78">
        <v>0.11309144</v>
      </c>
      <c r="DF321" s="78">
        <v>0.122351351</v>
      </c>
      <c r="DG321" s="78">
        <v>0.120498095</v>
      </c>
      <c r="DH321" s="78">
        <v>0.11656898</v>
      </c>
      <c r="DI321" s="78">
        <v>0.113270886</v>
      </c>
      <c r="DJ321" s="78">
        <v>0.113615622</v>
      </c>
      <c r="DK321" s="78">
        <v>0.11457389699999999</v>
      </c>
      <c r="DL321" s="78">
        <v>0.113985614</v>
      </c>
      <c r="DM321" s="78">
        <v>0.119328986</v>
      </c>
      <c r="DN321" s="78">
        <v>0.115506753</v>
      </c>
      <c r="DO321" s="78">
        <v>0.114720999</v>
      </c>
      <c r="DP321" s="78">
        <v>0.11383046199999999</v>
      </c>
      <c r="DQ321" s="78">
        <v>0.12122989000000001</v>
      </c>
      <c r="DR321" s="78">
        <v>0.116621771</v>
      </c>
      <c r="DS321" s="78">
        <v>0.11961767700000001</v>
      </c>
      <c r="DT321" s="78">
        <v>0.117745822</v>
      </c>
      <c r="DU321" s="78">
        <v>0.11468721</v>
      </c>
      <c r="DV321" s="78">
        <v>0.11173672</v>
      </c>
      <c r="DW321" s="78">
        <v>0.110695879</v>
      </c>
      <c r="DX321" s="78">
        <v>0.111779746</v>
      </c>
      <c r="DY321" s="78">
        <v>0.111735181</v>
      </c>
      <c r="DZ321" s="78">
        <v>0.11504973</v>
      </c>
      <c r="EA321" s="78">
        <v>0.11155504500000001</v>
      </c>
      <c r="EB321" s="78">
        <v>0.109200879</v>
      </c>
      <c r="EC321" s="78">
        <v>0.107236941</v>
      </c>
      <c r="ED321" s="78">
        <v>0.114532642</v>
      </c>
      <c r="EE321" s="78">
        <v>0.11295543700000001</v>
      </c>
      <c r="EF321" s="78">
        <v>0.11235935499999999</v>
      </c>
      <c r="EG321" s="78">
        <v>0.108909598</v>
      </c>
      <c r="EH321" s="78">
        <v>0.105845378</v>
      </c>
      <c r="EI321" s="78">
        <v>0.10404709600000001</v>
      </c>
      <c r="EJ321" s="78">
        <v>0.103673974</v>
      </c>
      <c r="EK321" s="78">
        <v>0.106134717</v>
      </c>
      <c r="EL321" s="78">
        <v>0.10776572700000001</v>
      </c>
      <c r="EM321" s="78">
        <v>0.111190704</v>
      </c>
      <c r="EN321" s="78">
        <v>0.108176125</v>
      </c>
      <c r="EO321" s="78">
        <v>0.107074631</v>
      </c>
      <c r="EP321" s="78">
        <v>0.10522340199999999</v>
      </c>
      <c r="EQ321" s="78">
        <v>0.112111629</v>
      </c>
      <c r="ER321" s="78">
        <v>0.107714039</v>
      </c>
      <c r="ES321" s="78">
        <v>0.112854868</v>
      </c>
      <c r="ET321" s="78">
        <v>0.111007119</v>
      </c>
      <c r="EU321" s="78">
        <v>0.10891577</v>
      </c>
      <c r="EV321" s="78">
        <v>0.10703288</v>
      </c>
      <c r="EW321" s="78">
        <v>0.10367062</v>
      </c>
      <c r="EX321" s="78">
        <v>0.10445251999999999</v>
      </c>
      <c r="EY321" s="78">
        <v>0.10343247999999999</v>
      </c>
      <c r="EZ321" s="78">
        <v>0.10781556</v>
      </c>
      <c r="FA321" s="78">
        <v>0.10312013</v>
      </c>
      <c r="FB321" s="78">
        <v>0.10099936</v>
      </c>
      <c r="FC321" s="78">
        <v>9.8824990000000001E-2</v>
      </c>
      <c r="FD321" s="78">
        <v>0.10567131</v>
      </c>
      <c r="FE321" s="78">
        <v>0.10564123</v>
      </c>
      <c r="FF321" s="78">
        <v>0.10593207</v>
      </c>
      <c r="FG321" s="78">
        <v>0.10543792</v>
      </c>
      <c r="FH321" s="78">
        <v>0.14059972000000001</v>
      </c>
      <c r="FI321" s="78">
        <v>0.16035170000000001</v>
      </c>
      <c r="FJ321" s="78">
        <v>0.15831519999999999</v>
      </c>
      <c r="FK321" s="78">
        <v>0.15066789999999999</v>
      </c>
      <c r="FL321" s="78">
        <v>0.14282758000000001</v>
      </c>
      <c r="FM321" s="78">
        <v>0.13899274</v>
      </c>
      <c r="FN321" s="78">
        <v>0.12920928000000001</v>
      </c>
      <c r="FO321" s="78">
        <v>0.12668573</v>
      </c>
      <c r="FP321" s="78">
        <v>0.13085193000000001</v>
      </c>
      <c r="FQ321" s="78">
        <v>0.13523078999999999</v>
      </c>
      <c r="FR321" s="78">
        <v>0.13553367999999999</v>
      </c>
      <c r="FS321" s="78">
        <v>0.13576761000000001</v>
      </c>
      <c r="FT321" s="78">
        <v>0.13166810000000001</v>
      </c>
      <c r="FU321" s="78">
        <v>0.12572332</v>
      </c>
      <c r="FV321" s="78">
        <v>0.12343757</v>
      </c>
      <c r="FW321" s="78">
        <v>0.11694071</v>
      </c>
      <c r="FX321" s="78">
        <v>0.11312231</v>
      </c>
      <c r="FY321" s="78">
        <v>0.1100353</v>
      </c>
      <c r="FZ321" s="78">
        <v>0.11356165</v>
      </c>
      <c r="GA321" s="78">
        <v>0.10805207999999999</v>
      </c>
      <c r="GB321" s="78">
        <v>0.10241896</v>
      </c>
      <c r="GC321" s="78">
        <v>0.10117523</v>
      </c>
      <c r="GD321" s="78">
        <v>0.10722186</v>
      </c>
      <c r="GE321" s="78">
        <v>0.11573504</v>
      </c>
      <c r="GF321" s="78">
        <v>0.10496203</v>
      </c>
      <c r="GG321" s="78">
        <v>0.10101021</v>
      </c>
      <c r="GH321" s="78">
        <v>9.533664E-2</v>
      </c>
      <c r="GI321" s="78">
        <v>9.2043860000000005E-2</v>
      </c>
      <c r="GJ321" s="78">
        <v>8.8587750000000007E-2</v>
      </c>
      <c r="GK321" s="78">
        <v>9.0581113649355199E-2</v>
      </c>
      <c r="GL321" s="78">
        <v>8.9974020000000002E-2</v>
      </c>
      <c r="GM321" s="78">
        <v>9.7188510000000006E-2</v>
      </c>
      <c r="GN321" s="78">
        <v>9.1598449999999998E-2</v>
      </c>
      <c r="GO321" s="78">
        <v>9.0300320000000003E-2</v>
      </c>
      <c r="GP321" s="78">
        <v>8.7100629999999998E-2</v>
      </c>
      <c r="GQ321" s="78">
        <v>9.3593090000000004E-2</v>
      </c>
      <c r="GR321" s="78">
        <v>9.351131E-2</v>
      </c>
      <c r="GS321" s="78">
        <v>9.4351870000000004E-2</v>
      </c>
      <c r="GT321" s="78">
        <v>9.2445340000000001E-2</v>
      </c>
      <c r="GU321" s="78">
        <v>9.0192869999999994E-2</v>
      </c>
      <c r="GV321" s="78">
        <v>8.9838786000000004E-2</v>
      </c>
      <c r="GW321" s="78">
        <v>9.0999999999999998E-2</v>
      </c>
      <c r="GX321" s="78">
        <v>9.2890559999999997E-2</v>
      </c>
      <c r="GY321" s="78">
        <v>9.2999999999999999E-2</v>
      </c>
      <c r="GZ321" s="78">
        <v>9.8508979999999996E-2</v>
      </c>
      <c r="HA321" s="78">
        <v>9.4480540000000002E-2</v>
      </c>
      <c r="HB321" s="78">
        <v>9.2453900000000006E-2</v>
      </c>
      <c r="HC321" s="78">
        <v>9.1032619999999995E-2</v>
      </c>
      <c r="HD321" s="78">
        <v>9.7787429999999995E-2</v>
      </c>
      <c r="HE321" s="78">
        <v>9.3208849999999996E-2</v>
      </c>
      <c r="HF321" s="78">
        <v>9.9111729999999995E-2</v>
      </c>
      <c r="HG321" s="78">
        <v>9.7983039999999993E-2</v>
      </c>
      <c r="HH321" s="78">
        <v>9.70049481348636E-2</v>
      </c>
      <c r="HI321" s="78">
        <v>1</v>
      </c>
    </row>
    <row r="322" spans="1:217" ht="15.75" x14ac:dyDescent="0.3">
      <c r="A322" s="1" t="str">
        <f t="shared" si="82"/>
        <v>WienArbeitsloseFrauen</v>
      </c>
      <c r="B322" s="1">
        <v>322</v>
      </c>
      <c r="C322" s="77" t="s">
        <v>9</v>
      </c>
      <c r="D322" s="77" t="s">
        <v>124</v>
      </c>
      <c r="E322" s="77" t="s">
        <v>119</v>
      </c>
      <c r="F322" s="78">
        <v>29005</v>
      </c>
      <c r="G322" s="78">
        <v>27244</v>
      </c>
      <c r="H322" s="78">
        <v>27103</v>
      </c>
      <c r="I322" s="78">
        <v>26258</v>
      </c>
      <c r="J322" s="78">
        <v>25643</v>
      </c>
      <c r="K322" s="78">
        <v>25787</v>
      </c>
      <c r="L322" s="78">
        <v>26531</v>
      </c>
      <c r="M322" s="78">
        <v>27780</v>
      </c>
      <c r="N322" s="78">
        <v>26675</v>
      </c>
      <c r="O322" s="78">
        <v>25927</v>
      </c>
      <c r="P322" s="78">
        <v>25653</v>
      </c>
      <c r="Q322" s="78">
        <v>29020</v>
      </c>
      <c r="R322" s="78">
        <v>26885.5</v>
      </c>
      <c r="S322" s="78">
        <v>28473</v>
      </c>
      <c r="T322" s="78">
        <v>28111</v>
      </c>
      <c r="U322" s="78">
        <v>27675</v>
      </c>
      <c r="V322" s="78">
        <v>27335</v>
      </c>
      <c r="W322" s="78">
        <v>26942</v>
      </c>
      <c r="X322" s="78">
        <v>28253</v>
      </c>
      <c r="Y322" s="78">
        <v>28766</v>
      </c>
      <c r="Z322" s="78">
        <v>30704</v>
      </c>
      <c r="AA322" s="78">
        <v>30049</v>
      </c>
      <c r="AB322" s="78">
        <v>29116</v>
      </c>
      <c r="AC322" s="78">
        <v>27495</v>
      </c>
      <c r="AD322" s="78">
        <v>30530</v>
      </c>
      <c r="AE322" s="78">
        <v>28620.75</v>
      </c>
      <c r="AF322" s="78">
        <v>30010</v>
      </c>
      <c r="AG322" s="78">
        <v>29016</v>
      </c>
      <c r="AH322" s="78">
        <v>28693</v>
      </c>
      <c r="AI322" s="78">
        <v>29270</v>
      </c>
      <c r="AJ322" s="78">
        <v>28505</v>
      </c>
      <c r="AK322" s="78">
        <v>29019</v>
      </c>
      <c r="AL322" s="78">
        <v>28698</v>
      </c>
      <c r="AM322" s="78">
        <v>31154</v>
      </c>
      <c r="AN322" s="78">
        <v>31287</v>
      </c>
      <c r="AO322" s="78">
        <v>30414</v>
      </c>
      <c r="AP322" s="78">
        <v>30375</v>
      </c>
      <c r="AQ322" s="78">
        <v>32907</v>
      </c>
      <c r="AR322" s="78">
        <v>29945.666669999999</v>
      </c>
      <c r="AS322" s="78">
        <v>33174</v>
      </c>
      <c r="AT322" s="78">
        <v>33262</v>
      </c>
      <c r="AU322" s="78">
        <v>32568</v>
      </c>
      <c r="AV322" s="78">
        <v>32216</v>
      </c>
      <c r="AW322" s="78">
        <v>31382</v>
      </c>
      <c r="AX322" s="78">
        <v>31956</v>
      </c>
      <c r="AY322" s="78">
        <v>31366</v>
      </c>
      <c r="AZ322" s="78">
        <v>33563</v>
      </c>
      <c r="BA322" s="78">
        <v>33143</v>
      </c>
      <c r="BB322" s="78">
        <v>32623</v>
      </c>
      <c r="BC322" s="78">
        <v>32072</v>
      </c>
      <c r="BD322" s="78">
        <v>34908</v>
      </c>
      <c r="BE322" s="78">
        <v>32686.083330000001</v>
      </c>
      <c r="BF322" s="78">
        <v>34877</v>
      </c>
      <c r="BG322" s="78">
        <v>34360</v>
      </c>
      <c r="BH322" s="78">
        <v>33369</v>
      </c>
      <c r="BI322" s="78">
        <v>32730</v>
      </c>
      <c r="BJ322" s="78">
        <v>31908</v>
      </c>
      <c r="BK322" s="78">
        <v>32638</v>
      </c>
      <c r="BL322" s="78">
        <v>33995</v>
      </c>
      <c r="BM322" s="78">
        <v>35425</v>
      </c>
      <c r="BN322" s="78">
        <v>34432</v>
      </c>
      <c r="BO322" s="78">
        <v>34044</v>
      </c>
      <c r="BP322" s="78">
        <v>33810</v>
      </c>
      <c r="BQ322" s="78">
        <v>36344</v>
      </c>
      <c r="BR322" s="78">
        <v>33994.333330000001</v>
      </c>
      <c r="BS322" s="78">
        <v>36753</v>
      </c>
      <c r="BT322" s="78">
        <v>35557</v>
      </c>
      <c r="BU322" s="78">
        <v>34793</v>
      </c>
      <c r="BV322" s="78">
        <v>34307</v>
      </c>
      <c r="BW322" s="78">
        <v>33822</v>
      </c>
      <c r="BX322" s="78">
        <v>34741</v>
      </c>
      <c r="BY322" s="78">
        <v>37171</v>
      </c>
      <c r="BZ322" s="78">
        <v>38762</v>
      </c>
      <c r="CA322" s="78">
        <v>38434</v>
      </c>
      <c r="CB322" s="78">
        <v>37776</v>
      </c>
      <c r="CC322" s="78">
        <v>37610</v>
      </c>
      <c r="CD322" s="78">
        <v>41847</v>
      </c>
      <c r="CE322" s="78">
        <v>36797.75</v>
      </c>
      <c r="CF322" s="78">
        <v>41312</v>
      </c>
      <c r="CG322" s="78">
        <v>40944</v>
      </c>
      <c r="CH322" s="78">
        <v>40785</v>
      </c>
      <c r="CI322" s="78">
        <v>40526</v>
      </c>
      <c r="CJ322" s="78">
        <v>40171</v>
      </c>
      <c r="CK322" s="78">
        <v>42200</v>
      </c>
      <c r="CL322" s="78">
        <v>42806</v>
      </c>
      <c r="CM322" s="78">
        <v>44015</v>
      </c>
      <c r="CN322" s="78">
        <v>43707</v>
      </c>
      <c r="CO322" s="78">
        <v>43470</v>
      </c>
      <c r="CP322" s="78">
        <v>43782</v>
      </c>
      <c r="CQ322" s="78">
        <v>48781</v>
      </c>
      <c r="CR322" s="78">
        <v>42708.25</v>
      </c>
      <c r="CS322" s="78">
        <v>49647</v>
      </c>
      <c r="CT322" s="78">
        <v>49514</v>
      </c>
      <c r="CU322" s="78">
        <v>49650</v>
      </c>
      <c r="CV322" s="78">
        <v>49369</v>
      </c>
      <c r="CW322" s="78">
        <v>49061</v>
      </c>
      <c r="CX322" s="78">
        <v>50687</v>
      </c>
      <c r="CY322" s="78">
        <v>49593</v>
      </c>
      <c r="CZ322" s="78">
        <v>51615</v>
      </c>
      <c r="DA322" s="78">
        <v>50180</v>
      </c>
      <c r="DB322" s="78">
        <v>50193</v>
      </c>
      <c r="DC322" s="78">
        <v>50707</v>
      </c>
      <c r="DD322" s="78">
        <v>55116</v>
      </c>
      <c r="DE322" s="78">
        <v>50444.333330000001</v>
      </c>
      <c r="DF322" s="78">
        <v>55040</v>
      </c>
      <c r="DG322" s="78">
        <v>54238</v>
      </c>
      <c r="DH322" s="78">
        <v>52505</v>
      </c>
      <c r="DI322" s="78">
        <v>51018</v>
      </c>
      <c r="DJ322" s="78">
        <v>51292</v>
      </c>
      <c r="DK322" s="78">
        <v>51855</v>
      </c>
      <c r="DL322" s="78">
        <v>51678</v>
      </c>
      <c r="DM322" s="78">
        <v>54346</v>
      </c>
      <c r="DN322" s="78">
        <v>52596</v>
      </c>
      <c r="DO322" s="78">
        <v>52274</v>
      </c>
      <c r="DP322" s="78">
        <v>52008</v>
      </c>
      <c r="DQ322" s="78">
        <v>55408</v>
      </c>
      <c r="DR322" s="78">
        <v>52854.833330000001</v>
      </c>
      <c r="DS322" s="78">
        <v>54377</v>
      </c>
      <c r="DT322" s="78">
        <v>53509</v>
      </c>
      <c r="DU322" s="78">
        <v>52225</v>
      </c>
      <c r="DV322" s="78">
        <v>50823</v>
      </c>
      <c r="DW322" s="78">
        <v>50474</v>
      </c>
      <c r="DX322" s="78">
        <v>51063</v>
      </c>
      <c r="DY322" s="78">
        <v>51246</v>
      </c>
      <c r="DZ322" s="78">
        <v>52748</v>
      </c>
      <c r="EA322" s="78">
        <v>51123</v>
      </c>
      <c r="EB322" s="78">
        <v>50192</v>
      </c>
      <c r="EC322" s="78">
        <v>49378</v>
      </c>
      <c r="ED322" s="78">
        <v>52837</v>
      </c>
      <c r="EE322" s="78">
        <v>51666.25</v>
      </c>
      <c r="EF322" s="78">
        <v>51678</v>
      </c>
      <c r="EG322" s="78">
        <v>50053</v>
      </c>
      <c r="EH322" s="78">
        <v>48664</v>
      </c>
      <c r="EI322" s="78">
        <v>47950</v>
      </c>
      <c r="EJ322" s="78">
        <v>47788</v>
      </c>
      <c r="EK322" s="78">
        <v>49082</v>
      </c>
      <c r="EL322" s="78">
        <v>50267</v>
      </c>
      <c r="EM322" s="78">
        <v>51844</v>
      </c>
      <c r="EN322" s="78">
        <v>50335</v>
      </c>
      <c r="EO322" s="78">
        <v>49997</v>
      </c>
      <c r="EP322" s="78">
        <v>49173</v>
      </c>
      <c r="EQ322" s="78">
        <v>52466</v>
      </c>
      <c r="ER322" s="78">
        <v>49941.416669999999</v>
      </c>
      <c r="ES322" s="78">
        <v>52660</v>
      </c>
      <c r="ET322" s="78">
        <v>51831</v>
      </c>
      <c r="EU322" s="78">
        <v>50858</v>
      </c>
      <c r="EV322" s="78">
        <v>50119</v>
      </c>
      <c r="EW322" s="78">
        <v>48395</v>
      </c>
      <c r="EX322" s="78">
        <v>48842</v>
      </c>
      <c r="EY322" s="78">
        <v>48557</v>
      </c>
      <c r="EZ322" s="78">
        <v>50560</v>
      </c>
      <c r="FA322" s="78">
        <v>48438</v>
      </c>
      <c r="FB322" s="78">
        <v>47470</v>
      </c>
      <c r="FC322" s="78">
        <v>46502</v>
      </c>
      <c r="FD322" s="78">
        <v>49846</v>
      </c>
      <c r="FE322" s="78">
        <v>49506.5</v>
      </c>
      <c r="FF322" s="78">
        <v>49485</v>
      </c>
      <c r="FG322" s="78">
        <v>49251</v>
      </c>
      <c r="FH322" s="78">
        <v>66385</v>
      </c>
      <c r="FI322" s="78">
        <v>76232</v>
      </c>
      <c r="FJ322" s="78">
        <v>75662</v>
      </c>
      <c r="FK322" s="78">
        <v>71973</v>
      </c>
      <c r="FL322" s="78">
        <v>68333</v>
      </c>
      <c r="FM322" s="78">
        <v>66216</v>
      </c>
      <c r="FN322" s="78">
        <v>61312</v>
      </c>
      <c r="FO322" s="78">
        <v>60018</v>
      </c>
      <c r="FP322" s="78">
        <v>62123</v>
      </c>
      <c r="FQ322" s="78">
        <v>64190</v>
      </c>
      <c r="FR322" s="78">
        <v>64265</v>
      </c>
      <c r="FS322" s="78">
        <v>64288</v>
      </c>
      <c r="FT322" s="78">
        <v>62338</v>
      </c>
      <c r="FU322" s="78">
        <v>59575</v>
      </c>
      <c r="FV322" s="78">
        <v>58423</v>
      </c>
      <c r="FW322" s="78">
        <v>55530</v>
      </c>
      <c r="FX322" s="78">
        <v>53834</v>
      </c>
      <c r="FY322" s="78">
        <v>52277</v>
      </c>
      <c r="FZ322" s="78">
        <v>54065</v>
      </c>
      <c r="GA322" s="78">
        <v>51496</v>
      </c>
      <c r="GB322" s="78">
        <v>48763</v>
      </c>
      <c r="GC322" s="78">
        <v>48176</v>
      </c>
      <c r="GD322" s="78">
        <v>51134</v>
      </c>
      <c r="GE322" s="78">
        <v>54991.583330000001</v>
      </c>
      <c r="GF322" s="78">
        <v>49991</v>
      </c>
      <c r="GG322" s="78">
        <v>48125</v>
      </c>
      <c r="GH322" s="78">
        <v>45422</v>
      </c>
      <c r="GI322" s="78">
        <v>43764</v>
      </c>
      <c r="GJ322" s="78">
        <v>42159</v>
      </c>
      <c r="GK322" s="78">
        <v>43260</v>
      </c>
      <c r="GL322" s="78">
        <v>42880</v>
      </c>
      <c r="GM322" s="78">
        <v>46650</v>
      </c>
      <c r="GN322" s="78">
        <v>44066</v>
      </c>
      <c r="GO322" s="78">
        <v>43650</v>
      </c>
      <c r="GP322" s="78">
        <v>42150</v>
      </c>
      <c r="GQ322" s="78">
        <v>45313</v>
      </c>
      <c r="GR322" s="78">
        <v>44785.833330000001</v>
      </c>
      <c r="GS322" s="78">
        <v>45658</v>
      </c>
      <c r="GT322" s="78">
        <v>44760</v>
      </c>
      <c r="GU322" s="78">
        <v>43720</v>
      </c>
      <c r="GV322" s="78">
        <v>43617</v>
      </c>
      <c r="GW322" s="78">
        <v>44590</v>
      </c>
      <c r="GX322" s="78">
        <v>45371</v>
      </c>
      <c r="GY322" s="78">
        <v>45460</v>
      </c>
      <c r="GZ322" s="78">
        <v>48296</v>
      </c>
      <c r="HA322" s="78">
        <v>46312</v>
      </c>
      <c r="HB322" s="78">
        <v>45490</v>
      </c>
      <c r="HC322" s="78">
        <v>44820</v>
      </c>
      <c r="HD322" s="78">
        <v>48068</v>
      </c>
      <c r="HE322" s="78">
        <v>45513.5</v>
      </c>
      <c r="HF322" s="78">
        <v>48637</v>
      </c>
      <c r="HG322" s="78">
        <v>48186</v>
      </c>
      <c r="HH322" s="78">
        <v>47815</v>
      </c>
      <c r="HI322" s="78">
        <v>47212</v>
      </c>
    </row>
    <row r="323" spans="1:217" ht="15.75" x14ac:dyDescent="0.3">
      <c r="A323" s="1" t="str">
        <f t="shared" si="82"/>
        <v>Wiendarunter bis 24 JahreFrauen</v>
      </c>
      <c r="B323" s="1">
        <v>323</v>
      </c>
      <c r="C323" s="77" t="s">
        <v>9</v>
      </c>
      <c r="D323" s="77" t="s">
        <v>125</v>
      </c>
      <c r="E323" s="77" t="s">
        <v>119</v>
      </c>
      <c r="F323" s="78">
        <v>3820</v>
      </c>
      <c r="G323" s="78">
        <v>3615</v>
      </c>
      <c r="H323" s="78">
        <v>3630</v>
      </c>
      <c r="I323" s="78">
        <v>3455</v>
      </c>
      <c r="J323" s="78">
        <v>3277</v>
      </c>
      <c r="K323" s="78">
        <v>3245</v>
      </c>
      <c r="L323" s="78">
        <v>3547</v>
      </c>
      <c r="M323" s="78">
        <v>3936</v>
      </c>
      <c r="N323" s="78">
        <v>4003</v>
      </c>
      <c r="O323" s="78">
        <v>3896</v>
      </c>
      <c r="P323" s="78">
        <v>3832</v>
      </c>
      <c r="Q323" s="78">
        <v>4134</v>
      </c>
      <c r="R323" s="78">
        <v>3699.166667</v>
      </c>
      <c r="S323" s="78">
        <v>4265</v>
      </c>
      <c r="T323" s="78">
        <v>4228</v>
      </c>
      <c r="U323" s="78">
        <v>4163</v>
      </c>
      <c r="V323" s="78">
        <v>4050</v>
      </c>
      <c r="W323" s="78">
        <v>4019</v>
      </c>
      <c r="X323" s="78">
        <v>3972</v>
      </c>
      <c r="Y323" s="78">
        <v>4000</v>
      </c>
      <c r="Z323" s="78">
        <v>4435</v>
      </c>
      <c r="AA323" s="78">
        <v>4505</v>
      </c>
      <c r="AB323" s="78">
        <v>4306</v>
      </c>
      <c r="AC323" s="78">
        <v>4088</v>
      </c>
      <c r="AD323" s="78">
        <v>4490</v>
      </c>
      <c r="AE323" s="78">
        <v>4210.0833329999996</v>
      </c>
      <c r="AF323" s="78">
        <v>4426</v>
      </c>
      <c r="AG323" s="78">
        <v>4324</v>
      </c>
      <c r="AH323" s="78">
        <v>4126</v>
      </c>
      <c r="AI323" s="78">
        <v>4069</v>
      </c>
      <c r="AJ323" s="78">
        <v>3905</v>
      </c>
      <c r="AK323" s="78">
        <v>3988</v>
      </c>
      <c r="AL323" s="78">
        <v>4010</v>
      </c>
      <c r="AM323" s="78">
        <v>4416</v>
      </c>
      <c r="AN323" s="78">
        <v>4565</v>
      </c>
      <c r="AO323" s="78">
        <v>4400</v>
      </c>
      <c r="AP323" s="78">
        <v>4144</v>
      </c>
      <c r="AQ323" s="78">
        <v>4407</v>
      </c>
      <c r="AR323" s="78">
        <v>4231.6666670000004</v>
      </c>
      <c r="AS323" s="78">
        <v>4561</v>
      </c>
      <c r="AT323" s="78">
        <v>4571</v>
      </c>
      <c r="AU323" s="78">
        <v>4466</v>
      </c>
      <c r="AV323" s="78">
        <v>4373</v>
      </c>
      <c r="AW323" s="78">
        <v>4313</v>
      </c>
      <c r="AX323" s="78">
        <v>4339</v>
      </c>
      <c r="AY323" s="78">
        <v>4295</v>
      </c>
      <c r="AZ323" s="78">
        <v>4798</v>
      </c>
      <c r="BA323" s="78">
        <v>4993</v>
      </c>
      <c r="BB323" s="78">
        <v>4849</v>
      </c>
      <c r="BC323" s="78">
        <v>4754</v>
      </c>
      <c r="BD323" s="78">
        <v>4990</v>
      </c>
      <c r="BE323" s="78">
        <v>4608.5</v>
      </c>
      <c r="BF323" s="78">
        <v>5036</v>
      </c>
      <c r="BG323" s="78">
        <v>4892</v>
      </c>
      <c r="BH323" s="78">
        <v>4627</v>
      </c>
      <c r="BI323" s="78">
        <v>4491</v>
      </c>
      <c r="BJ323" s="78">
        <v>4298</v>
      </c>
      <c r="BK323" s="78">
        <v>4514</v>
      </c>
      <c r="BL323" s="78">
        <v>4606</v>
      </c>
      <c r="BM323" s="78">
        <v>4853</v>
      </c>
      <c r="BN323" s="78">
        <v>4828</v>
      </c>
      <c r="BO323" s="78">
        <v>4834</v>
      </c>
      <c r="BP323" s="78">
        <v>4778</v>
      </c>
      <c r="BQ323" s="78">
        <v>4814</v>
      </c>
      <c r="BR323" s="78">
        <v>4714.25</v>
      </c>
      <c r="BS323" s="78">
        <v>5012</v>
      </c>
      <c r="BT323" s="78">
        <v>4736</v>
      </c>
      <c r="BU323" s="78">
        <v>4585</v>
      </c>
      <c r="BV323" s="78">
        <v>4500</v>
      </c>
      <c r="BW323" s="78">
        <v>4374</v>
      </c>
      <c r="BX323" s="78">
        <v>4384</v>
      </c>
      <c r="BY323" s="78">
        <v>4783</v>
      </c>
      <c r="BZ323" s="78">
        <v>5010</v>
      </c>
      <c r="CA323" s="78">
        <v>5299</v>
      </c>
      <c r="CB323" s="78">
        <v>5108</v>
      </c>
      <c r="CC323" s="78">
        <v>4958</v>
      </c>
      <c r="CD323" s="78">
        <v>5295</v>
      </c>
      <c r="CE323" s="78">
        <v>4837</v>
      </c>
      <c r="CF323" s="78">
        <v>5376</v>
      </c>
      <c r="CG323" s="78">
        <v>5245</v>
      </c>
      <c r="CH323" s="78">
        <v>5187</v>
      </c>
      <c r="CI323" s="78">
        <v>5008</v>
      </c>
      <c r="CJ323" s="78">
        <v>4968</v>
      </c>
      <c r="CK323" s="78">
        <v>5293</v>
      </c>
      <c r="CL323" s="78">
        <v>5385</v>
      </c>
      <c r="CM323" s="78">
        <v>5514</v>
      </c>
      <c r="CN323" s="78">
        <v>5624</v>
      </c>
      <c r="CO323" s="78">
        <v>5479</v>
      </c>
      <c r="CP323" s="78">
        <v>5288</v>
      </c>
      <c r="CQ323" s="78">
        <v>5774</v>
      </c>
      <c r="CR323" s="78">
        <v>5345.0833329999996</v>
      </c>
      <c r="CS323" s="78">
        <v>5857</v>
      </c>
      <c r="CT323" s="78">
        <v>5605</v>
      </c>
      <c r="CU323" s="78">
        <v>5550</v>
      </c>
      <c r="CV323" s="78">
        <v>5355</v>
      </c>
      <c r="CW323" s="78">
        <v>5292</v>
      </c>
      <c r="CX323" s="78">
        <v>5536</v>
      </c>
      <c r="CY323" s="78">
        <v>5428</v>
      </c>
      <c r="CZ323" s="78">
        <v>5742</v>
      </c>
      <c r="DA323" s="78">
        <v>5818</v>
      </c>
      <c r="DB323" s="78">
        <v>5661</v>
      </c>
      <c r="DC323" s="78">
        <v>5571</v>
      </c>
      <c r="DD323" s="78">
        <v>5932</v>
      </c>
      <c r="DE323" s="78">
        <v>5612.25</v>
      </c>
      <c r="DF323" s="78">
        <v>6026</v>
      </c>
      <c r="DG323" s="78">
        <v>5901</v>
      </c>
      <c r="DH323" s="78">
        <v>5575</v>
      </c>
      <c r="DI323" s="78">
        <v>5277</v>
      </c>
      <c r="DJ323" s="78">
        <v>5256</v>
      </c>
      <c r="DK323" s="78">
        <v>5203</v>
      </c>
      <c r="DL323" s="78">
        <v>5227</v>
      </c>
      <c r="DM323" s="78">
        <v>5626</v>
      </c>
      <c r="DN323" s="78">
        <v>5491</v>
      </c>
      <c r="DO323" s="78">
        <v>5294</v>
      </c>
      <c r="DP323" s="78">
        <v>5059</v>
      </c>
      <c r="DQ323" s="78">
        <v>5484</v>
      </c>
      <c r="DR323" s="78">
        <v>5451.5833329999996</v>
      </c>
      <c r="DS323" s="78">
        <v>5370</v>
      </c>
      <c r="DT323" s="78">
        <v>5198</v>
      </c>
      <c r="DU323" s="78">
        <v>4992</v>
      </c>
      <c r="DV323" s="78">
        <v>4685</v>
      </c>
      <c r="DW323" s="78">
        <v>4611</v>
      </c>
      <c r="DX323" s="78">
        <v>4622</v>
      </c>
      <c r="DY323" s="78">
        <v>4765</v>
      </c>
      <c r="DZ323" s="78">
        <v>4973</v>
      </c>
      <c r="EA323" s="78">
        <v>5074</v>
      </c>
      <c r="EB323" s="78">
        <v>4761</v>
      </c>
      <c r="EC323" s="78">
        <v>4438</v>
      </c>
      <c r="ED323" s="78">
        <v>4599</v>
      </c>
      <c r="EE323" s="78">
        <v>4840.6666670000004</v>
      </c>
      <c r="EF323" s="78">
        <v>4574</v>
      </c>
      <c r="EG323" s="78">
        <v>4370</v>
      </c>
      <c r="EH323" s="78">
        <v>4260</v>
      </c>
      <c r="EI323" s="78">
        <v>4130</v>
      </c>
      <c r="EJ323" s="78">
        <v>3984</v>
      </c>
      <c r="EK323" s="78">
        <v>4119</v>
      </c>
      <c r="EL323" s="78">
        <v>4339</v>
      </c>
      <c r="EM323" s="78">
        <v>4618</v>
      </c>
      <c r="EN323" s="78">
        <v>4529</v>
      </c>
      <c r="EO323" s="78">
        <v>4388</v>
      </c>
      <c r="EP323" s="78">
        <v>4261</v>
      </c>
      <c r="EQ323" s="78">
        <v>4579</v>
      </c>
      <c r="ER323" s="78">
        <v>4345.9166670000004</v>
      </c>
      <c r="ES323" s="78">
        <v>4527</v>
      </c>
      <c r="ET323" s="78">
        <v>4330</v>
      </c>
      <c r="EU323" s="78">
        <v>4209</v>
      </c>
      <c r="EV323" s="78">
        <v>3943</v>
      </c>
      <c r="EW323" s="78">
        <v>3665</v>
      </c>
      <c r="EX323" s="78">
        <v>3604</v>
      </c>
      <c r="EY323" s="78">
        <v>3876</v>
      </c>
      <c r="EZ323" s="78">
        <v>4132</v>
      </c>
      <c r="FA323" s="78">
        <v>4124</v>
      </c>
      <c r="FB323" s="78">
        <v>3926</v>
      </c>
      <c r="FC323" s="78">
        <v>3795</v>
      </c>
      <c r="FD323" s="78">
        <v>4183</v>
      </c>
      <c r="FE323" s="78">
        <v>4026.166667</v>
      </c>
      <c r="FF323" s="78">
        <v>4049</v>
      </c>
      <c r="FG323" s="78">
        <v>3992</v>
      </c>
      <c r="FH323" s="78">
        <v>6428</v>
      </c>
      <c r="FI323" s="78">
        <v>7755</v>
      </c>
      <c r="FJ323" s="78">
        <v>7738</v>
      </c>
      <c r="FK323" s="78">
        <v>6873</v>
      </c>
      <c r="FL323" s="78">
        <v>6308</v>
      </c>
      <c r="FM323" s="78">
        <v>5865</v>
      </c>
      <c r="FN323" s="78">
        <v>5359</v>
      </c>
      <c r="FO323" s="78">
        <v>5116</v>
      </c>
      <c r="FP323" s="78">
        <v>5266</v>
      </c>
      <c r="FQ323" s="78">
        <v>5380</v>
      </c>
      <c r="FR323" s="78">
        <v>5844.0833329999996</v>
      </c>
      <c r="FS323" s="78">
        <v>5452</v>
      </c>
      <c r="FT323" s="78">
        <v>5380</v>
      </c>
      <c r="FU323" s="78">
        <v>4961</v>
      </c>
      <c r="FV323" s="78">
        <v>4723</v>
      </c>
      <c r="FW323" s="78">
        <v>4148</v>
      </c>
      <c r="FX323" s="78">
        <v>3956</v>
      </c>
      <c r="FY323" s="78">
        <v>3973</v>
      </c>
      <c r="FZ323" s="78">
        <v>4335</v>
      </c>
      <c r="GA323" s="78">
        <v>4335</v>
      </c>
      <c r="GB323" s="78">
        <v>4075</v>
      </c>
      <c r="GC323" s="78">
        <v>3851</v>
      </c>
      <c r="GD323" s="78">
        <v>4033</v>
      </c>
      <c r="GE323" s="78">
        <v>4435.1666670000004</v>
      </c>
      <c r="GF323" s="78">
        <v>3962</v>
      </c>
      <c r="GG323" s="78">
        <v>3638</v>
      </c>
      <c r="GH323" s="78">
        <v>3455</v>
      </c>
      <c r="GI323" s="78">
        <v>3429</v>
      </c>
      <c r="GJ323" s="78">
        <v>3341</v>
      </c>
      <c r="GK323" s="78">
        <v>3520</v>
      </c>
      <c r="GL323" s="78">
        <v>3601</v>
      </c>
      <c r="GM323" s="78">
        <v>4142</v>
      </c>
      <c r="GN323" s="78">
        <v>4190</v>
      </c>
      <c r="GO323" s="78">
        <v>4066</v>
      </c>
      <c r="GP323" s="78">
        <v>3786</v>
      </c>
      <c r="GQ323" s="78">
        <v>4033</v>
      </c>
      <c r="GR323" s="78">
        <v>3763.583333</v>
      </c>
      <c r="GS323" s="78">
        <v>4068</v>
      </c>
      <c r="GT323" s="78">
        <v>3996</v>
      </c>
      <c r="GU323" s="78">
        <v>3819</v>
      </c>
      <c r="GV323" s="78">
        <v>3796</v>
      </c>
      <c r="GW323" s="78">
        <v>3878</v>
      </c>
      <c r="GX323" s="78">
        <v>3932</v>
      </c>
      <c r="GY323" s="78">
        <v>4109</v>
      </c>
      <c r="GZ323" s="78">
        <v>4587</v>
      </c>
      <c r="HA323" s="78">
        <v>4503</v>
      </c>
      <c r="HB323" s="78">
        <v>4356</v>
      </c>
      <c r="HC323" s="78">
        <v>4235</v>
      </c>
      <c r="HD323" s="78">
        <v>4470</v>
      </c>
      <c r="HE323" s="78">
        <v>4145.75</v>
      </c>
      <c r="HF323" s="78">
        <v>4580</v>
      </c>
      <c r="HG323" s="78">
        <v>4537</v>
      </c>
      <c r="HH323" s="78">
        <v>4390</v>
      </c>
      <c r="HI323" s="78">
        <v>4414</v>
      </c>
    </row>
    <row r="324" spans="1:217" ht="15.75" x14ac:dyDescent="0.3">
      <c r="A324" s="1" t="str">
        <f t="shared" si="82"/>
        <v>Wien50 Jahre und älterFrauen</v>
      </c>
      <c r="B324" s="1">
        <v>324</v>
      </c>
      <c r="C324" s="77" t="s">
        <v>9</v>
      </c>
      <c r="D324" s="77" t="s">
        <v>126</v>
      </c>
      <c r="E324" s="77" t="s">
        <v>119</v>
      </c>
      <c r="F324" s="78">
        <v>5123</v>
      </c>
      <c r="G324" s="78">
        <v>4955</v>
      </c>
      <c r="H324" s="78">
        <v>4954</v>
      </c>
      <c r="I324" s="78">
        <v>4857</v>
      </c>
      <c r="J324" s="78">
        <v>4802</v>
      </c>
      <c r="K324" s="78">
        <v>4839</v>
      </c>
      <c r="L324" s="78">
        <v>4818</v>
      </c>
      <c r="M324" s="78">
        <v>4716</v>
      </c>
      <c r="N324" s="78">
        <v>4520</v>
      </c>
      <c r="O324" s="78">
        <v>4518</v>
      </c>
      <c r="P324" s="78">
        <v>4504</v>
      </c>
      <c r="Q324" s="78">
        <v>4939</v>
      </c>
      <c r="R324" s="78">
        <v>4795.4166670000004</v>
      </c>
      <c r="S324" s="78">
        <v>4764</v>
      </c>
      <c r="T324" s="78">
        <v>4823</v>
      </c>
      <c r="U324" s="78">
        <v>4812</v>
      </c>
      <c r="V324" s="78">
        <v>4735</v>
      </c>
      <c r="W324" s="78">
        <v>4736</v>
      </c>
      <c r="X324" s="78">
        <v>4991</v>
      </c>
      <c r="Y324" s="78">
        <v>4998</v>
      </c>
      <c r="Z324" s="78">
        <v>5221</v>
      </c>
      <c r="AA324" s="78">
        <v>4896</v>
      </c>
      <c r="AB324" s="78">
        <v>4879</v>
      </c>
      <c r="AC324" s="78">
        <v>4653</v>
      </c>
      <c r="AD324" s="78">
        <v>5147</v>
      </c>
      <c r="AE324" s="78">
        <v>4887.9166670000004</v>
      </c>
      <c r="AF324" s="78">
        <v>5038</v>
      </c>
      <c r="AG324" s="78">
        <v>4966</v>
      </c>
      <c r="AH324" s="78">
        <v>4954</v>
      </c>
      <c r="AI324" s="78">
        <v>5083</v>
      </c>
      <c r="AJ324" s="78">
        <v>5161</v>
      </c>
      <c r="AK324" s="78">
        <v>5258</v>
      </c>
      <c r="AL324" s="78">
        <v>5126</v>
      </c>
      <c r="AM324" s="78">
        <v>5277</v>
      </c>
      <c r="AN324" s="78">
        <v>5209</v>
      </c>
      <c r="AO324" s="78">
        <v>5037</v>
      </c>
      <c r="AP324" s="78">
        <v>5252</v>
      </c>
      <c r="AQ324" s="78">
        <v>5693</v>
      </c>
      <c r="AR324" s="78">
        <v>5171.1666670000004</v>
      </c>
      <c r="AS324" s="78">
        <v>5776</v>
      </c>
      <c r="AT324" s="78">
        <v>5729</v>
      </c>
      <c r="AU324" s="78">
        <v>5777</v>
      </c>
      <c r="AV324" s="78">
        <v>5758</v>
      </c>
      <c r="AW324" s="78">
        <v>5706</v>
      </c>
      <c r="AX324" s="78">
        <v>5862</v>
      </c>
      <c r="AY324" s="78">
        <v>5798</v>
      </c>
      <c r="AZ324" s="78">
        <v>5880</v>
      </c>
      <c r="BA324" s="78">
        <v>5611</v>
      </c>
      <c r="BB324" s="78">
        <v>5635</v>
      </c>
      <c r="BC324" s="78">
        <v>5652</v>
      </c>
      <c r="BD324" s="78">
        <v>6137</v>
      </c>
      <c r="BE324" s="78">
        <v>5776.75</v>
      </c>
      <c r="BF324" s="78">
        <v>6177</v>
      </c>
      <c r="BG324" s="78">
        <v>6139</v>
      </c>
      <c r="BH324" s="78">
        <v>6136</v>
      </c>
      <c r="BI324" s="78">
        <v>6088</v>
      </c>
      <c r="BJ324" s="78">
        <v>6065</v>
      </c>
      <c r="BK324" s="78">
        <v>6171</v>
      </c>
      <c r="BL324" s="78">
        <v>6385</v>
      </c>
      <c r="BM324" s="78">
        <v>6344</v>
      </c>
      <c r="BN324" s="78">
        <v>6076</v>
      </c>
      <c r="BO324" s="78">
        <v>6204</v>
      </c>
      <c r="BP324" s="78">
        <v>6214</v>
      </c>
      <c r="BQ324" s="78">
        <v>6814</v>
      </c>
      <c r="BR324" s="78">
        <v>6234.4166670000004</v>
      </c>
      <c r="BS324" s="78">
        <v>6734</v>
      </c>
      <c r="BT324" s="78">
        <v>6578</v>
      </c>
      <c r="BU324" s="78">
        <v>6489</v>
      </c>
      <c r="BV324" s="78">
        <v>6575</v>
      </c>
      <c r="BW324" s="78">
        <v>6609</v>
      </c>
      <c r="BX324" s="78">
        <v>6803</v>
      </c>
      <c r="BY324" s="78">
        <v>7274</v>
      </c>
      <c r="BZ324" s="78">
        <v>7436</v>
      </c>
      <c r="CA324" s="78">
        <v>7408</v>
      </c>
      <c r="CB324" s="78">
        <v>7464</v>
      </c>
      <c r="CC324" s="78">
        <v>7649</v>
      </c>
      <c r="CD324" s="78">
        <v>8576</v>
      </c>
      <c r="CE324" s="78">
        <v>7132.9166670000004</v>
      </c>
      <c r="CF324" s="78">
        <v>8361</v>
      </c>
      <c r="CG324" s="78">
        <v>8360</v>
      </c>
      <c r="CH324" s="78">
        <v>8375</v>
      </c>
      <c r="CI324" s="78">
        <v>8333</v>
      </c>
      <c r="CJ324" s="78">
        <v>8261</v>
      </c>
      <c r="CK324" s="78">
        <v>8566</v>
      </c>
      <c r="CL324" s="78">
        <v>8672</v>
      </c>
      <c r="CM324" s="78">
        <v>8582</v>
      </c>
      <c r="CN324" s="78">
        <v>8503</v>
      </c>
      <c r="CO324" s="78">
        <v>8631</v>
      </c>
      <c r="CP324" s="78">
        <v>8863</v>
      </c>
      <c r="CQ324" s="78">
        <v>10042</v>
      </c>
      <c r="CR324" s="78">
        <v>8629.0833330000005</v>
      </c>
      <c r="CS324" s="78">
        <v>10258</v>
      </c>
      <c r="CT324" s="78">
        <v>10264</v>
      </c>
      <c r="CU324" s="78">
        <v>10340</v>
      </c>
      <c r="CV324" s="78">
        <v>10352</v>
      </c>
      <c r="CW324" s="78">
        <v>10348</v>
      </c>
      <c r="CX324" s="78">
        <v>10545</v>
      </c>
      <c r="CY324" s="78">
        <v>10366</v>
      </c>
      <c r="CZ324" s="78">
        <v>10521</v>
      </c>
      <c r="DA324" s="78">
        <v>10341</v>
      </c>
      <c r="DB324" s="78">
        <v>10659</v>
      </c>
      <c r="DC324" s="78">
        <v>10800</v>
      </c>
      <c r="DD324" s="78">
        <v>11513</v>
      </c>
      <c r="DE324" s="78">
        <v>10525.583329999999</v>
      </c>
      <c r="DF324" s="78">
        <v>11437</v>
      </c>
      <c r="DG324" s="78">
        <v>11291</v>
      </c>
      <c r="DH324" s="78">
        <v>11158</v>
      </c>
      <c r="DI324" s="78">
        <v>10880</v>
      </c>
      <c r="DJ324" s="78">
        <v>11103</v>
      </c>
      <c r="DK324" s="78">
        <v>11052</v>
      </c>
      <c r="DL324" s="78">
        <v>11001</v>
      </c>
      <c r="DM324" s="78">
        <v>11356</v>
      </c>
      <c r="DN324" s="78">
        <v>11026</v>
      </c>
      <c r="DO324" s="78">
        <v>11294</v>
      </c>
      <c r="DP324" s="78">
        <v>11502</v>
      </c>
      <c r="DQ324" s="78">
        <v>12227</v>
      </c>
      <c r="DR324" s="78">
        <v>11277.25</v>
      </c>
      <c r="DS324" s="78">
        <v>12318</v>
      </c>
      <c r="DT324" s="78">
        <v>12179</v>
      </c>
      <c r="DU324" s="78">
        <v>12030</v>
      </c>
      <c r="DV324" s="78">
        <v>11788</v>
      </c>
      <c r="DW324" s="78">
        <v>11822</v>
      </c>
      <c r="DX324" s="78">
        <v>11579</v>
      </c>
      <c r="DY324" s="78">
        <v>11596</v>
      </c>
      <c r="DZ324" s="78">
        <v>11651</v>
      </c>
      <c r="EA324" s="78">
        <v>11403</v>
      </c>
      <c r="EB324" s="78">
        <v>11566</v>
      </c>
      <c r="EC324" s="78">
        <v>11588</v>
      </c>
      <c r="ED324" s="78">
        <v>12376</v>
      </c>
      <c r="EE324" s="78">
        <v>11824.666670000001</v>
      </c>
      <c r="EF324" s="78">
        <v>12155</v>
      </c>
      <c r="EG324" s="78">
        <v>11722</v>
      </c>
      <c r="EH324" s="78">
        <v>11430</v>
      </c>
      <c r="EI324" s="78">
        <v>11371</v>
      </c>
      <c r="EJ324" s="78">
        <v>11497</v>
      </c>
      <c r="EK324" s="78">
        <v>11730</v>
      </c>
      <c r="EL324" s="78">
        <v>11939</v>
      </c>
      <c r="EM324" s="78">
        <v>12020</v>
      </c>
      <c r="EN324" s="78">
        <v>11841</v>
      </c>
      <c r="EO324" s="78">
        <v>12085</v>
      </c>
      <c r="EP324" s="78">
        <v>12098</v>
      </c>
      <c r="EQ324" s="78">
        <v>12797</v>
      </c>
      <c r="ER324" s="78">
        <v>11890.416670000001</v>
      </c>
      <c r="ES324" s="78">
        <v>12860</v>
      </c>
      <c r="ET324" s="78">
        <v>12686</v>
      </c>
      <c r="EU324" s="78">
        <v>12587</v>
      </c>
      <c r="EV324" s="78">
        <v>12519</v>
      </c>
      <c r="EW324" s="78">
        <v>12244</v>
      </c>
      <c r="EX324" s="78">
        <v>12204</v>
      </c>
      <c r="EY324" s="78">
        <v>12305</v>
      </c>
      <c r="EZ324" s="78">
        <v>12379</v>
      </c>
      <c r="FA324" s="78">
        <v>11968</v>
      </c>
      <c r="FB324" s="78">
        <v>11866</v>
      </c>
      <c r="FC324" s="78">
        <v>11781</v>
      </c>
      <c r="FD324" s="78">
        <v>12459</v>
      </c>
      <c r="FE324" s="78">
        <v>12321.5</v>
      </c>
      <c r="FF324" s="78">
        <v>12496</v>
      </c>
      <c r="FG324" s="78">
        <v>12467</v>
      </c>
      <c r="FH324" s="78">
        <v>15533</v>
      </c>
      <c r="FI324" s="78">
        <v>17490</v>
      </c>
      <c r="FJ324" s="78">
        <v>17238</v>
      </c>
      <c r="FK324" s="78">
        <v>16757</v>
      </c>
      <c r="FL324" s="78">
        <v>16155</v>
      </c>
      <c r="FM324" s="78">
        <v>15666</v>
      </c>
      <c r="FN324" s="78">
        <v>15022</v>
      </c>
      <c r="FO324" s="78">
        <v>14966</v>
      </c>
      <c r="FP324" s="78">
        <v>15518</v>
      </c>
      <c r="FQ324" s="78">
        <v>16033</v>
      </c>
      <c r="FR324" s="78">
        <v>15445.083329999999</v>
      </c>
      <c r="FS324" s="78">
        <v>16169</v>
      </c>
      <c r="FT324" s="78">
        <v>15728</v>
      </c>
      <c r="FU324" s="78">
        <v>15323</v>
      </c>
      <c r="FV324" s="78">
        <v>14990</v>
      </c>
      <c r="FW324" s="78">
        <v>14447</v>
      </c>
      <c r="FX324" s="78">
        <v>13908</v>
      </c>
      <c r="FY324" s="78">
        <v>13489</v>
      </c>
      <c r="FZ324" s="78">
        <v>13408</v>
      </c>
      <c r="GA324" s="78">
        <v>12873</v>
      </c>
      <c r="GB324" s="78">
        <v>12449</v>
      </c>
      <c r="GC324" s="78">
        <v>12480</v>
      </c>
      <c r="GD324" s="78">
        <v>13195</v>
      </c>
      <c r="GE324" s="78">
        <v>14038.25</v>
      </c>
      <c r="GF324" s="78">
        <v>12818</v>
      </c>
      <c r="GG324" s="78">
        <v>12455</v>
      </c>
      <c r="GH324" s="78">
        <v>11799</v>
      </c>
      <c r="GI324" s="78">
        <v>11346</v>
      </c>
      <c r="GJ324" s="78">
        <v>10907</v>
      </c>
      <c r="GK324" s="78">
        <v>10831</v>
      </c>
      <c r="GL324" s="78">
        <v>10653</v>
      </c>
      <c r="GM324" s="78">
        <v>11019</v>
      </c>
      <c r="GN324" s="78">
        <v>10638</v>
      </c>
      <c r="GO324" s="78">
        <v>10693</v>
      </c>
      <c r="GP324" s="78">
        <v>10484</v>
      </c>
      <c r="GQ324" s="78">
        <v>11172</v>
      </c>
      <c r="GR324" s="78">
        <v>11234.583329999999</v>
      </c>
      <c r="GS324" s="78">
        <v>11167</v>
      </c>
      <c r="GT324" s="78">
        <v>10955</v>
      </c>
      <c r="GU324" s="78">
        <v>10632</v>
      </c>
      <c r="GV324" s="78">
        <v>10416</v>
      </c>
      <c r="GW324" s="78">
        <v>10754</v>
      </c>
      <c r="GX324" s="78">
        <v>10718</v>
      </c>
      <c r="GY324" s="78">
        <v>10639</v>
      </c>
      <c r="GZ324" s="78">
        <v>10948</v>
      </c>
      <c r="HA324" s="78">
        <v>10524</v>
      </c>
      <c r="HB324" s="78">
        <v>10612</v>
      </c>
      <c r="HC324" s="78">
        <v>10522</v>
      </c>
      <c r="HD324" s="78">
        <v>11136</v>
      </c>
      <c r="HE324" s="78">
        <v>10751.916670000001</v>
      </c>
      <c r="HF324" s="78">
        <v>11245</v>
      </c>
      <c r="HG324" s="78">
        <v>11281</v>
      </c>
      <c r="HH324" s="78">
        <v>11245</v>
      </c>
      <c r="HI324" s="78">
        <v>11102</v>
      </c>
    </row>
    <row r="325" spans="1:217" ht="15.75" x14ac:dyDescent="0.3">
      <c r="A325" s="1" t="str">
        <f t="shared" si="82"/>
        <v>WienAusländerFrauen</v>
      </c>
      <c r="B325" s="1">
        <v>325</v>
      </c>
      <c r="C325" s="77" t="s">
        <v>9</v>
      </c>
      <c r="D325" s="77" t="s">
        <v>127</v>
      </c>
      <c r="E325" s="77" t="s">
        <v>119</v>
      </c>
      <c r="F325" s="78">
        <v>6480</v>
      </c>
      <c r="G325" s="78">
        <v>5949</v>
      </c>
      <c r="H325" s="78">
        <v>6091</v>
      </c>
      <c r="I325" s="78">
        <v>5891</v>
      </c>
      <c r="J325" s="78">
        <v>5750</v>
      </c>
      <c r="K325" s="78">
        <v>5568</v>
      </c>
      <c r="L325" s="78">
        <v>5606</v>
      </c>
      <c r="M325" s="78">
        <v>5908</v>
      </c>
      <c r="N325" s="78">
        <v>6118</v>
      </c>
      <c r="O325" s="78">
        <v>6058</v>
      </c>
      <c r="P325" s="78">
        <v>6109</v>
      </c>
      <c r="Q325" s="78">
        <v>6771</v>
      </c>
      <c r="R325" s="78">
        <v>6024.9166670000004</v>
      </c>
      <c r="S325" s="78">
        <v>6844</v>
      </c>
      <c r="T325" s="78">
        <v>6775</v>
      </c>
      <c r="U325" s="78">
        <v>6471</v>
      </c>
      <c r="V325" s="78">
        <v>6288</v>
      </c>
      <c r="W325" s="78">
        <v>6168</v>
      </c>
      <c r="X325" s="78">
        <v>6253</v>
      </c>
      <c r="Y325" s="78">
        <v>6154</v>
      </c>
      <c r="Z325" s="78">
        <v>6875</v>
      </c>
      <c r="AA325" s="78">
        <v>7266</v>
      </c>
      <c r="AB325" s="78">
        <v>7191</v>
      </c>
      <c r="AC325" s="78">
        <v>6711</v>
      </c>
      <c r="AD325" s="78">
        <v>7263</v>
      </c>
      <c r="AE325" s="78">
        <v>6688.25</v>
      </c>
      <c r="AF325" s="78">
        <v>7320</v>
      </c>
      <c r="AG325" s="78">
        <v>7262</v>
      </c>
      <c r="AH325" s="78">
        <v>7146</v>
      </c>
      <c r="AI325" s="78">
        <v>7543</v>
      </c>
      <c r="AJ325" s="78">
        <v>6867</v>
      </c>
      <c r="AK325" s="78">
        <v>6846</v>
      </c>
      <c r="AL325" s="78">
        <v>6494</v>
      </c>
      <c r="AM325" s="78">
        <v>7601</v>
      </c>
      <c r="AN325" s="78">
        <v>8548</v>
      </c>
      <c r="AO325" s="78">
        <v>8450</v>
      </c>
      <c r="AP325" s="78">
        <v>8480</v>
      </c>
      <c r="AQ325" s="78">
        <v>9043</v>
      </c>
      <c r="AR325" s="78">
        <v>7633.3333329999996</v>
      </c>
      <c r="AS325" s="78">
        <v>9279</v>
      </c>
      <c r="AT325" s="78">
        <v>9400</v>
      </c>
      <c r="AU325" s="78">
        <v>9372</v>
      </c>
      <c r="AV325" s="78">
        <v>9151</v>
      </c>
      <c r="AW325" s="78">
        <v>8624</v>
      </c>
      <c r="AX325" s="78">
        <v>8482</v>
      </c>
      <c r="AY325" s="78">
        <v>7930</v>
      </c>
      <c r="AZ325" s="78">
        <v>8753</v>
      </c>
      <c r="BA325" s="78">
        <v>9371</v>
      </c>
      <c r="BB325" s="78">
        <v>9418</v>
      </c>
      <c r="BC325" s="78">
        <v>9262</v>
      </c>
      <c r="BD325" s="78">
        <v>9994</v>
      </c>
      <c r="BE325" s="78">
        <v>9086.3333330000005</v>
      </c>
      <c r="BF325" s="78">
        <v>10094</v>
      </c>
      <c r="BG325" s="78">
        <v>10168</v>
      </c>
      <c r="BH325" s="78">
        <v>9897</v>
      </c>
      <c r="BI325" s="78">
        <v>9460</v>
      </c>
      <c r="BJ325" s="78">
        <v>9035</v>
      </c>
      <c r="BK325" s="78">
        <v>9060</v>
      </c>
      <c r="BL325" s="78">
        <v>9216</v>
      </c>
      <c r="BM325" s="78">
        <v>10034</v>
      </c>
      <c r="BN325" s="78">
        <v>10388</v>
      </c>
      <c r="BO325" s="78">
        <v>10148</v>
      </c>
      <c r="BP325" s="78">
        <v>10142</v>
      </c>
      <c r="BQ325" s="78">
        <v>10909</v>
      </c>
      <c r="BR325" s="78">
        <v>9879.25</v>
      </c>
      <c r="BS325" s="78">
        <v>11609</v>
      </c>
      <c r="BT325" s="78">
        <v>11050</v>
      </c>
      <c r="BU325" s="78">
        <v>10760</v>
      </c>
      <c r="BV325" s="78">
        <v>10503</v>
      </c>
      <c r="BW325" s="78">
        <v>10409</v>
      </c>
      <c r="BX325" s="78">
        <v>10529</v>
      </c>
      <c r="BY325" s="78">
        <v>11152</v>
      </c>
      <c r="BZ325" s="78">
        <v>11721</v>
      </c>
      <c r="CA325" s="78">
        <v>12365</v>
      </c>
      <c r="CB325" s="78">
        <v>12219</v>
      </c>
      <c r="CC325" s="78">
        <v>12281</v>
      </c>
      <c r="CD325" s="78">
        <v>13484</v>
      </c>
      <c r="CE325" s="78">
        <v>11506.833329999999</v>
      </c>
      <c r="CF325" s="78">
        <v>13789</v>
      </c>
      <c r="CG325" s="78">
        <v>14042</v>
      </c>
      <c r="CH325" s="78">
        <v>14022</v>
      </c>
      <c r="CI325" s="78">
        <v>13718</v>
      </c>
      <c r="CJ325" s="78">
        <v>13782</v>
      </c>
      <c r="CK325" s="78">
        <v>14283</v>
      </c>
      <c r="CL325" s="78">
        <v>14078</v>
      </c>
      <c r="CM325" s="78">
        <v>14815</v>
      </c>
      <c r="CN325" s="78">
        <v>15505</v>
      </c>
      <c r="CO325" s="78">
        <v>15637</v>
      </c>
      <c r="CP325" s="78">
        <v>15822</v>
      </c>
      <c r="CQ325" s="78">
        <v>17478</v>
      </c>
      <c r="CR325" s="78">
        <v>14747.583329999999</v>
      </c>
      <c r="CS325" s="78">
        <v>18123</v>
      </c>
      <c r="CT325" s="78">
        <v>18160</v>
      </c>
      <c r="CU325" s="78">
        <v>18287</v>
      </c>
      <c r="CV325" s="78">
        <v>18073</v>
      </c>
      <c r="CW325" s="78">
        <v>17964</v>
      </c>
      <c r="CX325" s="78">
        <v>18526</v>
      </c>
      <c r="CY325" s="78">
        <v>17476</v>
      </c>
      <c r="CZ325" s="78">
        <v>18124</v>
      </c>
      <c r="DA325" s="78">
        <v>17812</v>
      </c>
      <c r="DB325" s="78">
        <v>18211</v>
      </c>
      <c r="DC325" s="78">
        <v>19083</v>
      </c>
      <c r="DD325" s="78">
        <v>21221</v>
      </c>
      <c r="DE325" s="78">
        <v>18421.666669999999</v>
      </c>
      <c r="DF325" s="78">
        <v>21329</v>
      </c>
      <c r="DG325" s="78">
        <v>20722</v>
      </c>
      <c r="DH325" s="78">
        <v>19853</v>
      </c>
      <c r="DI325" s="78">
        <v>19466</v>
      </c>
      <c r="DJ325" s="78">
        <v>19748</v>
      </c>
      <c r="DK325" s="78">
        <v>20132</v>
      </c>
      <c r="DL325" s="78">
        <v>19634</v>
      </c>
      <c r="DM325" s="78">
        <v>20978</v>
      </c>
      <c r="DN325" s="78">
        <v>20902</v>
      </c>
      <c r="DO325" s="78">
        <v>20745</v>
      </c>
      <c r="DP325" s="78">
        <v>20683</v>
      </c>
      <c r="DQ325" s="78">
        <v>22121</v>
      </c>
      <c r="DR325" s="78">
        <v>20526.083330000001</v>
      </c>
      <c r="DS325" s="78">
        <v>21722</v>
      </c>
      <c r="DT325" s="78">
        <v>21224</v>
      </c>
      <c r="DU325" s="78">
        <v>20462</v>
      </c>
      <c r="DV325" s="78">
        <v>19785</v>
      </c>
      <c r="DW325" s="78">
        <v>19427</v>
      </c>
      <c r="DX325" s="78">
        <v>19650</v>
      </c>
      <c r="DY325" s="78">
        <v>19237</v>
      </c>
      <c r="DZ325" s="78">
        <v>20009</v>
      </c>
      <c r="EA325" s="78">
        <v>19933</v>
      </c>
      <c r="EB325" s="78">
        <v>19578</v>
      </c>
      <c r="EC325" s="78">
        <v>19418</v>
      </c>
      <c r="ED325" s="78">
        <v>21446</v>
      </c>
      <c r="EE325" s="78">
        <v>20157.583330000001</v>
      </c>
      <c r="EF325" s="78">
        <v>20637</v>
      </c>
      <c r="EG325" s="78">
        <v>20099</v>
      </c>
      <c r="EH325" s="78">
        <v>19512</v>
      </c>
      <c r="EI325" s="78">
        <v>19298</v>
      </c>
      <c r="EJ325" s="78">
        <v>19092</v>
      </c>
      <c r="EK325" s="78">
        <v>19881</v>
      </c>
      <c r="EL325" s="78">
        <v>20336</v>
      </c>
      <c r="EM325" s="78">
        <v>20980</v>
      </c>
      <c r="EN325" s="78">
        <v>20864</v>
      </c>
      <c r="EO325" s="78">
        <v>20853</v>
      </c>
      <c r="EP325" s="78">
        <v>20666</v>
      </c>
      <c r="EQ325" s="78">
        <v>22080</v>
      </c>
      <c r="ER325" s="78">
        <v>20358.166669999999</v>
      </c>
      <c r="ES325" s="78">
        <v>22464</v>
      </c>
      <c r="ET325" s="78">
        <v>22334</v>
      </c>
      <c r="EU325" s="78">
        <v>22069</v>
      </c>
      <c r="EV325" s="78">
        <v>21797</v>
      </c>
      <c r="EW325" s="78">
        <v>20927</v>
      </c>
      <c r="EX325" s="78">
        <v>21069</v>
      </c>
      <c r="EY325" s="78">
        <v>20392</v>
      </c>
      <c r="EZ325" s="78">
        <v>21491</v>
      </c>
      <c r="FA325" s="78">
        <v>20687</v>
      </c>
      <c r="FB325" s="78">
        <v>20153</v>
      </c>
      <c r="FC325" s="78">
        <v>19905</v>
      </c>
      <c r="FD325" s="78">
        <v>21545</v>
      </c>
      <c r="FE325" s="78">
        <v>21236.083330000001</v>
      </c>
      <c r="FF325" s="78">
        <v>21473</v>
      </c>
      <c r="FG325" s="78">
        <v>21713</v>
      </c>
      <c r="FH325" s="78">
        <v>30786</v>
      </c>
      <c r="FI325" s="78">
        <v>36095</v>
      </c>
      <c r="FJ325" s="78">
        <v>36106</v>
      </c>
      <c r="FK325" s="78">
        <v>34005</v>
      </c>
      <c r="FL325" s="78">
        <v>31600</v>
      </c>
      <c r="FM325" s="78">
        <v>30028</v>
      </c>
      <c r="FN325" s="78">
        <v>27108</v>
      </c>
      <c r="FO325" s="78">
        <v>26648</v>
      </c>
      <c r="FP325" s="78">
        <v>28008</v>
      </c>
      <c r="FQ325" s="78">
        <v>28982</v>
      </c>
      <c r="FR325" s="78">
        <v>29379.333330000001</v>
      </c>
      <c r="FS325" s="78">
        <v>29243</v>
      </c>
      <c r="FT325" s="78">
        <v>28586</v>
      </c>
      <c r="FU325" s="78">
        <v>27374</v>
      </c>
      <c r="FV325" s="78">
        <v>27071</v>
      </c>
      <c r="FW325" s="78">
        <v>25613</v>
      </c>
      <c r="FX325" s="78">
        <v>24631</v>
      </c>
      <c r="FY325" s="78">
        <v>23669</v>
      </c>
      <c r="FZ325" s="78">
        <v>24488</v>
      </c>
      <c r="GA325" s="78">
        <v>23666</v>
      </c>
      <c r="GB325" s="78">
        <v>22259</v>
      </c>
      <c r="GC325" s="78">
        <v>22244</v>
      </c>
      <c r="GD325" s="78">
        <v>23695</v>
      </c>
      <c r="GE325" s="78">
        <v>25211.583330000001</v>
      </c>
      <c r="GF325" s="78">
        <v>23330</v>
      </c>
      <c r="GG325" s="78">
        <v>22299</v>
      </c>
      <c r="GH325" s="78">
        <v>20933</v>
      </c>
      <c r="GI325" s="78">
        <v>20288</v>
      </c>
      <c r="GJ325" s="78">
        <v>19359</v>
      </c>
      <c r="GK325" s="78">
        <v>19879</v>
      </c>
      <c r="GL325" s="78">
        <v>19421</v>
      </c>
      <c r="GM325" s="78">
        <v>21626</v>
      </c>
      <c r="GN325" s="78">
        <v>20689</v>
      </c>
      <c r="GO325" s="78">
        <v>20704</v>
      </c>
      <c r="GP325" s="78">
        <v>20144</v>
      </c>
      <c r="GQ325" s="78">
        <v>21473</v>
      </c>
      <c r="GR325" s="78">
        <v>20845.416669999999</v>
      </c>
      <c r="GS325" s="78">
        <v>21807</v>
      </c>
      <c r="GT325" s="78">
        <v>21370</v>
      </c>
      <c r="GU325" s="78">
        <v>21045</v>
      </c>
      <c r="GV325" s="78">
        <v>21329</v>
      </c>
      <c r="GW325" s="78">
        <v>21971</v>
      </c>
      <c r="GX325" s="78">
        <v>22363</v>
      </c>
      <c r="GY325" s="78">
        <v>22040</v>
      </c>
      <c r="GZ325" s="78">
        <v>23906</v>
      </c>
      <c r="HA325" s="78">
        <v>23145</v>
      </c>
      <c r="HB325" s="78">
        <v>22740</v>
      </c>
      <c r="HC325" s="78">
        <v>22486</v>
      </c>
      <c r="HD325" s="78">
        <v>24061</v>
      </c>
      <c r="HE325" s="78">
        <v>22355.25</v>
      </c>
      <c r="HF325" s="78">
        <v>24487</v>
      </c>
      <c r="HG325" s="78">
        <v>24391</v>
      </c>
      <c r="HH325" s="78">
        <v>24329</v>
      </c>
      <c r="HI325" s="78">
        <v>24117</v>
      </c>
    </row>
    <row r="326" spans="1:217" ht="15.75" x14ac:dyDescent="0.3">
      <c r="A326" s="1" t="str">
        <f t="shared" ref="A326:A389" si="83">C326&amp;D326&amp;E326</f>
        <v>Wienoffene StellenFrauen</v>
      </c>
      <c r="B326" s="1">
        <v>326</v>
      </c>
      <c r="C326" s="77" t="s">
        <v>9</v>
      </c>
      <c r="D326" s="77" t="s">
        <v>128</v>
      </c>
      <c r="E326" s="77" t="s">
        <v>119</v>
      </c>
      <c r="F326" s="78">
        <v>0</v>
      </c>
      <c r="G326" s="78">
        <v>0</v>
      </c>
      <c r="H326" s="78">
        <v>0</v>
      </c>
      <c r="I326" s="78">
        <v>0</v>
      </c>
      <c r="J326" s="78">
        <v>0</v>
      </c>
      <c r="K326" s="78">
        <v>0</v>
      </c>
      <c r="L326" s="78">
        <v>0</v>
      </c>
      <c r="M326" s="78">
        <v>0</v>
      </c>
      <c r="N326" s="78">
        <v>0</v>
      </c>
      <c r="O326" s="78">
        <v>0</v>
      </c>
      <c r="P326" s="78">
        <v>0</v>
      </c>
      <c r="Q326" s="78">
        <v>0</v>
      </c>
      <c r="R326" s="78">
        <v>0</v>
      </c>
      <c r="S326" s="78">
        <v>0</v>
      </c>
      <c r="T326" s="78">
        <v>0</v>
      </c>
      <c r="U326" s="78">
        <v>0</v>
      </c>
      <c r="V326" s="78">
        <v>0</v>
      </c>
      <c r="W326" s="78">
        <v>0</v>
      </c>
      <c r="X326" s="78">
        <v>0</v>
      </c>
      <c r="Y326" s="78">
        <v>0</v>
      </c>
      <c r="Z326" s="78">
        <v>0</v>
      </c>
      <c r="AA326" s="78">
        <v>0</v>
      </c>
      <c r="AB326" s="78">
        <v>0</v>
      </c>
      <c r="AC326" s="78">
        <v>0</v>
      </c>
      <c r="AD326" s="78">
        <v>0</v>
      </c>
      <c r="AE326" s="78">
        <v>0</v>
      </c>
      <c r="AF326" s="78">
        <v>0</v>
      </c>
      <c r="AG326" s="78">
        <v>0</v>
      </c>
      <c r="AH326" s="78">
        <v>0</v>
      </c>
      <c r="AI326" s="78">
        <v>0</v>
      </c>
      <c r="AJ326" s="78">
        <v>0</v>
      </c>
      <c r="AK326" s="78">
        <v>0</v>
      </c>
      <c r="AL326" s="78">
        <v>0</v>
      </c>
      <c r="AM326" s="78">
        <v>0</v>
      </c>
      <c r="AN326" s="78">
        <v>0</v>
      </c>
      <c r="AO326" s="78">
        <v>0</v>
      </c>
      <c r="AP326" s="78">
        <v>0</v>
      </c>
      <c r="AQ326" s="78">
        <v>0</v>
      </c>
      <c r="AR326" s="78">
        <v>0</v>
      </c>
      <c r="AS326" s="78">
        <v>0</v>
      </c>
      <c r="AT326" s="78">
        <v>0</v>
      </c>
      <c r="AU326" s="78">
        <v>0</v>
      </c>
      <c r="AV326" s="78">
        <v>0</v>
      </c>
      <c r="AW326" s="78">
        <v>0</v>
      </c>
      <c r="AX326" s="78">
        <v>0</v>
      </c>
      <c r="AY326" s="78">
        <v>0</v>
      </c>
      <c r="AZ326" s="78">
        <v>0</v>
      </c>
      <c r="BA326" s="78">
        <v>0</v>
      </c>
      <c r="BB326" s="78">
        <v>0</v>
      </c>
      <c r="BC326" s="78">
        <v>0</v>
      </c>
      <c r="BD326" s="78">
        <v>0</v>
      </c>
      <c r="BE326" s="78">
        <v>0</v>
      </c>
      <c r="BF326" s="78">
        <v>0</v>
      </c>
      <c r="BG326" s="78">
        <v>0</v>
      </c>
      <c r="BH326" s="78">
        <v>0</v>
      </c>
      <c r="BI326" s="78">
        <v>0</v>
      </c>
      <c r="BJ326" s="78">
        <v>0</v>
      </c>
      <c r="BK326" s="78">
        <v>0</v>
      </c>
      <c r="BL326" s="78">
        <v>0</v>
      </c>
      <c r="BM326" s="78">
        <v>0</v>
      </c>
      <c r="BN326" s="78">
        <v>0</v>
      </c>
      <c r="BO326" s="78">
        <v>0</v>
      </c>
      <c r="BP326" s="78">
        <v>0</v>
      </c>
      <c r="BQ326" s="78">
        <v>0</v>
      </c>
      <c r="BR326" s="78">
        <v>0</v>
      </c>
      <c r="BS326" s="78">
        <v>0</v>
      </c>
      <c r="BT326" s="78">
        <v>0</v>
      </c>
      <c r="BU326" s="78">
        <v>0</v>
      </c>
      <c r="BV326" s="78">
        <v>0</v>
      </c>
      <c r="BW326" s="78">
        <v>0</v>
      </c>
      <c r="BX326" s="78">
        <v>0</v>
      </c>
      <c r="BY326" s="78">
        <v>0</v>
      </c>
      <c r="BZ326" s="78">
        <v>0</v>
      </c>
      <c r="CA326" s="78">
        <v>0</v>
      </c>
      <c r="CB326" s="78">
        <v>0</v>
      </c>
      <c r="CC326" s="78">
        <v>0</v>
      </c>
      <c r="CD326" s="78">
        <v>0</v>
      </c>
      <c r="CE326" s="78">
        <v>0</v>
      </c>
      <c r="CF326" s="78">
        <v>0</v>
      </c>
      <c r="CG326" s="78">
        <v>0</v>
      </c>
      <c r="CH326" s="78">
        <v>0</v>
      </c>
      <c r="CI326" s="78">
        <v>0</v>
      </c>
      <c r="CJ326" s="78">
        <v>0</v>
      </c>
      <c r="CK326" s="78">
        <v>0</v>
      </c>
      <c r="CL326" s="78">
        <v>0</v>
      </c>
      <c r="CM326" s="78">
        <v>0</v>
      </c>
      <c r="CN326" s="78">
        <v>0</v>
      </c>
      <c r="CO326" s="78">
        <v>0</v>
      </c>
      <c r="CP326" s="78">
        <v>0</v>
      </c>
      <c r="CQ326" s="78">
        <v>0</v>
      </c>
      <c r="CR326" s="78">
        <v>0</v>
      </c>
      <c r="CS326" s="78">
        <v>0</v>
      </c>
      <c r="CT326" s="78">
        <v>0</v>
      </c>
      <c r="CU326" s="78">
        <v>0</v>
      </c>
      <c r="CV326" s="78">
        <v>0</v>
      </c>
      <c r="CW326" s="78">
        <v>0</v>
      </c>
      <c r="CX326" s="78">
        <v>0</v>
      </c>
      <c r="CY326" s="78">
        <v>0</v>
      </c>
      <c r="CZ326" s="78">
        <v>0</v>
      </c>
      <c r="DA326" s="78">
        <v>0</v>
      </c>
      <c r="DB326" s="78">
        <v>0</v>
      </c>
      <c r="DC326" s="78">
        <v>0</v>
      </c>
      <c r="DD326" s="78">
        <v>0</v>
      </c>
      <c r="DE326" s="78">
        <v>0</v>
      </c>
      <c r="DF326" s="78">
        <v>0</v>
      </c>
      <c r="DG326" s="78">
        <v>0</v>
      </c>
      <c r="DH326" s="78">
        <v>0</v>
      </c>
      <c r="DI326" s="78">
        <v>0</v>
      </c>
      <c r="DJ326" s="78">
        <v>0</v>
      </c>
      <c r="DK326" s="78">
        <v>0</v>
      </c>
      <c r="DL326" s="78">
        <v>0</v>
      </c>
      <c r="DM326" s="78">
        <v>0</v>
      </c>
      <c r="DN326" s="78">
        <v>0</v>
      </c>
      <c r="DO326" s="78">
        <v>0</v>
      </c>
      <c r="DP326" s="78">
        <v>0</v>
      </c>
      <c r="DQ326" s="78">
        <v>0</v>
      </c>
      <c r="DR326" s="78">
        <v>0</v>
      </c>
      <c r="DS326" s="78">
        <v>0</v>
      </c>
      <c r="DT326" s="78">
        <v>0</v>
      </c>
      <c r="DU326" s="78">
        <v>0</v>
      </c>
      <c r="DV326" s="78">
        <v>0</v>
      </c>
      <c r="DW326" s="78">
        <v>0</v>
      </c>
      <c r="DX326" s="78">
        <v>0</v>
      </c>
      <c r="DY326" s="78">
        <v>0</v>
      </c>
      <c r="DZ326" s="78">
        <v>0</v>
      </c>
      <c r="EA326" s="78">
        <v>0</v>
      </c>
      <c r="EB326" s="78">
        <v>0</v>
      </c>
      <c r="EC326" s="78">
        <v>0</v>
      </c>
      <c r="ED326" s="78">
        <v>0</v>
      </c>
      <c r="EE326" s="78">
        <v>0</v>
      </c>
      <c r="EF326" s="78">
        <v>0</v>
      </c>
      <c r="EG326" s="78">
        <v>0</v>
      </c>
      <c r="EH326" s="78">
        <v>0</v>
      </c>
      <c r="EI326" s="78">
        <v>0</v>
      </c>
      <c r="EJ326" s="78">
        <v>0</v>
      </c>
      <c r="EK326" s="78">
        <v>0</v>
      </c>
      <c r="EL326" s="78">
        <v>0</v>
      </c>
      <c r="EM326" s="78">
        <v>0</v>
      </c>
      <c r="EN326" s="78">
        <v>0</v>
      </c>
      <c r="EO326" s="78">
        <v>0</v>
      </c>
      <c r="EP326" s="78">
        <v>0</v>
      </c>
      <c r="EQ326" s="78">
        <v>0</v>
      </c>
      <c r="ER326" s="78">
        <v>0</v>
      </c>
      <c r="ES326" s="78">
        <v>0</v>
      </c>
      <c r="ET326" s="78">
        <v>0</v>
      </c>
      <c r="EU326" s="78">
        <v>0</v>
      </c>
      <c r="EV326" s="78">
        <v>0</v>
      </c>
      <c r="EW326" s="78">
        <v>0</v>
      </c>
      <c r="EX326" s="78">
        <v>0</v>
      </c>
      <c r="EY326" s="78">
        <v>0</v>
      </c>
      <c r="EZ326" s="78">
        <v>0</v>
      </c>
      <c r="FA326" s="78">
        <v>0</v>
      </c>
      <c r="FB326" s="78">
        <v>0</v>
      </c>
      <c r="FC326" s="78">
        <v>0</v>
      </c>
      <c r="FD326" s="78">
        <v>0</v>
      </c>
      <c r="FE326" s="78">
        <v>0</v>
      </c>
      <c r="FF326" s="78">
        <v>0</v>
      </c>
      <c r="FG326" s="78">
        <v>0</v>
      </c>
      <c r="FH326" s="78">
        <v>0</v>
      </c>
      <c r="FI326" s="78">
        <v>0</v>
      </c>
      <c r="FJ326" s="78">
        <v>0</v>
      </c>
      <c r="FK326" s="78">
        <v>0</v>
      </c>
      <c r="FL326" s="78">
        <v>0</v>
      </c>
      <c r="FM326" s="78">
        <v>0</v>
      </c>
      <c r="FN326" s="78">
        <v>0</v>
      </c>
      <c r="FO326" s="78">
        <v>0</v>
      </c>
      <c r="FP326" s="78">
        <v>0</v>
      </c>
      <c r="FQ326" s="78">
        <v>0</v>
      </c>
      <c r="FR326" s="78">
        <v>0</v>
      </c>
      <c r="FS326" s="78">
        <v>0</v>
      </c>
      <c r="FT326" s="78">
        <v>0</v>
      </c>
      <c r="FU326" s="78">
        <v>0</v>
      </c>
      <c r="FV326" s="78">
        <v>0</v>
      </c>
      <c r="FW326" s="78">
        <v>0</v>
      </c>
      <c r="FX326" s="78">
        <v>0</v>
      </c>
      <c r="FY326" s="78">
        <v>0</v>
      </c>
      <c r="FZ326" s="78">
        <v>0</v>
      </c>
      <c r="GA326" s="78">
        <v>0</v>
      </c>
      <c r="GB326" s="78">
        <v>0</v>
      </c>
      <c r="GC326" s="78">
        <v>0</v>
      </c>
      <c r="GD326" s="78">
        <v>0</v>
      </c>
      <c r="GE326" s="78">
        <v>0</v>
      </c>
      <c r="GF326" s="78">
        <v>0</v>
      </c>
      <c r="GG326" s="78">
        <v>0</v>
      </c>
      <c r="GH326" s="78">
        <v>0</v>
      </c>
      <c r="GI326" s="78">
        <v>0</v>
      </c>
      <c r="GJ326" s="78">
        <v>0</v>
      </c>
      <c r="GK326" s="78">
        <v>0</v>
      </c>
      <c r="GL326" s="78">
        <v>0</v>
      </c>
      <c r="GM326" s="78">
        <v>0</v>
      </c>
      <c r="GN326" s="78">
        <v>0</v>
      </c>
      <c r="GO326" s="78">
        <v>0</v>
      </c>
      <c r="GP326" s="78">
        <v>0</v>
      </c>
      <c r="GQ326" s="78">
        <v>0</v>
      </c>
      <c r="GR326" s="78">
        <v>0</v>
      </c>
      <c r="GS326" s="78">
        <v>0</v>
      </c>
      <c r="GT326" s="78">
        <v>0</v>
      </c>
      <c r="GU326" s="78">
        <v>0</v>
      </c>
      <c r="GV326" s="78">
        <v>0</v>
      </c>
      <c r="GW326" s="78">
        <v>0</v>
      </c>
      <c r="GX326" s="78">
        <v>0</v>
      </c>
      <c r="GY326" s="78">
        <v>0</v>
      </c>
      <c r="GZ326" s="78">
        <v>0</v>
      </c>
      <c r="HA326" s="78">
        <v>0</v>
      </c>
      <c r="HB326" s="78">
        <v>0</v>
      </c>
      <c r="HC326" s="78">
        <v>0</v>
      </c>
      <c r="HD326" s="78">
        <v>0</v>
      </c>
      <c r="HE326" s="78">
        <v>0</v>
      </c>
      <c r="HF326" s="78">
        <v>0</v>
      </c>
      <c r="HG326" s="78">
        <v>0</v>
      </c>
      <c r="HH326" s="78">
        <v>0</v>
      </c>
      <c r="HI326" s="78">
        <v>0</v>
      </c>
    </row>
    <row r="327" spans="1:217" ht="15.75" x14ac:dyDescent="0.3">
      <c r="A327" s="1" t="str">
        <f t="shared" si="83"/>
        <v>WienStellenandrangzifferFrauen</v>
      </c>
      <c r="B327" s="1">
        <v>327</v>
      </c>
      <c r="C327" s="77" t="s">
        <v>9</v>
      </c>
      <c r="D327" s="77" t="s">
        <v>129</v>
      </c>
      <c r="E327" s="77" t="s">
        <v>119</v>
      </c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  <c r="AD327" s="79"/>
      <c r="AE327" s="79"/>
      <c r="AF327" s="79"/>
      <c r="AG327" s="79"/>
      <c r="AH327" s="79"/>
      <c r="AI327" s="79"/>
      <c r="AJ327" s="79"/>
      <c r="AK327" s="79"/>
      <c r="AL327" s="79"/>
      <c r="AM327" s="79"/>
      <c r="AN327" s="79"/>
      <c r="AO327" s="79"/>
      <c r="AP327" s="79"/>
      <c r="AQ327" s="79"/>
      <c r="AR327" s="79"/>
      <c r="AS327" s="79"/>
      <c r="AT327" s="79"/>
      <c r="AU327" s="79"/>
      <c r="AV327" s="79"/>
      <c r="AW327" s="79"/>
      <c r="AX327" s="79"/>
      <c r="AY327" s="79"/>
      <c r="AZ327" s="79"/>
      <c r="BA327" s="79"/>
      <c r="BB327" s="79"/>
      <c r="BC327" s="79"/>
      <c r="BD327" s="79"/>
      <c r="BE327" s="79"/>
      <c r="BF327" s="79"/>
      <c r="BG327" s="79"/>
      <c r="BH327" s="79"/>
      <c r="BI327" s="79"/>
      <c r="BJ327" s="79"/>
      <c r="BK327" s="79"/>
      <c r="BL327" s="79"/>
      <c r="BM327" s="79"/>
      <c r="BN327" s="79"/>
      <c r="BO327" s="79"/>
      <c r="BP327" s="79"/>
      <c r="BQ327" s="79"/>
      <c r="BR327" s="79"/>
      <c r="BS327" s="79"/>
      <c r="BT327" s="79"/>
      <c r="BU327" s="79"/>
      <c r="BV327" s="79"/>
      <c r="BW327" s="79"/>
      <c r="BX327" s="79"/>
      <c r="BY327" s="79"/>
      <c r="BZ327" s="79"/>
      <c r="CA327" s="79"/>
      <c r="CB327" s="79"/>
      <c r="CC327" s="79"/>
      <c r="CD327" s="79"/>
      <c r="CE327" s="79"/>
      <c r="CF327" s="79"/>
      <c r="CG327" s="79"/>
      <c r="CH327" s="79"/>
      <c r="CI327" s="79"/>
      <c r="CJ327" s="79"/>
      <c r="CK327" s="79"/>
      <c r="CL327" s="79"/>
      <c r="CM327" s="79"/>
      <c r="CN327" s="79"/>
      <c r="CO327" s="79"/>
      <c r="CP327" s="79"/>
      <c r="CQ327" s="79"/>
      <c r="CR327" s="79"/>
      <c r="CS327" s="79"/>
      <c r="CT327" s="79"/>
      <c r="CU327" s="79"/>
      <c r="CV327" s="79"/>
      <c r="CW327" s="79"/>
      <c r="CX327" s="79"/>
      <c r="CY327" s="79"/>
      <c r="CZ327" s="79"/>
      <c r="DA327" s="79"/>
      <c r="DB327" s="79"/>
      <c r="DC327" s="79"/>
      <c r="DD327" s="79"/>
      <c r="DE327" s="79"/>
      <c r="DF327" s="79"/>
      <c r="DG327" s="79"/>
      <c r="DH327" s="79"/>
      <c r="DI327" s="79"/>
      <c r="DJ327" s="79"/>
      <c r="DK327" s="79"/>
      <c r="DL327" s="79"/>
      <c r="DM327" s="79"/>
      <c r="DN327" s="79"/>
      <c r="DO327" s="79"/>
      <c r="DP327" s="79"/>
      <c r="DQ327" s="79"/>
      <c r="DR327" s="79"/>
      <c r="DS327" s="79"/>
      <c r="DT327" s="79"/>
      <c r="DU327" s="79"/>
      <c r="DV327" s="79"/>
      <c r="DW327" s="79"/>
      <c r="DX327" s="79"/>
      <c r="DY327" s="79"/>
      <c r="DZ327" s="79"/>
      <c r="EA327" s="79"/>
      <c r="EB327" s="79"/>
      <c r="EC327" s="79"/>
      <c r="ED327" s="79"/>
      <c r="EE327" s="79"/>
      <c r="EF327" s="79"/>
      <c r="EG327" s="79"/>
      <c r="EH327" s="79"/>
      <c r="EI327" s="79"/>
      <c r="EJ327" s="79"/>
      <c r="EK327" s="79"/>
      <c r="EL327" s="79"/>
      <c r="EM327" s="79"/>
      <c r="EN327" s="79"/>
      <c r="EO327" s="79"/>
      <c r="EP327" s="79"/>
      <c r="EQ327" s="79"/>
      <c r="ER327" s="79"/>
      <c r="ES327" s="79"/>
      <c r="ET327" s="79"/>
      <c r="EU327" s="79"/>
      <c r="EV327" s="79"/>
      <c r="EW327" s="79"/>
      <c r="EX327" s="79"/>
      <c r="EY327" s="79"/>
      <c r="EZ327" s="79"/>
      <c r="FA327" s="79"/>
      <c r="FB327" s="79"/>
      <c r="FC327" s="79"/>
      <c r="FD327" s="79"/>
      <c r="FE327" s="79"/>
      <c r="FF327" s="79"/>
      <c r="FG327" s="79"/>
      <c r="FH327" s="79"/>
      <c r="FI327" s="79"/>
      <c r="FJ327" s="79"/>
      <c r="FK327" s="79"/>
      <c r="FL327" s="79"/>
      <c r="FM327" s="79"/>
      <c r="FN327" s="79"/>
      <c r="FO327" s="79"/>
      <c r="FP327" s="79"/>
      <c r="FQ327" s="79"/>
      <c r="FR327" s="79"/>
      <c r="FS327" s="79"/>
      <c r="FT327" s="79"/>
      <c r="FU327" s="79"/>
      <c r="FV327" s="79"/>
      <c r="FW327" s="79"/>
      <c r="FX327" s="79"/>
      <c r="FY327" s="79"/>
      <c r="FZ327" s="79"/>
      <c r="GA327" s="79"/>
      <c r="GB327" s="79"/>
      <c r="GC327" s="79"/>
      <c r="GD327" s="79"/>
      <c r="GE327" s="79"/>
      <c r="GF327" s="79"/>
      <c r="GG327" s="79"/>
      <c r="GH327" s="79"/>
      <c r="GI327" s="79"/>
      <c r="GJ327" s="79"/>
      <c r="GK327" s="79"/>
      <c r="GL327" s="79"/>
      <c r="GM327" s="79"/>
      <c r="GN327" s="79"/>
      <c r="GO327" s="79"/>
      <c r="GP327" s="79"/>
      <c r="GQ327" s="79"/>
      <c r="GR327" s="79"/>
      <c r="GS327" s="79"/>
      <c r="GT327" s="79"/>
      <c r="GU327" s="79"/>
      <c r="GV327" s="79"/>
      <c r="GW327" s="79"/>
      <c r="GX327" s="79"/>
      <c r="GY327" s="79"/>
      <c r="GZ327" s="79"/>
      <c r="HA327" s="79"/>
      <c r="HB327" s="79"/>
      <c r="HC327" s="79"/>
      <c r="HD327" s="79"/>
      <c r="HE327" s="79"/>
      <c r="HF327" s="79"/>
      <c r="HG327" s="79"/>
      <c r="HH327" s="79"/>
      <c r="HI327" s="79"/>
    </row>
    <row r="328" spans="1:217" ht="15.75" x14ac:dyDescent="0.3">
      <c r="A328" s="1" t="str">
        <f t="shared" si="83"/>
        <v>WienLehrstellensuchendeFrauen</v>
      </c>
      <c r="B328" s="1">
        <v>328</v>
      </c>
      <c r="C328" s="77" t="s">
        <v>9</v>
      </c>
      <c r="D328" s="77" t="s">
        <v>130</v>
      </c>
      <c r="E328" s="77" t="s">
        <v>119</v>
      </c>
      <c r="F328" s="78">
        <v>559</v>
      </c>
      <c r="G328" s="78">
        <v>496</v>
      </c>
      <c r="H328" s="78">
        <v>509</v>
      </c>
      <c r="I328" s="78">
        <v>464</v>
      </c>
      <c r="J328" s="78">
        <v>465</v>
      </c>
      <c r="K328" s="78">
        <v>433</v>
      </c>
      <c r="L328" s="78">
        <v>1063</v>
      </c>
      <c r="M328" s="78">
        <v>790</v>
      </c>
      <c r="N328" s="78">
        <v>1112</v>
      </c>
      <c r="O328" s="78">
        <v>1060</v>
      </c>
      <c r="P328" s="78">
        <v>1002</v>
      </c>
      <c r="Q328" s="78">
        <v>557</v>
      </c>
      <c r="R328" s="78">
        <v>709.16666669999995</v>
      </c>
      <c r="S328" s="78">
        <v>581</v>
      </c>
      <c r="T328" s="78">
        <v>557</v>
      </c>
      <c r="U328" s="78">
        <v>547</v>
      </c>
      <c r="V328" s="78">
        <v>531</v>
      </c>
      <c r="W328" s="78">
        <v>536</v>
      </c>
      <c r="X328" s="78">
        <v>472</v>
      </c>
      <c r="Y328" s="78">
        <v>1231</v>
      </c>
      <c r="Z328" s="78">
        <v>473</v>
      </c>
      <c r="AA328" s="78">
        <v>697</v>
      </c>
      <c r="AB328" s="78">
        <v>700</v>
      </c>
      <c r="AC328" s="78">
        <v>797</v>
      </c>
      <c r="AD328" s="78">
        <v>413</v>
      </c>
      <c r="AE328" s="78">
        <v>627.91666669999995</v>
      </c>
      <c r="AF328" s="78">
        <v>474</v>
      </c>
      <c r="AG328" s="78">
        <v>494</v>
      </c>
      <c r="AH328" s="78">
        <v>416</v>
      </c>
      <c r="AI328" s="78">
        <v>421</v>
      </c>
      <c r="AJ328" s="78">
        <v>406</v>
      </c>
      <c r="AK328" s="78">
        <v>434</v>
      </c>
      <c r="AL328" s="78">
        <v>940</v>
      </c>
      <c r="AM328" s="78">
        <v>622</v>
      </c>
      <c r="AN328" s="78">
        <v>791</v>
      </c>
      <c r="AO328" s="78">
        <v>747</v>
      </c>
      <c r="AP328" s="78">
        <v>747</v>
      </c>
      <c r="AQ328" s="78">
        <v>409</v>
      </c>
      <c r="AR328" s="78">
        <v>575.08333330000005</v>
      </c>
      <c r="AS328" s="78">
        <v>494</v>
      </c>
      <c r="AT328" s="78">
        <v>478</v>
      </c>
      <c r="AU328" s="78">
        <v>509</v>
      </c>
      <c r="AV328" s="78">
        <v>437</v>
      </c>
      <c r="AW328" s="78">
        <v>429</v>
      </c>
      <c r="AX328" s="78">
        <v>415</v>
      </c>
      <c r="AY328" s="78">
        <v>902</v>
      </c>
      <c r="AZ328" s="78">
        <v>736</v>
      </c>
      <c r="BA328" s="78">
        <v>936</v>
      </c>
      <c r="BB328" s="78">
        <v>790</v>
      </c>
      <c r="BC328" s="78">
        <v>636</v>
      </c>
      <c r="BD328" s="78">
        <v>620</v>
      </c>
      <c r="BE328" s="78">
        <v>615.16666669999995</v>
      </c>
      <c r="BF328" s="78">
        <v>672</v>
      </c>
      <c r="BG328" s="78">
        <v>521</v>
      </c>
      <c r="BH328" s="78">
        <v>540</v>
      </c>
      <c r="BI328" s="78">
        <v>488</v>
      </c>
      <c r="BJ328" s="78">
        <v>435</v>
      </c>
      <c r="BK328" s="78">
        <v>470</v>
      </c>
      <c r="BL328" s="78">
        <v>820</v>
      </c>
      <c r="BM328" s="78">
        <v>787</v>
      </c>
      <c r="BN328" s="78">
        <v>867</v>
      </c>
      <c r="BO328" s="78">
        <v>707</v>
      </c>
      <c r="BP328" s="78">
        <v>558</v>
      </c>
      <c r="BQ328" s="78">
        <v>561</v>
      </c>
      <c r="BR328" s="78">
        <v>618.83333330000005</v>
      </c>
      <c r="BS328" s="78">
        <v>543</v>
      </c>
      <c r="BT328" s="78">
        <v>456</v>
      </c>
      <c r="BU328" s="78">
        <v>443</v>
      </c>
      <c r="BV328" s="78">
        <v>418</v>
      </c>
      <c r="BW328" s="78">
        <v>424</v>
      </c>
      <c r="BX328" s="78">
        <v>519</v>
      </c>
      <c r="BY328" s="78">
        <v>991</v>
      </c>
      <c r="BZ328" s="78">
        <v>1016</v>
      </c>
      <c r="CA328" s="78">
        <v>857</v>
      </c>
      <c r="CB328" s="78">
        <v>727</v>
      </c>
      <c r="CC328" s="78">
        <v>692</v>
      </c>
      <c r="CD328" s="78">
        <v>713</v>
      </c>
      <c r="CE328" s="78">
        <v>649.91666669999995</v>
      </c>
      <c r="CF328" s="78">
        <v>782</v>
      </c>
      <c r="CG328" s="78">
        <v>575</v>
      </c>
      <c r="CH328" s="78">
        <v>541</v>
      </c>
      <c r="CI328" s="78">
        <v>502</v>
      </c>
      <c r="CJ328" s="78">
        <v>441</v>
      </c>
      <c r="CK328" s="78">
        <v>1154</v>
      </c>
      <c r="CL328" s="78">
        <v>1022</v>
      </c>
      <c r="CM328" s="78">
        <v>940</v>
      </c>
      <c r="CN328" s="78">
        <v>838</v>
      </c>
      <c r="CO328" s="78">
        <v>765</v>
      </c>
      <c r="CP328" s="78">
        <v>660</v>
      </c>
      <c r="CQ328" s="78">
        <v>778</v>
      </c>
      <c r="CR328" s="78">
        <v>749.83333330000005</v>
      </c>
      <c r="CS328" s="78">
        <v>801</v>
      </c>
      <c r="CT328" s="78">
        <v>600</v>
      </c>
      <c r="CU328" s="78">
        <v>585</v>
      </c>
      <c r="CV328" s="78">
        <v>533</v>
      </c>
      <c r="CW328" s="78">
        <v>568</v>
      </c>
      <c r="CX328" s="78">
        <v>633</v>
      </c>
      <c r="CY328" s="78">
        <v>1043</v>
      </c>
      <c r="CZ328" s="78">
        <v>947</v>
      </c>
      <c r="DA328" s="78">
        <v>1032</v>
      </c>
      <c r="DB328" s="78">
        <v>948</v>
      </c>
      <c r="DC328" s="78">
        <v>849</v>
      </c>
      <c r="DD328" s="78">
        <v>834</v>
      </c>
      <c r="DE328" s="78">
        <v>781.08333330000005</v>
      </c>
      <c r="DF328" s="78">
        <v>807</v>
      </c>
      <c r="DG328" s="78">
        <v>656</v>
      </c>
      <c r="DH328" s="78">
        <v>618</v>
      </c>
      <c r="DI328" s="78">
        <v>624</v>
      </c>
      <c r="DJ328" s="78">
        <v>656</v>
      </c>
      <c r="DK328" s="78">
        <v>590</v>
      </c>
      <c r="DL328" s="78">
        <v>1079</v>
      </c>
      <c r="DM328" s="78">
        <v>932</v>
      </c>
      <c r="DN328" s="78">
        <v>1077</v>
      </c>
      <c r="DO328" s="78">
        <v>942</v>
      </c>
      <c r="DP328" s="78">
        <v>832</v>
      </c>
      <c r="DQ328" s="78">
        <v>818</v>
      </c>
      <c r="DR328" s="78">
        <v>802.58333330000005</v>
      </c>
      <c r="DS328" s="78">
        <v>796</v>
      </c>
      <c r="DT328" s="78">
        <v>637</v>
      </c>
      <c r="DU328" s="78">
        <v>627</v>
      </c>
      <c r="DV328" s="78">
        <v>597</v>
      </c>
      <c r="DW328" s="78">
        <v>527</v>
      </c>
      <c r="DX328" s="78">
        <v>544</v>
      </c>
      <c r="DY328" s="78">
        <v>918</v>
      </c>
      <c r="DZ328" s="78">
        <v>1008</v>
      </c>
      <c r="EA328" s="78">
        <v>1094</v>
      </c>
      <c r="EB328" s="78">
        <v>1007</v>
      </c>
      <c r="EC328" s="78">
        <v>763</v>
      </c>
      <c r="ED328" s="78">
        <v>894</v>
      </c>
      <c r="EE328" s="78">
        <v>784.33333330000005</v>
      </c>
      <c r="EF328" s="78">
        <v>792</v>
      </c>
      <c r="EG328" s="78">
        <v>646</v>
      </c>
      <c r="EH328" s="78">
        <v>683</v>
      </c>
      <c r="EI328" s="78">
        <v>689</v>
      </c>
      <c r="EJ328" s="78">
        <v>633</v>
      </c>
      <c r="EK328" s="78">
        <v>701</v>
      </c>
      <c r="EL328" s="78">
        <v>1175</v>
      </c>
      <c r="EM328" s="78">
        <v>1239</v>
      </c>
      <c r="EN328" s="78">
        <v>1277</v>
      </c>
      <c r="EO328" s="78">
        <v>1147</v>
      </c>
      <c r="EP328" s="78">
        <v>1038</v>
      </c>
      <c r="EQ328" s="78">
        <v>1199</v>
      </c>
      <c r="ER328" s="78">
        <v>934.91666669999995</v>
      </c>
      <c r="ES328" s="78">
        <v>1070</v>
      </c>
      <c r="ET328" s="78">
        <v>868</v>
      </c>
      <c r="EU328" s="78">
        <v>959</v>
      </c>
      <c r="EV328" s="78">
        <v>844</v>
      </c>
      <c r="EW328" s="78">
        <v>803</v>
      </c>
      <c r="EX328" s="78">
        <v>982</v>
      </c>
      <c r="EY328" s="78">
        <v>1275</v>
      </c>
      <c r="EZ328" s="78">
        <v>1457</v>
      </c>
      <c r="FA328" s="78">
        <v>1437</v>
      </c>
      <c r="FB328" s="78">
        <v>1250</v>
      </c>
      <c r="FC328" s="78">
        <v>1095</v>
      </c>
      <c r="FD328" s="78">
        <v>1255</v>
      </c>
      <c r="FE328" s="78">
        <v>1107.916667</v>
      </c>
      <c r="FF328" s="78">
        <v>1062</v>
      </c>
      <c r="FG328" s="78">
        <v>930</v>
      </c>
      <c r="FH328" s="78">
        <v>1142</v>
      </c>
      <c r="FI328" s="78">
        <v>1464</v>
      </c>
      <c r="FJ328" s="78">
        <v>1609</v>
      </c>
      <c r="FK328" s="78">
        <v>1365</v>
      </c>
      <c r="FL328" s="78">
        <v>1720</v>
      </c>
      <c r="FM328" s="78">
        <v>1523</v>
      </c>
      <c r="FN328" s="78">
        <v>1340</v>
      </c>
      <c r="FO328" s="78">
        <v>1276</v>
      </c>
      <c r="FP328" s="78">
        <v>1166</v>
      </c>
      <c r="FQ328" s="78">
        <v>1341</v>
      </c>
      <c r="FR328" s="78">
        <v>1328.166667</v>
      </c>
      <c r="FS328" s="78">
        <v>1346</v>
      </c>
      <c r="FT328" s="78">
        <v>1153</v>
      </c>
      <c r="FU328" s="78">
        <v>1058</v>
      </c>
      <c r="FV328" s="78">
        <v>1023</v>
      </c>
      <c r="FW328" s="78">
        <v>955</v>
      </c>
      <c r="FX328" s="78">
        <v>926</v>
      </c>
      <c r="FY328" s="78">
        <v>1306</v>
      </c>
      <c r="FZ328" s="78">
        <v>1357</v>
      </c>
      <c r="GA328" s="78">
        <v>1347</v>
      </c>
      <c r="GB328" s="78">
        <v>1259</v>
      </c>
      <c r="GC328" s="78">
        <v>1127</v>
      </c>
      <c r="GD328" s="78">
        <v>1308</v>
      </c>
      <c r="GE328" s="78">
        <v>1180.416667</v>
      </c>
      <c r="GF328" s="78">
        <v>1137</v>
      </c>
      <c r="GG328" s="78">
        <v>947</v>
      </c>
      <c r="GH328" s="78">
        <v>903</v>
      </c>
      <c r="GI328" s="78">
        <v>925</v>
      </c>
      <c r="GJ328" s="78">
        <v>817</v>
      </c>
      <c r="GK328" s="78">
        <v>843</v>
      </c>
      <c r="GL328" s="78">
        <v>1419</v>
      </c>
      <c r="GM328" s="78">
        <v>1473</v>
      </c>
      <c r="GN328" s="78">
        <v>1465</v>
      </c>
      <c r="GO328" s="78">
        <v>1323</v>
      </c>
      <c r="GP328" s="78">
        <v>1150</v>
      </c>
      <c r="GQ328" s="78">
        <v>1389</v>
      </c>
      <c r="GR328" s="78">
        <v>1149.25</v>
      </c>
      <c r="GS328" s="78">
        <v>1177</v>
      </c>
      <c r="GT328" s="78">
        <v>980</v>
      </c>
      <c r="GU328" s="78">
        <v>918</v>
      </c>
      <c r="GV328" s="78">
        <v>960</v>
      </c>
      <c r="GW328" s="78">
        <v>835</v>
      </c>
      <c r="GX328" s="78">
        <v>909</v>
      </c>
      <c r="GY328" s="78">
        <v>1369</v>
      </c>
      <c r="GZ328" s="78">
        <v>1386</v>
      </c>
      <c r="HA328" s="78">
        <v>1438</v>
      </c>
      <c r="HB328" s="78">
        <v>1402</v>
      </c>
      <c r="HC328" s="78">
        <v>1307</v>
      </c>
      <c r="HD328" s="78">
        <v>1512</v>
      </c>
      <c r="HE328" s="78">
        <v>1182.75</v>
      </c>
      <c r="HF328" s="78">
        <v>1283</v>
      </c>
      <c r="HG328" s="78">
        <v>1198</v>
      </c>
      <c r="HH328" s="78">
        <v>1212</v>
      </c>
      <c r="HI328" s="78">
        <v>1080</v>
      </c>
    </row>
    <row r="329" spans="1:217" ht="15.75" x14ac:dyDescent="0.3">
      <c r="A329" s="1" t="str">
        <f t="shared" si="83"/>
        <v>Wienoffene LehrstellenFrauen</v>
      </c>
      <c r="B329" s="1">
        <v>329</v>
      </c>
      <c r="C329" s="77" t="s">
        <v>9</v>
      </c>
      <c r="D329" s="77" t="s">
        <v>131</v>
      </c>
      <c r="E329" s="77" t="s">
        <v>119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8">
        <v>0</v>
      </c>
      <c r="L329" s="78">
        <v>0</v>
      </c>
      <c r="M329" s="78">
        <v>0</v>
      </c>
      <c r="N329" s="78">
        <v>0</v>
      </c>
      <c r="O329" s="78">
        <v>0</v>
      </c>
      <c r="P329" s="78">
        <v>0</v>
      </c>
      <c r="Q329" s="78">
        <v>0</v>
      </c>
      <c r="R329" s="78">
        <v>0</v>
      </c>
      <c r="S329" s="78">
        <v>0</v>
      </c>
      <c r="T329" s="78">
        <v>0</v>
      </c>
      <c r="U329" s="78">
        <v>0</v>
      </c>
      <c r="V329" s="78">
        <v>0</v>
      </c>
      <c r="W329" s="78">
        <v>0</v>
      </c>
      <c r="X329" s="78">
        <v>0</v>
      </c>
      <c r="Y329" s="78">
        <v>0</v>
      </c>
      <c r="Z329" s="78">
        <v>0</v>
      </c>
      <c r="AA329" s="78">
        <v>0</v>
      </c>
      <c r="AB329" s="78">
        <v>0</v>
      </c>
      <c r="AC329" s="78">
        <v>0</v>
      </c>
      <c r="AD329" s="78">
        <v>0</v>
      </c>
      <c r="AE329" s="78">
        <v>0</v>
      </c>
      <c r="AF329" s="78">
        <v>0</v>
      </c>
      <c r="AG329" s="78">
        <v>0</v>
      </c>
      <c r="AH329" s="78">
        <v>0</v>
      </c>
      <c r="AI329" s="78">
        <v>0</v>
      </c>
      <c r="AJ329" s="78">
        <v>0</v>
      </c>
      <c r="AK329" s="78">
        <v>0</v>
      </c>
      <c r="AL329" s="78">
        <v>0</v>
      </c>
      <c r="AM329" s="78">
        <v>0</v>
      </c>
      <c r="AN329" s="78">
        <v>0</v>
      </c>
      <c r="AO329" s="78">
        <v>0</v>
      </c>
      <c r="AP329" s="78">
        <v>0</v>
      </c>
      <c r="AQ329" s="78">
        <v>0</v>
      </c>
      <c r="AR329" s="78">
        <v>0</v>
      </c>
      <c r="AS329" s="78">
        <v>0</v>
      </c>
      <c r="AT329" s="78">
        <v>0</v>
      </c>
      <c r="AU329" s="78">
        <v>0</v>
      </c>
      <c r="AV329" s="78">
        <v>0</v>
      </c>
      <c r="AW329" s="78">
        <v>0</v>
      </c>
      <c r="AX329" s="78">
        <v>0</v>
      </c>
      <c r="AY329" s="78">
        <v>0</v>
      </c>
      <c r="AZ329" s="78">
        <v>0</v>
      </c>
      <c r="BA329" s="78">
        <v>0</v>
      </c>
      <c r="BB329" s="78">
        <v>0</v>
      </c>
      <c r="BC329" s="78">
        <v>0</v>
      </c>
      <c r="BD329" s="78">
        <v>0</v>
      </c>
      <c r="BE329" s="78">
        <v>0</v>
      </c>
      <c r="BF329" s="78">
        <v>0</v>
      </c>
      <c r="BG329" s="78">
        <v>0</v>
      </c>
      <c r="BH329" s="78">
        <v>0</v>
      </c>
      <c r="BI329" s="78">
        <v>0</v>
      </c>
      <c r="BJ329" s="78">
        <v>0</v>
      </c>
      <c r="BK329" s="78">
        <v>0</v>
      </c>
      <c r="BL329" s="78">
        <v>0</v>
      </c>
      <c r="BM329" s="78">
        <v>0</v>
      </c>
      <c r="BN329" s="78">
        <v>0</v>
      </c>
      <c r="BO329" s="78">
        <v>0</v>
      </c>
      <c r="BP329" s="78">
        <v>0</v>
      </c>
      <c r="BQ329" s="78">
        <v>0</v>
      </c>
      <c r="BR329" s="78">
        <v>0</v>
      </c>
      <c r="BS329" s="78">
        <v>0</v>
      </c>
      <c r="BT329" s="78">
        <v>0</v>
      </c>
      <c r="BU329" s="78">
        <v>0</v>
      </c>
      <c r="BV329" s="78">
        <v>0</v>
      </c>
      <c r="BW329" s="78">
        <v>0</v>
      </c>
      <c r="BX329" s="78">
        <v>0</v>
      </c>
      <c r="BY329" s="78">
        <v>0</v>
      </c>
      <c r="BZ329" s="78">
        <v>0</v>
      </c>
      <c r="CA329" s="78">
        <v>0</v>
      </c>
      <c r="CB329" s="78">
        <v>0</v>
      </c>
      <c r="CC329" s="78">
        <v>0</v>
      </c>
      <c r="CD329" s="78">
        <v>0</v>
      </c>
      <c r="CE329" s="78">
        <v>0</v>
      </c>
      <c r="CF329" s="78">
        <v>0</v>
      </c>
      <c r="CG329" s="78">
        <v>0</v>
      </c>
      <c r="CH329" s="78">
        <v>0</v>
      </c>
      <c r="CI329" s="78">
        <v>0</v>
      </c>
      <c r="CJ329" s="78">
        <v>0</v>
      </c>
      <c r="CK329" s="78">
        <v>0</v>
      </c>
      <c r="CL329" s="78">
        <v>0</v>
      </c>
      <c r="CM329" s="78">
        <v>0</v>
      </c>
      <c r="CN329" s="78">
        <v>0</v>
      </c>
      <c r="CO329" s="78">
        <v>0</v>
      </c>
      <c r="CP329" s="78">
        <v>0</v>
      </c>
      <c r="CQ329" s="78">
        <v>0</v>
      </c>
      <c r="CR329" s="78">
        <v>0</v>
      </c>
      <c r="CS329" s="78">
        <v>0</v>
      </c>
      <c r="CT329" s="78">
        <v>0</v>
      </c>
      <c r="CU329" s="78">
        <v>0</v>
      </c>
      <c r="CV329" s="78">
        <v>0</v>
      </c>
      <c r="CW329" s="78">
        <v>0</v>
      </c>
      <c r="CX329" s="78">
        <v>0</v>
      </c>
      <c r="CY329" s="78">
        <v>0</v>
      </c>
      <c r="CZ329" s="78">
        <v>0</v>
      </c>
      <c r="DA329" s="78">
        <v>0</v>
      </c>
      <c r="DB329" s="78">
        <v>0</v>
      </c>
      <c r="DC329" s="78">
        <v>0</v>
      </c>
      <c r="DD329" s="78">
        <v>0</v>
      </c>
      <c r="DE329" s="78">
        <v>0</v>
      </c>
      <c r="DF329" s="78">
        <v>0</v>
      </c>
      <c r="DG329" s="78">
        <v>0</v>
      </c>
      <c r="DH329" s="78">
        <v>0</v>
      </c>
      <c r="DI329" s="78">
        <v>0</v>
      </c>
      <c r="DJ329" s="78">
        <v>0</v>
      </c>
      <c r="DK329" s="78">
        <v>0</v>
      </c>
      <c r="DL329" s="78">
        <v>0</v>
      </c>
      <c r="DM329" s="78">
        <v>0</v>
      </c>
      <c r="DN329" s="78">
        <v>0</v>
      </c>
      <c r="DO329" s="78">
        <v>0</v>
      </c>
      <c r="DP329" s="78">
        <v>0</v>
      </c>
      <c r="DQ329" s="78">
        <v>0</v>
      </c>
      <c r="DR329" s="78">
        <v>0</v>
      </c>
      <c r="DS329" s="78">
        <v>0</v>
      </c>
      <c r="DT329" s="78">
        <v>0</v>
      </c>
      <c r="DU329" s="78">
        <v>0</v>
      </c>
      <c r="DV329" s="78">
        <v>0</v>
      </c>
      <c r="DW329" s="78">
        <v>0</v>
      </c>
      <c r="DX329" s="78">
        <v>0</v>
      </c>
      <c r="DY329" s="78">
        <v>0</v>
      </c>
      <c r="DZ329" s="78">
        <v>0</v>
      </c>
      <c r="EA329" s="78">
        <v>0</v>
      </c>
      <c r="EB329" s="78">
        <v>0</v>
      </c>
      <c r="EC329" s="78">
        <v>0</v>
      </c>
      <c r="ED329" s="78">
        <v>0</v>
      </c>
      <c r="EE329" s="78">
        <v>0</v>
      </c>
      <c r="EF329" s="78">
        <v>0</v>
      </c>
      <c r="EG329" s="78">
        <v>0</v>
      </c>
      <c r="EH329" s="78">
        <v>0</v>
      </c>
      <c r="EI329" s="78">
        <v>0</v>
      </c>
      <c r="EJ329" s="78">
        <v>0</v>
      </c>
      <c r="EK329" s="78">
        <v>0</v>
      </c>
      <c r="EL329" s="78">
        <v>0</v>
      </c>
      <c r="EM329" s="78">
        <v>0</v>
      </c>
      <c r="EN329" s="78">
        <v>0</v>
      </c>
      <c r="EO329" s="78">
        <v>0</v>
      </c>
      <c r="EP329" s="78">
        <v>0</v>
      </c>
      <c r="EQ329" s="78">
        <v>0</v>
      </c>
      <c r="ER329" s="78">
        <v>0</v>
      </c>
      <c r="ES329" s="78">
        <v>0</v>
      </c>
      <c r="ET329" s="78">
        <v>0</v>
      </c>
      <c r="EU329" s="78">
        <v>0</v>
      </c>
      <c r="EV329" s="78">
        <v>0</v>
      </c>
      <c r="EW329" s="78">
        <v>0</v>
      </c>
      <c r="EX329" s="78">
        <v>0</v>
      </c>
      <c r="EY329" s="78">
        <v>0</v>
      </c>
      <c r="EZ329" s="78">
        <v>0</v>
      </c>
      <c r="FA329" s="78">
        <v>0</v>
      </c>
      <c r="FB329" s="78">
        <v>0</v>
      </c>
      <c r="FC329" s="78">
        <v>0</v>
      </c>
      <c r="FD329" s="78">
        <v>0</v>
      </c>
      <c r="FE329" s="78">
        <v>0</v>
      </c>
      <c r="FF329" s="78">
        <v>0</v>
      </c>
      <c r="FG329" s="78">
        <v>0</v>
      </c>
      <c r="FH329" s="78">
        <v>0</v>
      </c>
      <c r="FI329" s="78">
        <v>0</v>
      </c>
      <c r="FJ329" s="78">
        <v>0</v>
      </c>
      <c r="FK329" s="78">
        <v>0</v>
      </c>
      <c r="FL329" s="78">
        <v>0</v>
      </c>
      <c r="FM329" s="78">
        <v>0</v>
      </c>
      <c r="FN329" s="78">
        <v>0</v>
      </c>
      <c r="FO329" s="78">
        <v>0</v>
      </c>
      <c r="FP329" s="78">
        <v>0</v>
      </c>
      <c r="FQ329" s="78">
        <v>0</v>
      </c>
      <c r="FR329" s="78">
        <v>0</v>
      </c>
      <c r="FS329" s="78">
        <v>0</v>
      </c>
      <c r="FT329" s="78">
        <v>0</v>
      </c>
      <c r="FU329" s="78">
        <v>0</v>
      </c>
      <c r="FV329" s="78">
        <v>0</v>
      </c>
      <c r="FW329" s="78">
        <v>0</v>
      </c>
      <c r="FX329" s="78">
        <v>0</v>
      </c>
      <c r="FY329" s="78">
        <v>0</v>
      </c>
      <c r="FZ329" s="78">
        <v>0</v>
      </c>
      <c r="GA329" s="78">
        <v>0</v>
      </c>
      <c r="GB329" s="78">
        <v>0</v>
      </c>
      <c r="GC329" s="78">
        <v>0</v>
      </c>
      <c r="GD329" s="78">
        <v>0</v>
      </c>
      <c r="GE329" s="78">
        <v>0</v>
      </c>
      <c r="GF329" s="78">
        <v>0</v>
      </c>
      <c r="GG329" s="78">
        <v>0</v>
      </c>
      <c r="GH329" s="78">
        <v>0</v>
      </c>
      <c r="GI329" s="78">
        <v>0</v>
      </c>
      <c r="GJ329" s="78">
        <v>0</v>
      </c>
      <c r="GK329" s="78">
        <v>0</v>
      </c>
      <c r="GL329" s="78">
        <v>0</v>
      </c>
      <c r="GM329" s="78">
        <v>0</v>
      </c>
      <c r="GN329" s="78">
        <v>0</v>
      </c>
      <c r="GO329" s="78">
        <v>0</v>
      </c>
      <c r="GP329" s="78">
        <v>0</v>
      </c>
      <c r="GQ329" s="78">
        <v>0</v>
      </c>
      <c r="GR329" s="78">
        <v>0</v>
      </c>
      <c r="GS329" s="78">
        <v>0</v>
      </c>
      <c r="GT329" s="78">
        <v>0</v>
      </c>
      <c r="GU329" s="78">
        <v>0</v>
      </c>
      <c r="GV329" s="78">
        <v>0</v>
      </c>
      <c r="GW329" s="78">
        <v>0</v>
      </c>
      <c r="GX329" s="78">
        <v>0</v>
      </c>
      <c r="GY329" s="78">
        <v>0</v>
      </c>
      <c r="GZ329" s="78">
        <v>0</v>
      </c>
      <c r="HA329" s="78">
        <v>0</v>
      </c>
      <c r="HB329" s="78">
        <v>0</v>
      </c>
      <c r="HC329" s="78">
        <v>0</v>
      </c>
      <c r="HD329" s="78">
        <v>0</v>
      </c>
      <c r="HE329" s="78">
        <v>0</v>
      </c>
      <c r="HF329" s="78">
        <v>0</v>
      </c>
      <c r="HG329" s="78">
        <v>0</v>
      </c>
      <c r="HH329" s="78">
        <v>0</v>
      </c>
      <c r="HI329" s="78">
        <v>0</v>
      </c>
    </row>
    <row r="330" spans="1:217" ht="60.75" x14ac:dyDescent="0.3">
      <c r="A330" s="1" t="str">
        <f t="shared" si="83"/>
        <v>WienArbeitskräftepotentialMänner und altern. Geschl.</v>
      </c>
      <c r="B330" s="1">
        <v>330</v>
      </c>
      <c r="C330" s="77" t="s">
        <v>9</v>
      </c>
      <c r="D330" s="77" t="s">
        <v>118</v>
      </c>
      <c r="E330" s="77" t="s">
        <v>265</v>
      </c>
      <c r="F330" s="78">
        <v>427995</v>
      </c>
      <c r="G330" s="78">
        <v>427626</v>
      </c>
      <c r="H330" s="78">
        <v>430301</v>
      </c>
      <c r="I330" s="78">
        <v>430638</v>
      </c>
      <c r="J330" s="78">
        <v>429475</v>
      </c>
      <c r="K330" s="78">
        <v>432046</v>
      </c>
      <c r="L330" s="78">
        <v>435481</v>
      </c>
      <c r="M330" s="78">
        <v>432542</v>
      </c>
      <c r="N330" s="78">
        <v>433308</v>
      </c>
      <c r="O330" s="78">
        <v>432888</v>
      </c>
      <c r="P330" s="78">
        <v>430903</v>
      </c>
      <c r="Q330" s="78">
        <v>432580</v>
      </c>
      <c r="R330" s="78">
        <v>431315.25</v>
      </c>
      <c r="S330" s="78">
        <v>429321</v>
      </c>
      <c r="T330" s="78">
        <v>428741</v>
      </c>
      <c r="U330" s="78">
        <v>429841</v>
      </c>
      <c r="V330" s="78">
        <v>424305</v>
      </c>
      <c r="W330" s="78">
        <v>429587</v>
      </c>
      <c r="X330" s="78">
        <v>430333</v>
      </c>
      <c r="Y330" s="78">
        <v>433168</v>
      </c>
      <c r="Z330" s="78">
        <v>431330</v>
      </c>
      <c r="AA330" s="78">
        <v>431767</v>
      </c>
      <c r="AB330" s="78">
        <v>428858</v>
      </c>
      <c r="AC330" s="78">
        <v>428414</v>
      </c>
      <c r="AD330" s="78">
        <v>428875</v>
      </c>
      <c r="AE330" s="78">
        <v>429545</v>
      </c>
      <c r="AF330" s="78">
        <v>425536</v>
      </c>
      <c r="AG330" s="78">
        <v>424562</v>
      </c>
      <c r="AH330" s="78">
        <v>427655</v>
      </c>
      <c r="AI330" s="78">
        <v>428843</v>
      </c>
      <c r="AJ330" s="78">
        <v>428882</v>
      </c>
      <c r="AK330" s="78">
        <v>429668</v>
      </c>
      <c r="AL330" s="78">
        <v>430720</v>
      </c>
      <c r="AM330" s="78">
        <v>432502</v>
      </c>
      <c r="AN330" s="78">
        <v>433397</v>
      </c>
      <c r="AO330" s="78">
        <v>431826</v>
      </c>
      <c r="AP330" s="78">
        <v>434018</v>
      </c>
      <c r="AQ330" s="78">
        <v>434638</v>
      </c>
      <c r="AR330" s="78">
        <v>430187.25</v>
      </c>
      <c r="AS330" s="78">
        <v>433300</v>
      </c>
      <c r="AT330" s="78">
        <v>433550</v>
      </c>
      <c r="AU330" s="78">
        <v>435315</v>
      </c>
      <c r="AV330" s="78">
        <v>435523</v>
      </c>
      <c r="AW330" s="78">
        <v>438130</v>
      </c>
      <c r="AX330" s="78">
        <v>439325</v>
      </c>
      <c r="AY330" s="78">
        <v>440686</v>
      </c>
      <c r="AZ330" s="78">
        <v>443307</v>
      </c>
      <c r="BA330" s="78">
        <v>445113</v>
      </c>
      <c r="BB330" s="78">
        <v>444783</v>
      </c>
      <c r="BC330" s="78">
        <v>445469</v>
      </c>
      <c r="BD330" s="78">
        <v>444982</v>
      </c>
      <c r="BE330" s="78">
        <v>439956.9167</v>
      </c>
      <c r="BF330" s="78">
        <v>444361</v>
      </c>
      <c r="BG330" s="78">
        <v>443394</v>
      </c>
      <c r="BH330" s="78">
        <v>444432</v>
      </c>
      <c r="BI330" s="78">
        <v>446009</v>
      </c>
      <c r="BJ330" s="78">
        <v>447142</v>
      </c>
      <c r="BK330" s="78">
        <v>446716</v>
      </c>
      <c r="BL330" s="78">
        <v>451311</v>
      </c>
      <c r="BM330" s="78">
        <v>450351</v>
      </c>
      <c r="BN330" s="78">
        <v>449567</v>
      </c>
      <c r="BO330" s="78">
        <v>451995</v>
      </c>
      <c r="BP330" s="78">
        <v>452460</v>
      </c>
      <c r="BQ330" s="78">
        <v>450684</v>
      </c>
      <c r="BR330" s="78">
        <v>448201.8333</v>
      </c>
      <c r="BS330" s="78">
        <v>450370</v>
      </c>
      <c r="BT330" s="78">
        <v>448971</v>
      </c>
      <c r="BU330" s="78">
        <v>449329</v>
      </c>
      <c r="BV330" s="78">
        <v>452094</v>
      </c>
      <c r="BW330" s="78">
        <v>453376</v>
      </c>
      <c r="BX330" s="78">
        <v>454093</v>
      </c>
      <c r="BY330" s="78">
        <v>460481</v>
      </c>
      <c r="BZ330" s="78">
        <v>458118</v>
      </c>
      <c r="CA330" s="78">
        <v>459750</v>
      </c>
      <c r="CB330" s="78">
        <v>460801</v>
      </c>
      <c r="CC330" s="78">
        <v>459466</v>
      </c>
      <c r="CD330" s="78">
        <v>460818</v>
      </c>
      <c r="CE330" s="78">
        <v>455638.9167</v>
      </c>
      <c r="CF330" s="78">
        <v>460623</v>
      </c>
      <c r="CG330" s="78">
        <v>460310</v>
      </c>
      <c r="CH330" s="78">
        <v>461856</v>
      </c>
      <c r="CI330" s="78">
        <v>463413</v>
      </c>
      <c r="CJ330" s="78">
        <v>463840</v>
      </c>
      <c r="CK330" s="78">
        <v>466584</v>
      </c>
      <c r="CL330" s="78">
        <v>468715</v>
      </c>
      <c r="CM330" s="78">
        <v>465259</v>
      </c>
      <c r="CN330" s="78">
        <v>468234</v>
      </c>
      <c r="CO330" s="78">
        <v>469363</v>
      </c>
      <c r="CP330" s="78">
        <v>470102</v>
      </c>
      <c r="CQ330" s="78">
        <v>473202</v>
      </c>
      <c r="CR330" s="78">
        <v>465958.4167</v>
      </c>
      <c r="CS330" s="78">
        <v>473174</v>
      </c>
      <c r="CT330" s="78">
        <v>473011</v>
      </c>
      <c r="CU330" s="78">
        <v>476800</v>
      </c>
      <c r="CV330" s="78">
        <v>479889</v>
      </c>
      <c r="CW330" s="78">
        <v>479654</v>
      </c>
      <c r="CX330" s="78">
        <v>481460</v>
      </c>
      <c r="CY330" s="78">
        <v>483540</v>
      </c>
      <c r="CZ330" s="78">
        <v>482105</v>
      </c>
      <c r="DA330" s="78">
        <v>482585</v>
      </c>
      <c r="DB330" s="78">
        <v>482685</v>
      </c>
      <c r="DC330" s="78">
        <v>485280</v>
      </c>
      <c r="DD330" s="78">
        <v>486438</v>
      </c>
      <c r="DE330" s="78">
        <v>480551.75</v>
      </c>
      <c r="DF330" s="78">
        <v>485068</v>
      </c>
      <c r="DG330" s="78">
        <v>484726</v>
      </c>
      <c r="DH330" s="78">
        <v>485859</v>
      </c>
      <c r="DI330" s="78">
        <v>485913</v>
      </c>
      <c r="DJ330" s="78">
        <v>487218</v>
      </c>
      <c r="DK330" s="78">
        <v>487794</v>
      </c>
      <c r="DL330" s="78">
        <v>487987</v>
      </c>
      <c r="DM330" s="78">
        <v>490422</v>
      </c>
      <c r="DN330" s="78">
        <v>490950</v>
      </c>
      <c r="DO330" s="78">
        <v>491556</v>
      </c>
      <c r="DP330" s="78">
        <v>493180</v>
      </c>
      <c r="DQ330" s="78">
        <v>492877</v>
      </c>
      <c r="DR330" s="78">
        <v>488629.1667</v>
      </c>
      <c r="DS330" s="78">
        <v>492655</v>
      </c>
      <c r="DT330" s="78">
        <v>492812</v>
      </c>
      <c r="DU330" s="78">
        <v>493582</v>
      </c>
      <c r="DV330" s="78">
        <v>492329</v>
      </c>
      <c r="DW330" s="78">
        <v>493359</v>
      </c>
      <c r="DX330" s="78">
        <v>493880</v>
      </c>
      <c r="DY330" s="78">
        <v>496322</v>
      </c>
      <c r="DZ330" s="78">
        <v>496396</v>
      </c>
      <c r="EA330" s="78">
        <v>496286</v>
      </c>
      <c r="EB330" s="78">
        <v>499240</v>
      </c>
      <c r="EC330" s="78">
        <v>500324</v>
      </c>
      <c r="ED330" s="78">
        <v>499918</v>
      </c>
      <c r="EE330" s="78">
        <v>495591.9167</v>
      </c>
      <c r="EF330" s="78">
        <v>499663</v>
      </c>
      <c r="EG330" s="78">
        <v>498843</v>
      </c>
      <c r="EH330" s="78">
        <v>499365</v>
      </c>
      <c r="EI330" s="78">
        <v>501352</v>
      </c>
      <c r="EJ330" s="78">
        <v>501747</v>
      </c>
      <c r="EK330" s="78">
        <v>501667</v>
      </c>
      <c r="EL330" s="78">
        <v>506334</v>
      </c>
      <c r="EM330" s="78">
        <v>505316</v>
      </c>
      <c r="EN330" s="78">
        <v>505020</v>
      </c>
      <c r="EO330" s="78">
        <v>506730</v>
      </c>
      <c r="EP330" s="78">
        <v>507852</v>
      </c>
      <c r="EQ330" s="78">
        <v>506703</v>
      </c>
      <c r="ER330" s="78">
        <v>503382.6667</v>
      </c>
      <c r="ES330" s="78">
        <v>508618</v>
      </c>
      <c r="ET330" s="78">
        <v>508359</v>
      </c>
      <c r="EU330" s="78">
        <v>509601</v>
      </c>
      <c r="EV330" s="78">
        <v>509847</v>
      </c>
      <c r="EW330" s="78">
        <v>509123</v>
      </c>
      <c r="EX330" s="78">
        <v>508991</v>
      </c>
      <c r="EY330" s="78">
        <v>511486</v>
      </c>
      <c r="EZ330" s="78">
        <v>509105</v>
      </c>
      <c r="FA330" s="78">
        <v>512064</v>
      </c>
      <c r="FB330" s="78">
        <v>512704</v>
      </c>
      <c r="FC330" s="78">
        <v>511808</v>
      </c>
      <c r="FD330" s="78">
        <v>512575</v>
      </c>
      <c r="FE330" s="78">
        <v>510356.75</v>
      </c>
      <c r="FF330" s="78">
        <v>509639</v>
      </c>
      <c r="FG330" s="78">
        <v>508911</v>
      </c>
      <c r="FH330" s="78">
        <v>516147</v>
      </c>
      <c r="FI330" s="78">
        <v>520905</v>
      </c>
      <c r="FJ330" s="78">
        <v>522812</v>
      </c>
      <c r="FK330" s="78">
        <v>522821</v>
      </c>
      <c r="FL330" s="78">
        <v>522412</v>
      </c>
      <c r="FM330" s="78">
        <v>519937</v>
      </c>
      <c r="FN330" s="78">
        <v>519856</v>
      </c>
      <c r="FO330" s="78">
        <v>518464</v>
      </c>
      <c r="FP330" s="78">
        <v>520673</v>
      </c>
      <c r="FQ330" s="78">
        <v>519126</v>
      </c>
      <c r="FR330" s="78">
        <v>518475.25</v>
      </c>
      <c r="FS330" s="78">
        <v>519972</v>
      </c>
      <c r="FT330" s="78">
        <v>520215</v>
      </c>
      <c r="FU330" s="78">
        <v>520755</v>
      </c>
      <c r="FV330" s="78">
        <v>520825</v>
      </c>
      <c r="FW330" s="78">
        <v>521695</v>
      </c>
      <c r="FX330" s="78">
        <v>521312</v>
      </c>
      <c r="FY330" s="78">
        <v>518856</v>
      </c>
      <c r="FZ330" s="78">
        <v>519697</v>
      </c>
      <c r="GA330" s="78">
        <v>520858</v>
      </c>
      <c r="GB330" s="78">
        <v>519956</v>
      </c>
      <c r="GC330" s="78">
        <v>521971</v>
      </c>
      <c r="GD330" s="78">
        <v>520589</v>
      </c>
      <c r="GE330" s="78">
        <v>520558.4167</v>
      </c>
      <c r="GF330" s="78">
        <v>522061</v>
      </c>
      <c r="GG330" s="78">
        <v>522099</v>
      </c>
      <c r="GH330" s="78">
        <v>521746</v>
      </c>
      <c r="GI330" s="78">
        <v>520186</v>
      </c>
      <c r="GJ330" s="78">
        <v>521513</v>
      </c>
      <c r="GK330" s="78">
        <v>522002</v>
      </c>
      <c r="GL330" s="78">
        <v>520023</v>
      </c>
      <c r="GM330" s="78">
        <v>523429</v>
      </c>
      <c r="GN330" s="78">
        <v>526240</v>
      </c>
      <c r="GO330" s="78">
        <v>528357</v>
      </c>
      <c r="GP330" s="78">
        <v>529944</v>
      </c>
      <c r="GQ330" s="78">
        <v>527497</v>
      </c>
      <c r="GR330" s="78">
        <v>523758.0833</v>
      </c>
      <c r="GS330" s="78">
        <v>529802</v>
      </c>
      <c r="GT330" s="78">
        <v>529295</v>
      </c>
      <c r="GU330" s="78">
        <v>530018</v>
      </c>
      <c r="GV330" s="78">
        <v>530682</v>
      </c>
      <c r="GW330" s="78">
        <v>534252</v>
      </c>
      <c r="GX330" s="78">
        <v>534519</v>
      </c>
      <c r="GY330" s="78">
        <v>535732</v>
      </c>
      <c r="GZ330" s="78">
        <v>535890</v>
      </c>
      <c r="HA330" s="78">
        <v>536455</v>
      </c>
      <c r="HB330" s="78">
        <v>539471</v>
      </c>
      <c r="HC330" s="78">
        <v>540797</v>
      </c>
      <c r="HD330" s="78">
        <v>539076</v>
      </c>
      <c r="HE330" s="78">
        <v>534665.75</v>
      </c>
      <c r="HF330" s="78">
        <v>540213</v>
      </c>
      <c r="HG330" s="78">
        <v>540343</v>
      </c>
      <c r="HH330" s="78">
        <v>539932</v>
      </c>
      <c r="HI330" s="78">
        <v>66291</v>
      </c>
    </row>
    <row r="331" spans="1:217" ht="60.75" x14ac:dyDescent="0.3">
      <c r="A331" s="1" t="str">
        <f t="shared" si="83"/>
        <v>WienUnselbständig BeschäftigteMänner und altern. Geschl.</v>
      </c>
      <c r="B331" s="1">
        <v>331</v>
      </c>
      <c r="C331" s="77" t="s">
        <v>9</v>
      </c>
      <c r="D331" s="77" t="s">
        <v>120</v>
      </c>
      <c r="E331" s="77" t="s">
        <v>265</v>
      </c>
      <c r="F331" s="78">
        <v>379277</v>
      </c>
      <c r="G331" s="78">
        <v>382259</v>
      </c>
      <c r="H331" s="78">
        <v>388725</v>
      </c>
      <c r="I331" s="78">
        <v>392836</v>
      </c>
      <c r="J331" s="78">
        <v>394020</v>
      </c>
      <c r="K331" s="78">
        <v>397446</v>
      </c>
      <c r="L331" s="78">
        <v>400785</v>
      </c>
      <c r="M331" s="78">
        <v>397128</v>
      </c>
      <c r="N331" s="78">
        <v>398002</v>
      </c>
      <c r="O331" s="78">
        <v>397069</v>
      </c>
      <c r="P331" s="78">
        <v>392027</v>
      </c>
      <c r="Q331" s="78">
        <v>380993</v>
      </c>
      <c r="R331" s="78">
        <v>391713.9167</v>
      </c>
      <c r="S331" s="78">
        <v>378629</v>
      </c>
      <c r="T331" s="78">
        <v>378875</v>
      </c>
      <c r="U331" s="78">
        <v>383932</v>
      </c>
      <c r="V331" s="78">
        <v>381371</v>
      </c>
      <c r="W331" s="78">
        <v>388456</v>
      </c>
      <c r="X331" s="78">
        <v>388921</v>
      </c>
      <c r="Y331" s="78">
        <v>392730</v>
      </c>
      <c r="Z331" s="78">
        <v>389622</v>
      </c>
      <c r="AA331" s="78">
        <v>390126</v>
      </c>
      <c r="AB331" s="78">
        <v>387549</v>
      </c>
      <c r="AC331" s="78">
        <v>386480</v>
      </c>
      <c r="AD331" s="78">
        <v>374677</v>
      </c>
      <c r="AE331" s="78">
        <v>385114</v>
      </c>
      <c r="AF331" s="78">
        <v>372602</v>
      </c>
      <c r="AG331" s="78">
        <v>373741</v>
      </c>
      <c r="AH331" s="78">
        <v>382357</v>
      </c>
      <c r="AI331" s="78">
        <v>385891</v>
      </c>
      <c r="AJ331" s="78">
        <v>387838</v>
      </c>
      <c r="AK331" s="78">
        <v>389605</v>
      </c>
      <c r="AL331" s="78">
        <v>391842</v>
      </c>
      <c r="AM331" s="78">
        <v>392558</v>
      </c>
      <c r="AN331" s="78">
        <v>393236</v>
      </c>
      <c r="AO331" s="78">
        <v>391509</v>
      </c>
      <c r="AP331" s="78">
        <v>390999</v>
      </c>
      <c r="AQ331" s="78">
        <v>379267</v>
      </c>
      <c r="AR331" s="78">
        <v>385953.75</v>
      </c>
      <c r="AS331" s="78">
        <v>378835</v>
      </c>
      <c r="AT331" s="78">
        <v>380914</v>
      </c>
      <c r="AU331" s="78">
        <v>387601</v>
      </c>
      <c r="AV331" s="78">
        <v>391083</v>
      </c>
      <c r="AW331" s="78">
        <v>395688</v>
      </c>
      <c r="AX331" s="78">
        <v>397416</v>
      </c>
      <c r="AY331" s="78">
        <v>399781</v>
      </c>
      <c r="AZ331" s="78">
        <v>400946</v>
      </c>
      <c r="BA331" s="78">
        <v>402007</v>
      </c>
      <c r="BB331" s="78">
        <v>400892</v>
      </c>
      <c r="BC331" s="78">
        <v>399376</v>
      </c>
      <c r="BD331" s="78">
        <v>387349</v>
      </c>
      <c r="BE331" s="78">
        <v>393490.6667</v>
      </c>
      <c r="BF331" s="78">
        <v>387330</v>
      </c>
      <c r="BG331" s="78">
        <v>387673</v>
      </c>
      <c r="BH331" s="78">
        <v>394640</v>
      </c>
      <c r="BI331" s="78">
        <v>399691</v>
      </c>
      <c r="BJ331" s="78">
        <v>402594</v>
      </c>
      <c r="BK331" s="78">
        <v>402604</v>
      </c>
      <c r="BL331" s="78">
        <v>406830</v>
      </c>
      <c r="BM331" s="78">
        <v>405364</v>
      </c>
      <c r="BN331" s="78">
        <v>404585</v>
      </c>
      <c r="BO331" s="78">
        <v>405544</v>
      </c>
      <c r="BP331" s="78">
        <v>403352</v>
      </c>
      <c r="BQ331" s="78">
        <v>389957</v>
      </c>
      <c r="BR331" s="78">
        <v>399180.3333</v>
      </c>
      <c r="BS331" s="78">
        <v>389661</v>
      </c>
      <c r="BT331" s="78">
        <v>390546</v>
      </c>
      <c r="BU331" s="78">
        <v>396026</v>
      </c>
      <c r="BV331" s="78">
        <v>402704</v>
      </c>
      <c r="BW331" s="78">
        <v>406095</v>
      </c>
      <c r="BX331" s="78">
        <v>406879</v>
      </c>
      <c r="BY331" s="78">
        <v>411219</v>
      </c>
      <c r="BZ331" s="78">
        <v>408006</v>
      </c>
      <c r="CA331" s="78">
        <v>409206</v>
      </c>
      <c r="CB331" s="78">
        <v>409236</v>
      </c>
      <c r="CC331" s="78">
        <v>404628</v>
      </c>
      <c r="CD331" s="78">
        <v>392279</v>
      </c>
      <c r="CE331" s="78">
        <v>402207.0833</v>
      </c>
      <c r="CF331" s="78">
        <v>393641</v>
      </c>
      <c r="CG331" s="78">
        <v>394909</v>
      </c>
      <c r="CH331" s="78">
        <v>400839</v>
      </c>
      <c r="CI331" s="78">
        <v>405395</v>
      </c>
      <c r="CJ331" s="78">
        <v>406952</v>
      </c>
      <c r="CK331" s="78">
        <v>409342</v>
      </c>
      <c r="CL331" s="78">
        <v>411404</v>
      </c>
      <c r="CM331" s="78">
        <v>407564</v>
      </c>
      <c r="CN331" s="78">
        <v>410054</v>
      </c>
      <c r="CO331" s="78">
        <v>409932</v>
      </c>
      <c r="CP331" s="78">
        <v>406744</v>
      </c>
      <c r="CQ331" s="78">
        <v>394382</v>
      </c>
      <c r="CR331" s="78">
        <v>404263.1667</v>
      </c>
      <c r="CS331" s="78">
        <v>393844</v>
      </c>
      <c r="CT331" s="78">
        <v>394530</v>
      </c>
      <c r="CU331" s="78">
        <v>401235</v>
      </c>
      <c r="CV331" s="78">
        <v>406911</v>
      </c>
      <c r="CW331" s="78">
        <v>408481</v>
      </c>
      <c r="CX331" s="78">
        <v>410140</v>
      </c>
      <c r="CY331" s="78">
        <v>414073</v>
      </c>
      <c r="CZ331" s="78">
        <v>411951</v>
      </c>
      <c r="DA331" s="78">
        <v>413411</v>
      </c>
      <c r="DB331" s="78">
        <v>412064</v>
      </c>
      <c r="DC331" s="78">
        <v>411039</v>
      </c>
      <c r="DD331" s="78">
        <v>398053</v>
      </c>
      <c r="DE331" s="78">
        <v>406311</v>
      </c>
      <c r="DF331" s="78">
        <v>398390</v>
      </c>
      <c r="DG331" s="78">
        <v>401528</v>
      </c>
      <c r="DH331" s="78">
        <v>407415</v>
      </c>
      <c r="DI331" s="78">
        <v>412129</v>
      </c>
      <c r="DJ331" s="78">
        <v>415036</v>
      </c>
      <c r="DK331" s="78">
        <v>417282</v>
      </c>
      <c r="DL331" s="78">
        <v>418945</v>
      </c>
      <c r="DM331" s="78">
        <v>419915</v>
      </c>
      <c r="DN331" s="78">
        <v>421036</v>
      </c>
      <c r="DO331" s="78">
        <v>420167</v>
      </c>
      <c r="DP331" s="78">
        <v>419893</v>
      </c>
      <c r="DQ331" s="78">
        <v>405572</v>
      </c>
      <c r="DR331" s="78">
        <v>413109</v>
      </c>
      <c r="DS331" s="78">
        <v>406482</v>
      </c>
      <c r="DT331" s="78">
        <v>409855</v>
      </c>
      <c r="DU331" s="78">
        <v>417663</v>
      </c>
      <c r="DV331" s="78">
        <v>421422</v>
      </c>
      <c r="DW331" s="78">
        <v>424967</v>
      </c>
      <c r="DX331" s="78">
        <v>426752</v>
      </c>
      <c r="DY331" s="78">
        <v>429724</v>
      </c>
      <c r="DZ331" s="78">
        <v>429504</v>
      </c>
      <c r="EA331" s="78">
        <v>430239</v>
      </c>
      <c r="EB331" s="78">
        <v>432544</v>
      </c>
      <c r="EC331" s="78">
        <v>431743</v>
      </c>
      <c r="ED331" s="78">
        <v>417550</v>
      </c>
      <c r="EE331" s="78">
        <v>423203.75</v>
      </c>
      <c r="EF331" s="78">
        <v>420633</v>
      </c>
      <c r="EG331" s="78">
        <v>421355</v>
      </c>
      <c r="EH331" s="78">
        <v>427594</v>
      </c>
      <c r="EI331" s="78">
        <v>434322</v>
      </c>
      <c r="EJ331" s="78">
        <v>436990</v>
      </c>
      <c r="EK331" s="78">
        <v>438023</v>
      </c>
      <c r="EL331" s="78">
        <v>441943</v>
      </c>
      <c r="EM331" s="78">
        <v>440796</v>
      </c>
      <c r="EN331" s="78">
        <v>441937</v>
      </c>
      <c r="EO331" s="78">
        <v>443619</v>
      </c>
      <c r="EP331" s="78">
        <v>442865</v>
      </c>
      <c r="EQ331" s="78">
        <v>427801</v>
      </c>
      <c r="ER331" s="78">
        <v>434823.1667</v>
      </c>
      <c r="ES331" s="78">
        <v>431467</v>
      </c>
      <c r="ET331" s="78">
        <v>434781</v>
      </c>
      <c r="EU331" s="78">
        <v>441665</v>
      </c>
      <c r="EV331" s="78">
        <v>445581</v>
      </c>
      <c r="EW331" s="78">
        <v>447689</v>
      </c>
      <c r="EX331" s="78">
        <v>448619</v>
      </c>
      <c r="EY331" s="78">
        <v>451066</v>
      </c>
      <c r="EZ331" s="78">
        <v>448303</v>
      </c>
      <c r="FA331" s="78">
        <v>452045</v>
      </c>
      <c r="FB331" s="78">
        <v>452253</v>
      </c>
      <c r="FC331" s="78">
        <v>449934</v>
      </c>
      <c r="FD331" s="78">
        <v>436534</v>
      </c>
      <c r="FE331" s="78">
        <v>444994.75</v>
      </c>
      <c r="FF331" s="78">
        <v>436771</v>
      </c>
      <c r="FG331" s="78">
        <v>438336</v>
      </c>
      <c r="FH331" s="78">
        <v>417485</v>
      </c>
      <c r="FI331" s="78">
        <v>418412</v>
      </c>
      <c r="FJ331" s="78">
        <v>425828</v>
      </c>
      <c r="FK331" s="78">
        <v>432549</v>
      </c>
      <c r="FL331" s="78">
        <v>437571</v>
      </c>
      <c r="FM331" s="78">
        <v>437970</v>
      </c>
      <c r="FN331" s="78">
        <v>442462</v>
      </c>
      <c r="FO331" s="78">
        <v>442115</v>
      </c>
      <c r="FP331" s="78">
        <v>440158</v>
      </c>
      <c r="FQ331" s="78">
        <v>426820</v>
      </c>
      <c r="FR331" s="78">
        <v>433039.75</v>
      </c>
      <c r="FS331" s="78">
        <v>429572</v>
      </c>
      <c r="FT331" s="78">
        <v>433870</v>
      </c>
      <c r="FU331" s="78">
        <v>441317</v>
      </c>
      <c r="FV331" s="78">
        <v>444913</v>
      </c>
      <c r="FW331" s="78">
        <v>450028</v>
      </c>
      <c r="FX331" s="78">
        <v>453557</v>
      </c>
      <c r="FY331" s="78">
        <v>454051</v>
      </c>
      <c r="FZ331" s="78">
        <v>455182</v>
      </c>
      <c r="GA331" s="78">
        <v>459035</v>
      </c>
      <c r="GB331" s="78">
        <v>459972</v>
      </c>
      <c r="GC331" s="78">
        <v>459966</v>
      </c>
      <c r="GD331" s="78">
        <v>444976</v>
      </c>
      <c r="GE331" s="78">
        <v>448869.9167</v>
      </c>
      <c r="GF331" s="78">
        <v>450374</v>
      </c>
      <c r="GG331" s="78">
        <v>454888</v>
      </c>
      <c r="GH331" s="78">
        <v>460264</v>
      </c>
      <c r="GI331" s="78">
        <v>462155</v>
      </c>
      <c r="GJ331" s="78">
        <v>465861</v>
      </c>
      <c r="GK331" s="78">
        <v>466677</v>
      </c>
      <c r="GL331" s="78">
        <v>465619</v>
      </c>
      <c r="GM331" s="78">
        <v>466736</v>
      </c>
      <c r="GN331" s="78">
        <v>470872</v>
      </c>
      <c r="GO331" s="78">
        <v>472055</v>
      </c>
      <c r="GP331" s="78">
        <v>472163</v>
      </c>
      <c r="GQ331" s="78">
        <v>456685</v>
      </c>
      <c r="GR331" s="78">
        <v>463695.75</v>
      </c>
      <c r="GS331" s="78">
        <v>460629</v>
      </c>
      <c r="GT331" s="78">
        <v>463740</v>
      </c>
      <c r="GU331" s="78">
        <v>469004</v>
      </c>
      <c r="GV331" s="78">
        <v>471436</v>
      </c>
      <c r="GW331" s="78">
        <v>475246</v>
      </c>
      <c r="GX331" s="78">
        <v>475705</v>
      </c>
      <c r="GY331" s="78">
        <v>475918</v>
      </c>
      <c r="GZ331" s="78">
        <v>474748</v>
      </c>
      <c r="HA331" s="78">
        <v>476481</v>
      </c>
      <c r="HB331" s="78">
        <v>478660</v>
      </c>
      <c r="HC331" s="78">
        <v>477736</v>
      </c>
      <c r="HD331" s="78">
        <v>462380</v>
      </c>
      <c r="HE331" s="78">
        <v>471806.9167</v>
      </c>
      <c r="HF331" s="78">
        <v>464227</v>
      </c>
      <c r="HG331" s="78">
        <v>466892</v>
      </c>
      <c r="HH331" s="78">
        <v>470707</v>
      </c>
      <c r="HI331" s="78">
        <v>0</v>
      </c>
    </row>
    <row r="332" spans="1:217" ht="60.75" x14ac:dyDescent="0.3">
      <c r="A332" s="1" t="str">
        <f t="shared" si="83"/>
        <v>Wiendarunter UB AusländerInnenMänner und altern. Geschl.</v>
      </c>
      <c r="B332" s="1">
        <v>332</v>
      </c>
      <c r="C332" s="77" t="s">
        <v>9</v>
      </c>
      <c r="D332" s="77" t="s">
        <v>121</v>
      </c>
      <c r="E332" s="77" t="s">
        <v>265</v>
      </c>
      <c r="F332" s="78">
        <v>71254</v>
      </c>
      <c r="G332" s="78">
        <v>73354</v>
      </c>
      <c r="H332" s="78">
        <v>77284</v>
      </c>
      <c r="I332" s="78">
        <v>79792</v>
      </c>
      <c r="J332" s="78">
        <v>80292</v>
      </c>
      <c r="K332" s="78">
        <v>81506</v>
      </c>
      <c r="L332" s="78">
        <v>82474</v>
      </c>
      <c r="M332" s="78">
        <v>81573</v>
      </c>
      <c r="N332" s="78">
        <v>82017</v>
      </c>
      <c r="O332" s="78">
        <v>81973</v>
      </c>
      <c r="P332" s="78">
        <v>79119</v>
      </c>
      <c r="Q332" s="78">
        <v>72581</v>
      </c>
      <c r="R332" s="78">
        <v>78601.583329999994</v>
      </c>
      <c r="S332" s="78">
        <v>72690</v>
      </c>
      <c r="T332" s="78">
        <v>73351</v>
      </c>
      <c r="U332" s="78">
        <v>76628</v>
      </c>
      <c r="V332" s="78">
        <v>75029</v>
      </c>
      <c r="W332" s="78">
        <v>79986</v>
      </c>
      <c r="X332" s="78">
        <v>80399</v>
      </c>
      <c r="Y332" s="78">
        <v>81235</v>
      </c>
      <c r="Z332" s="78">
        <v>80935</v>
      </c>
      <c r="AA332" s="78">
        <v>81628</v>
      </c>
      <c r="AB332" s="78">
        <v>80464</v>
      </c>
      <c r="AC332" s="78">
        <v>79735</v>
      </c>
      <c r="AD332" s="78">
        <v>72589</v>
      </c>
      <c r="AE332" s="78">
        <v>77889.083329999994</v>
      </c>
      <c r="AF332" s="78">
        <v>72502</v>
      </c>
      <c r="AG332" s="78">
        <v>73454</v>
      </c>
      <c r="AH332" s="78">
        <v>78323</v>
      </c>
      <c r="AI332" s="78">
        <v>80373</v>
      </c>
      <c r="AJ332" s="78">
        <v>81470</v>
      </c>
      <c r="AK332" s="78">
        <v>82251</v>
      </c>
      <c r="AL332" s="78">
        <v>82955</v>
      </c>
      <c r="AM332" s="78">
        <v>83627</v>
      </c>
      <c r="AN332" s="78">
        <v>84367</v>
      </c>
      <c r="AO332" s="78">
        <v>83664</v>
      </c>
      <c r="AP332" s="78">
        <v>83178</v>
      </c>
      <c r="AQ332" s="78">
        <v>76451</v>
      </c>
      <c r="AR332" s="78">
        <v>80217.916670000006</v>
      </c>
      <c r="AS332" s="78">
        <v>77280</v>
      </c>
      <c r="AT332" s="78">
        <v>78882</v>
      </c>
      <c r="AU332" s="78">
        <v>82710</v>
      </c>
      <c r="AV332" s="78">
        <v>84944</v>
      </c>
      <c r="AW332" s="78">
        <v>88023</v>
      </c>
      <c r="AX332" s="78">
        <v>89370</v>
      </c>
      <c r="AY332" s="78">
        <v>89884</v>
      </c>
      <c r="AZ332" s="78">
        <v>91252</v>
      </c>
      <c r="BA332" s="78">
        <v>92286</v>
      </c>
      <c r="BB332" s="78">
        <v>91934</v>
      </c>
      <c r="BC332" s="78">
        <v>90821</v>
      </c>
      <c r="BD332" s="78">
        <v>83488</v>
      </c>
      <c r="BE332" s="78">
        <v>86739.5</v>
      </c>
      <c r="BF332" s="78">
        <v>84611</v>
      </c>
      <c r="BG332" s="78">
        <v>84882</v>
      </c>
      <c r="BH332" s="78">
        <v>89372</v>
      </c>
      <c r="BI332" s="78">
        <v>92562</v>
      </c>
      <c r="BJ332" s="78">
        <v>94420</v>
      </c>
      <c r="BK332" s="78">
        <v>94390</v>
      </c>
      <c r="BL332" s="78">
        <v>96082</v>
      </c>
      <c r="BM332" s="78">
        <v>96496</v>
      </c>
      <c r="BN332" s="78">
        <v>96561</v>
      </c>
      <c r="BO332" s="78">
        <v>97365</v>
      </c>
      <c r="BP332" s="78">
        <v>96287</v>
      </c>
      <c r="BQ332" s="78">
        <v>87634</v>
      </c>
      <c r="BR332" s="78">
        <v>92555.166670000006</v>
      </c>
      <c r="BS332" s="78">
        <v>88705</v>
      </c>
      <c r="BT332" s="78">
        <v>89770</v>
      </c>
      <c r="BU332" s="78">
        <v>93269</v>
      </c>
      <c r="BV332" s="78">
        <v>97364</v>
      </c>
      <c r="BW332" s="78">
        <v>99446</v>
      </c>
      <c r="BX332" s="78">
        <v>100417</v>
      </c>
      <c r="BY332" s="78">
        <v>101573</v>
      </c>
      <c r="BZ332" s="78">
        <v>101063</v>
      </c>
      <c r="CA332" s="78">
        <v>102013</v>
      </c>
      <c r="CB332" s="78">
        <v>102573</v>
      </c>
      <c r="CC332" s="78">
        <v>99779</v>
      </c>
      <c r="CD332" s="78">
        <v>91538</v>
      </c>
      <c r="CE332" s="78">
        <v>97292.5</v>
      </c>
      <c r="CF332" s="78">
        <v>94280</v>
      </c>
      <c r="CG332" s="78">
        <v>95669</v>
      </c>
      <c r="CH332" s="78">
        <v>99332</v>
      </c>
      <c r="CI332" s="78">
        <v>102218</v>
      </c>
      <c r="CJ332" s="78">
        <v>103524</v>
      </c>
      <c r="CK332" s="78">
        <v>104997</v>
      </c>
      <c r="CL332" s="78">
        <v>105169</v>
      </c>
      <c r="CM332" s="78">
        <v>104294</v>
      </c>
      <c r="CN332" s="78">
        <v>105456</v>
      </c>
      <c r="CO332" s="78">
        <v>105756</v>
      </c>
      <c r="CP332" s="78">
        <v>103901</v>
      </c>
      <c r="CQ332" s="78">
        <v>95528</v>
      </c>
      <c r="CR332" s="78">
        <v>101677</v>
      </c>
      <c r="CS332" s="78">
        <v>96617</v>
      </c>
      <c r="CT332" s="78">
        <v>97608</v>
      </c>
      <c r="CU332" s="78">
        <v>101740</v>
      </c>
      <c r="CV332" s="78">
        <v>104853</v>
      </c>
      <c r="CW332" s="78">
        <v>106061</v>
      </c>
      <c r="CX332" s="78">
        <v>106936</v>
      </c>
      <c r="CY332" s="78">
        <v>108267</v>
      </c>
      <c r="CZ332" s="78">
        <v>108220</v>
      </c>
      <c r="DA332" s="78">
        <v>0</v>
      </c>
      <c r="DB332" s="78">
        <v>108186</v>
      </c>
      <c r="DC332" s="78">
        <v>107565</v>
      </c>
      <c r="DD332" s="78">
        <v>98810</v>
      </c>
      <c r="DE332" s="78">
        <v>104460.1667</v>
      </c>
      <c r="DF332" s="78">
        <v>100340</v>
      </c>
      <c r="DG332" s="78">
        <v>102848</v>
      </c>
      <c r="DH332" s="78">
        <v>106344</v>
      </c>
      <c r="DI332" s="78">
        <v>109427</v>
      </c>
      <c r="DJ332" s="78">
        <v>111379</v>
      </c>
      <c r="DK332" s="78">
        <v>113014</v>
      </c>
      <c r="DL332" s="78">
        <v>113557</v>
      </c>
      <c r="DM332" s="78">
        <v>114793</v>
      </c>
      <c r="DN332" s="78">
        <v>115637</v>
      </c>
      <c r="DO332" s="78">
        <v>115360</v>
      </c>
      <c r="DP332" s="78">
        <v>115152</v>
      </c>
      <c r="DQ332" s="78">
        <v>105451</v>
      </c>
      <c r="DR332" s="78">
        <v>110275.1667</v>
      </c>
      <c r="DS332" s="78">
        <v>107290</v>
      </c>
      <c r="DT332" s="78">
        <v>109883</v>
      </c>
      <c r="DU332" s="78">
        <v>114800</v>
      </c>
      <c r="DV332" s="78">
        <v>117167</v>
      </c>
      <c r="DW332" s="78">
        <v>119576</v>
      </c>
      <c r="DX332" s="78">
        <v>120987</v>
      </c>
      <c r="DY332" s="78">
        <v>122034</v>
      </c>
      <c r="DZ332" s="78">
        <v>122653</v>
      </c>
      <c r="EA332" s="78">
        <v>123073</v>
      </c>
      <c r="EB332" s="78">
        <v>124480</v>
      </c>
      <c r="EC332" s="78">
        <v>123943</v>
      </c>
      <c r="ED332" s="78">
        <v>113936</v>
      </c>
      <c r="EE332" s="78">
        <v>118318.5</v>
      </c>
      <c r="EF332" s="78">
        <v>117267</v>
      </c>
      <c r="EG332" s="78">
        <v>117532</v>
      </c>
      <c r="EH332" s="78">
        <v>121747</v>
      </c>
      <c r="EI332" s="78">
        <v>126259</v>
      </c>
      <c r="EJ332" s="78">
        <v>128069</v>
      </c>
      <c r="EK332" s="78">
        <v>128955</v>
      </c>
      <c r="EL332" s="78">
        <v>130377</v>
      </c>
      <c r="EM332" s="78">
        <v>130541</v>
      </c>
      <c r="EN332" s="78">
        <v>131208</v>
      </c>
      <c r="EO332" s="78">
        <v>132238</v>
      </c>
      <c r="EP332" s="78">
        <v>131642</v>
      </c>
      <c r="EQ332" s="78">
        <v>120812</v>
      </c>
      <c r="ER332" s="78">
        <v>126387.25</v>
      </c>
      <c r="ES332" s="78">
        <v>124967</v>
      </c>
      <c r="ET332" s="78">
        <v>127637</v>
      </c>
      <c r="EU332" s="78">
        <v>132162</v>
      </c>
      <c r="EV332" s="78">
        <v>134511</v>
      </c>
      <c r="EW332" s="78">
        <v>136006</v>
      </c>
      <c r="EX332" s="78">
        <v>136966</v>
      </c>
      <c r="EY332" s="78">
        <v>137194</v>
      </c>
      <c r="EZ332" s="78">
        <v>136457</v>
      </c>
      <c r="FA332" s="78">
        <v>138618</v>
      </c>
      <c r="FB332" s="78">
        <v>138847</v>
      </c>
      <c r="FC332" s="78">
        <v>137517</v>
      </c>
      <c r="FD332" s="78">
        <v>127437</v>
      </c>
      <c r="FE332" s="78">
        <v>134026.5833</v>
      </c>
      <c r="FF332" s="78">
        <v>131021</v>
      </c>
      <c r="FG332" s="78">
        <v>132250</v>
      </c>
      <c r="FH332" s="78">
        <v>117535</v>
      </c>
      <c r="FI332" s="78">
        <v>120183</v>
      </c>
      <c r="FJ332" s="78">
        <v>125776</v>
      </c>
      <c r="FK332" s="78">
        <v>130320</v>
      </c>
      <c r="FL332" s="78">
        <v>133063</v>
      </c>
      <c r="FM332" s="78">
        <v>133969</v>
      </c>
      <c r="FN332" s="78">
        <v>136544</v>
      </c>
      <c r="FO332" s="78">
        <v>136413</v>
      </c>
      <c r="FP332" s="78">
        <v>135447</v>
      </c>
      <c r="FQ332" s="78">
        <v>125330</v>
      </c>
      <c r="FR332" s="78">
        <v>129820.9167</v>
      </c>
      <c r="FS332" s="78">
        <v>128881</v>
      </c>
      <c r="FT332" s="78">
        <v>131880</v>
      </c>
      <c r="FU332" s="78">
        <v>136596</v>
      </c>
      <c r="FV332" s="78">
        <v>138903</v>
      </c>
      <c r="FW332" s="78">
        <v>142011</v>
      </c>
      <c r="FX332" s="78">
        <v>144517</v>
      </c>
      <c r="FY332" s="78">
        <v>144353</v>
      </c>
      <c r="FZ332" s="78">
        <v>145824</v>
      </c>
      <c r="GA332" s="78">
        <v>148198</v>
      </c>
      <c r="GB332" s="78">
        <v>148878</v>
      </c>
      <c r="GC332" s="78">
        <v>148816</v>
      </c>
      <c r="GD332" s="78">
        <v>137441</v>
      </c>
      <c r="GE332" s="78">
        <v>141358.1667</v>
      </c>
      <c r="GF332" s="78">
        <v>142444</v>
      </c>
      <c r="GG332" s="78">
        <v>145501</v>
      </c>
      <c r="GH332" s="78">
        <v>148838</v>
      </c>
      <c r="GI332" s="78">
        <v>150096</v>
      </c>
      <c r="GJ332" s="78">
        <v>152836</v>
      </c>
      <c r="GK332" s="78">
        <v>153763</v>
      </c>
      <c r="GL332" s="78">
        <v>152663</v>
      </c>
      <c r="GM332" s="78">
        <v>154155</v>
      </c>
      <c r="GN332" s="78">
        <v>156412</v>
      </c>
      <c r="GO332" s="78">
        <v>157576</v>
      </c>
      <c r="GP332" s="78">
        <v>157688</v>
      </c>
      <c r="GQ332" s="78">
        <v>146141</v>
      </c>
      <c r="GR332" s="78">
        <v>151509.4167</v>
      </c>
      <c r="GS332" s="78">
        <v>150690</v>
      </c>
      <c r="GT332" s="78">
        <v>153275</v>
      </c>
      <c r="GU332" s="78">
        <v>156688</v>
      </c>
      <c r="GV332" s="78">
        <v>158336</v>
      </c>
      <c r="GW332" s="78">
        <v>161053</v>
      </c>
      <c r="GX332" s="78">
        <v>161655</v>
      </c>
      <c r="GY332" s="78">
        <v>161213</v>
      </c>
      <c r="GZ332" s="78">
        <v>161344</v>
      </c>
      <c r="HA332" s="78">
        <v>162404</v>
      </c>
      <c r="HB332" s="78">
        <v>163749</v>
      </c>
      <c r="HC332" s="78">
        <v>163211</v>
      </c>
      <c r="HD332" s="78">
        <v>152273</v>
      </c>
      <c r="HE332" s="78">
        <v>158824.25</v>
      </c>
      <c r="HF332" s="78">
        <v>155056</v>
      </c>
      <c r="HG332" s="78">
        <v>157076</v>
      </c>
      <c r="HH332" s="78">
        <v>159539</v>
      </c>
      <c r="HI332" s="78">
        <v>0</v>
      </c>
    </row>
    <row r="333" spans="1:217" ht="60.75" x14ac:dyDescent="0.3">
      <c r="A333" s="1" t="str">
        <f t="shared" si="83"/>
        <v>WienGeringfügig BeschäftigteMänner und altern. Geschl.</v>
      </c>
      <c r="B333" s="1">
        <v>333</v>
      </c>
      <c r="C333" s="77" t="s">
        <v>9</v>
      </c>
      <c r="D333" s="77" t="s">
        <v>122</v>
      </c>
      <c r="E333" s="77" t="s">
        <v>265</v>
      </c>
      <c r="F333" s="78">
        <v>27400</v>
      </c>
      <c r="G333" s="78">
        <v>28245</v>
      </c>
      <c r="H333" s="78">
        <v>29493</v>
      </c>
      <c r="I333" s="78">
        <v>29488</v>
      </c>
      <c r="J333" s="78">
        <v>29790</v>
      </c>
      <c r="K333" s="78">
        <v>30632</v>
      </c>
      <c r="L333" s="78">
        <v>28634</v>
      </c>
      <c r="M333" s="78">
        <v>26812</v>
      </c>
      <c r="N333" s="78">
        <v>28127</v>
      </c>
      <c r="O333" s="78">
        <v>30161</v>
      </c>
      <c r="P333" s="78">
        <v>30458</v>
      </c>
      <c r="Q333" s="78">
        <v>30720</v>
      </c>
      <c r="R333" s="78">
        <v>29163.333330000001</v>
      </c>
      <c r="S333" s="78">
        <v>29651</v>
      </c>
      <c r="T333" s="78">
        <v>29649</v>
      </c>
      <c r="U333" s="78">
        <v>30611</v>
      </c>
      <c r="V333" s="78">
        <v>30449</v>
      </c>
      <c r="W333" s="78">
        <v>31530</v>
      </c>
      <c r="X333" s="78">
        <v>31251</v>
      </c>
      <c r="Y333" s="78">
        <v>29911</v>
      </c>
      <c r="Z333" s="78">
        <v>28178</v>
      </c>
      <c r="AA333" s="78">
        <v>29227</v>
      </c>
      <c r="AB333" s="78">
        <v>31073</v>
      </c>
      <c r="AC333" s="78">
        <v>32516</v>
      </c>
      <c r="AD333" s="78">
        <v>31979</v>
      </c>
      <c r="AE333" s="78">
        <v>30502.083330000001</v>
      </c>
      <c r="AF333" s="78">
        <v>31313</v>
      </c>
      <c r="AG333" s="78">
        <v>31490</v>
      </c>
      <c r="AH333" s="78">
        <v>33254</v>
      </c>
      <c r="AI333" s="78">
        <v>32703</v>
      </c>
      <c r="AJ333" s="78">
        <v>33141</v>
      </c>
      <c r="AK333" s="78">
        <v>32957</v>
      </c>
      <c r="AL333" s="78">
        <v>31062</v>
      </c>
      <c r="AM333" s="78">
        <v>29856</v>
      </c>
      <c r="AN333" s="78">
        <v>31043</v>
      </c>
      <c r="AO333" s="78">
        <v>32900</v>
      </c>
      <c r="AP333" s="78">
        <v>34211</v>
      </c>
      <c r="AQ333" s="78">
        <v>34039</v>
      </c>
      <c r="AR333" s="78">
        <v>32330.75</v>
      </c>
      <c r="AS333" s="78">
        <v>33496</v>
      </c>
      <c r="AT333" s="78">
        <v>33852</v>
      </c>
      <c r="AU333" s="78">
        <v>34533</v>
      </c>
      <c r="AV333" s="78">
        <v>34062</v>
      </c>
      <c r="AW333" s="78">
        <v>34473</v>
      </c>
      <c r="AX333" s="78">
        <v>34415</v>
      </c>
      <c r="AY333" s="78">
        <v>32378</v>
      </c>
      <c r="AZ333" s="78">
        <v>31258</v>
      </c>
      <c r="BA333" s="78">
        <v>32856</v>
      </c>
      <c r="BB333" s="78">
        <v>34468</v>
      </c>
      <c r="BC333" s="78">
        <v>36084</v>
      </c>
      <c r="BD333" s="78">
        <v>35403</v>
      </c>
      <c r="BE333" s="78">
        <v>33939.833330000001</v>
      </c>
      <c r="BF333" s="78">
        <v>34914</v>
      </c>
      <c r="BG333" s="78">
        <v>35421</v>
      </c>
      <c r="BH333" s="78">
        <v>36145</v>
      </c>
      <c r="BI333" s="78">
        <v>36196</v>
      </c>
      <c r="BJ333" s="78">
        <v>36257</v>
      </c>
      <c r="BK333" s="78">
        <v>36130</v>
      </c>
      <c r="BL333" s="78">
        <v>34233</v>
      </c>
      <c r="BM333" s="78">
        <v>32827</v>
      </c>
      <c r="BN333" s="78">
        <v>34114</v>
      </c>
      <c r="BO333" s="78">
        <v>36543</v>
      </c>
      <c r="BP333" s="78">
        <v>37255</v>
      </c>
      <c r="BQ333" s="78">
        <v>36742</v>
      </c>
      <c r="BR333" s="78">
        <v>35564.75</v>
      </c>
      <c r="BS333" s="78">
        <v>35938</v>
      </c>
      <c r="BT333" s="78">
        <v>36135</v>
      </c>
      <c r="BU333" s="78">
        <v>37443</v>
      </c>
      <c r="BV333" s="78">
        <v>37639</v>
      </c>
      <c r="BW333" s="78">
        <v>38011</v>
      </c>
      <c r="BX333" s="78">
        <v>37733</v>
      </c>
      <c r="BY333" s="78">
        <v>35972</v>
      </c>
      <c r="BZ333" s="78">
        <v>34252</v>
      </c>
      <c r="CA333" s="78">
        <v>36123</v>
      </c>
      <c r="CB333" s="78">
        <v>37616</v>
      </c>
      <c r="CC333" s="78">
        <v>38962</v>
      </c>
      <c r="CD333" s="78">
        <v>38484</v>
      </c>
      <c r="CE333" s="78">
        <v>37025.666669999999</v>
      </c>
      <c r="CF333" s="78">
        <v>38392</v>
      </c>
      <c r="CG333" s="78">
        <v>38772</v>
      </c>
      <c r="CH333" s="78">
        <v>39388</v>
      </c>
      <c r="CI333" s="78">
        <v>39929</v>
      </c>
      <c r="CJ333" s="78">
        <v>39740</v>
      </c>
      <c r="CK333" s="78">
        <v>39662</v>
      </c>
      <c r="CL333" s="78">
        <v>37580</v>
      </c>
      <c r="CM333" s="78">
        <v>35904</v>
      </c>
      <c r="CN333" s="78">
        <v>37718</v>
      </c>
      <c r="CO333" s="78">
        <v>39931</v>
      </c>
      <c r="CP333" s="78">
        <v>41072</v>
      </c>
      <c r="CQ333" s="78">
        <v>40583</v>
      </c>
      <c r="CR333" s="78">
        <v>39055.916669999999</v>
      </c>
      <c r="CS333" s="78">
        <v>39904</v>
      </c>
      <c r="CT333" s="78">
        <v>39964</v>
      </c>
      <c r="CU333" s="78">
        <v>41063</v>
      </c>
      <c r="CV333" s="78">
        <v>41269</v>
      </c>
      <c r="CW333" s="78">
        <v>41106</v>
      </c>
      <c r="CX333" s="78">
        <v>41436</v>
      </c>
      <c r="CY333" s="78">
        <v>39322</v>
      </c>
      <c r="CZ333" s="78">
        <v>38017</v>
      </c>
      <c r="DA333" s="78">
        <v>39612</v>
      </c>
      <c r="DB333" s="78">
        <v>40999</v>
      </c>
      <c r="DC333" s="78">
        <v>42330</v>
      </c>
      <c r="DD333" s="78">
        <v>41518</v>
      </c>
      <c r="DE333" s="78">
        <v>40545</v>
      </c>
      <c r="DF333" s="78">
        <v>40750</v>
      </c>
      <c r="DG333" s="78">
        <v>41346</v>
      </c>
      <c r="DH333" s="78">
        <v>41852</v>
      </c>
      <c r="DI333" s="78">
        <v>41718</v>
      </c>
      <c r="DJ333" s="78">
        <v>41615</v>
      </c>
      <c r="DK333" s="78">
        <v>41794</v>
      </c>
      <c r="DL333" s="78">
        <v>39409</v>
      </c>
      <c r="DM333" s="78">
        <v>38105</v>
      </c>
      <c r="DN333" s="78">
        <v>39652</v>
      </c>
      <c r="DO333" s="78">
        <v>41615</v>
      </c>
      <c r="DP333" s="78">
        <v>42890</v>
      </c>
      <c r="DQ333" s="78">
        <v>42109</v>
      </c>
      <c r="DR333" s="78">
        <v>41071.25</v>
      </c>
      <c r="DS333" s="78">
        <v>41205</v>
      </c>
      <c r="DT333" s="78">
        <v>41596</v>
      </c>
      <c r="DU333" s="78">
        <v>42564</v>
      </c>
      <c r="DV333" s="78">
        <v>41300</v>
      </c>
      <c r="DW333" s="78">
        <v>41910</v>
      </c>
      <c r="DX333" s="78">
        <v>41985</v>
      </c>
      <c r="DY333" s="78">
        <v>39695</v>
      </c>
      <c r="DZ333" s="78">
        <v>38406</v>
      </c>
      <c r="EA333" s="78">
        <v>39752</v>
      </c>
      <c r="EB333" s="78">
        <v>41753</v>
      </c>
      <c r="EC333" s="78">
        <v>43142</v>
      </c>
      <c r="ED333" s="78">
        <v>42279</v>
      </c>
      <c r="EE333" s="78">
        <v>41298.916669999999</v>
      </c>
      <c r="EF333" s="78">
        <v>41962</v>
      </c>
      <c r="EG333" s="78">
        <v>42259</v>
      </c>
      <c r="EH333" s="78">
        <v>42391</v>
      </c>
      <c r="EI333" s="78">
        <v>42069</v>
      </c>
      <c r="EJ333" s="78">
        <v>41840</v>
      </c>
      <c r="EK333" s="78">
        <v>41901</v>
      </c>
      <c r="EL333" s="78">
        <v>39324</v>
      </c>
      <c r="EM333" s="78">
        <v>38336</v>
      </c>
      <c r="EN333" s="78">
        <v>39549</v>
      </c>
      <c r="EO333" s="78">
        <v>42128</v>
      </c>
      <c r="EP333" s="78">
        <v>43303</v>
      </c>
      <c r="EQ333" s="78">
        <v>42398</v>
      </c>
      <c r="ER333" s="78">
        <v>41455</v>
      </c>
      <c r="ES333" s="78">
        <v>41721</v>
      </c>
      <c r="ET333" s="78">
        <v>42107</v>
      </c>
      <c r="EU333" s="78">
        <v>42503</v>
      </c>
      <c r="EV333" s="78">
        <v>41998</v>
      </c>
      <c r="EW333" s="78">
        <v>42274</v>
      </c>
      <c r="EX333" s="78">
        <v>41579</v>
      </c>
      <c r="EY333" s="78">
        <v>39503</v>
      </c>
      <c r="EZ333" s="78">
        <v>38641</v>
      </c>
      <c r="FA333" s="78">
        <v>39706</v>
      </c>
      <c r="FB333" s="78">
        <v>42171</v>
      </c>
      <c r="FC333" s="78">
        <v>42823</v>
      </c>
      <c r="FD333" s="78">
        <v>42257</v>
      </c>
      <c r="FE333" s="78">
        <v>41440.25</v>
      </c>
      <c r="FF333" s="78">
        <v>41567</v>
      </c>
      <c r="FG333" s="78">
        <v>41556</v>
      </c>
      <c r="FH333" s="78">
        <v>34461</v>
      </c>
      <c r="FI333" s="78">
        <v>33486</v>
      </c>
      <c r="FJ333" s="78">
        <v>38428</v>
      </c>
      <c r="FK333" s="78">
        <v>40296</v>
      </c>
      <c r="FL333" s="78">
        <v>40021</v>
      </c>
      <c r="FM333" s="78">
        <v>39029</v>
      </c>
      <c r="FN333" s="78">
        <v>40203</v>
      </c>
      <c r="FO333" s="78">
        <v>40665</v>
      </c>
      <c r="FP333" s="78">
        <v>40654</v>
      </c>
      <c r="FQ333" s="78">
        <v>40130</v>
      </c>
      <c r="FR333" s="78">
        <v>39208</v>
      </c>
      <c r="FS333" s="78">
        <v>39368</v>
      </c>
      <c r="FT333" s="78">
        <v>39778</v>
      </c>
      <c r="FU333" s="78">
        <v>40394</v>
      </c>
      <c r="FV333" s="78">
        <v>39436</v>
      </c>
      <c r="FW333" s="78">
        <v>41326</v>
      </c>
      <c r="FX333" s="78">
        <v>41742</v>
      </c>
      <c r="FY333" s="78">
        <v>39318</v>
      </c>
      <c r="FZ333" s="78">
        <v>38097</v>
      </c>
      <c r="GA333" s="78">
        <v>39333</v>
      </c>
      <c r="GB333" s="78">
        <v>40159</v>
      </c>
      <c r="GC333" s="78">
        <v>39738</v>
      </c>
      <c r="GD333" s="78">
        <v>39339</v>
      </c>
      <c r="GE333" s="78">
        <v>39835.666669999999</v>
      </c>
      <c r="GF333" s="78">
        <v>39581</v>
      </c>
      <c r="GG333" s="78">
        <v>39576</v>
      </c>
      <c r="GH333" s="78">
        <v>40718</v>
      </c>
      <c r="GI333" s="78">
        <v>40243</v>
      </c>
      <c r="GJ333" s="78">
        <v>40535</v>
      </c>
      <c r="GK333" s="78">
        <v>40569</v>
      </c>
      <c r="GL333" s="78">
        <v>37700</v>
      </c>
      <c r="GM333" s="78">
        <v>36484</v>
      </c>
      <c r="GN333" s="78">
        <v>38272</v>
      </c>
      <c r="GO333" s="78">
        <v>39791</v>
      </c>
      <c r="GP333" s="78">
        <v>41237</v>
      </c>
      <c r="GQ333" s="78">
        <v>40577</v>
      </c>
      <c r="GR333" s="78">
        <v>39606.916669999999</v>
      </c>
      <c r="GS333" s="78">
        <v>40587</v>
      </c>
      <c r="GT333" s="78">
        <v>40338</v>
      </c>
      <c r="GU333" s="78">
        <v>41181</v>
      </c>
      <c r="GV333" s="78">
        <v>40613</v>
      </c>
      <c r="GW333" s="78">
        <v>41294</v>
      </c>
      <c r="GX333" s="78">
        <v>41567</v>
      </c>
      <c r="GY333" s="78">
        <v>38926</v>
      </c>
      <c r="GZ333" s="78">
        <v>37902</v>
      </c>
      <c r="HA333" s="78">
        <v>39208</v>
      </c>
      <c r="HB333" s="78">
        <v>40798</v>
      </c>
      <c r="HC333" s="78">
        <v>42223</v>
      </c>
      <c r="HD333" s="78">
        <v>41969</v>
      </c>
      <c r="HE333" s="78">
        <v>40550.5</v>
      </c>
      <c r="HF333" s="78">
        <v>40736</v>
      </c>
      <c r="HG333" s="78">
        <v>40983</v>
      </c>
      <c r="HH333" s="78">
        <v>41249</v>
      </c>
      <c r="HI333" s="78">
        <v>0</v>
      </c>
    </row>
    <row r="334" spans="1:217" ht="60.75" x14ac:dyDescent="0.3">
      <c r="A334" s="1" t="str">
        <f t="shared" si="83"/>
        <v>WienArbeitslosenquote in %Männer und altern. Geschl.</v>
      </c>
      <c r="B334" s="1">
        <v>334</v>
      </c>
      <c r="C334" s="77" t="s">
        <v>9</v>
      </c>
      <c r="D334" s="77" t="s">
        <v>123</v>
      </c>
      <c r="E334" s="77" t="s">
        <v>265</v>
      </c>
      <c r="F334" s="78">
        <v>0.113828432575</v>
      </c>
      <c r="G334" s="78">
        <v>0.106090368686</v>
      </c>
      <c r="H334" s="78">
        <v>9.6620737575999996E-2</v>
      </c>
      <c r="I334" s="78">
        <v>8.7781384828999998E-2</v>
      </c>
      <c r="J334" s="78">
        <v>8.2554281389999998E-2</v>
      </c>
      <c r="K334" s="78">
        <v>8.0084065122000003E-2</v>
      </c>
      <c r="L334" s="78">
        <v>7.9672821546E-2</v>
      </c>
      <c r="M334" s="78">
        <v>8.1874130141999998E-2</v>
      </c>
      <c r="N334" s="78">
        <v>8.1480148069999994E-2</v>
      </c>
      <c r="O334" s="78">
        <v>8.2744266415000003E-2</v>
      </c>
      <c r="P334" s="78">
        <v>9.0219840659999995E-2</v>
      </c>
      <c r="Q334" s="78">
        <v>0.119254241989</v>
      </c>
      <c r="R334" s="78">
        <v>9.1815286999999995E-2</v>
      </c>
      <c r="S334" s="78">
        <v>0.11807482047200001</v>
      </c>
      <c r="T334" s="78">
        <v>0.11630798080800001</v>
      </c>
      <c r="U334" s="78">
        <v>0.106804609146</v>
      </c>
      <c r="V334" s="78">
        <v>0.101186646398</v>
      </c>
      <c r="W334" s="78">
        <v>9.5745448535E-2</v>
      </c>
      <c r="X334" s="78">
        <v>9.6232452541999997E-2</v>
      </c>
      <c r="Y334" s="78">
        <v>9.3354079709999996E-2</v>
      </c>
      <c r="Z334" s="78">
        <v>9.6696265040000007E-2</v>
      </c>
      <c r="AA334" s="78">
        <v>9.6443220533000001E-2</v>
      </c>
      <c r="AB334" s="78">
        <v>9.6323258514000004E-2</v>
      </c>
      <c r="AC334" s="78">
        <v>9.7881955303999998E-2</v>
      </c>
      <c r="AD334" s="78">
        <v>0.12637248615499999</v>
      </c>
      <c r="AE334" s="78">
        <v>0.10343735799999999</v>
      </c>
      <c r="AF334" s="78">
        <v>0.12439370582000001</v>
      </c>
      <c r="AG334" s="78">
        <v>0.119702187195</v>
      </c>
      <c r="AH334" s="78">
        <v>0.10592182951199999</v>
      </c>
      <c r="AI334" s="78">
        <v>0.100157866631</v>
      </c>
      <c r="AJ334" s="78">
        <v>9.5699982744999995E-2</v>
      </c>
      <c r="AK334" s="78">
        <v>9.3241758753000004E-2</v>
      </c>
      <c r="AL334" s="78">
        <v>9.0262815750000003E-2</v>
      </c>
      <c r="AM334" s="78">
        <v>9.2355642286000003E-2</v>
      </c>
      <c r="AN334" s="78">
        <v>9.2665616051000002E-2</v>
      </c>
      <c r="AO334" s="78">
        <v>9.3363993830000006E-2</v>
      </c>
      <c r="AP334" s="78">
        <v>9.9118008930000001E-2</v>
      </c>
      <c r="AQ334" s="78">
        <v>0.1273956718</v>
      </c>
      <c r="AR334" s="78">
        <v>0.10282382800000001</v>
      </c>
      <c r="AS334" s="78">
        <v>0.12569813062499999</v>
      </c>
      <c r="AT334" s="78">
        <v>0.12140698881299999</v>
      </c>
      <c r="AU334" s="78">
        <v>0.109607985022</v>
      </c>
      <c r="AV334" s="78">
        <v>0.10203823908200001</v>
      </c>
      <c r="AW334" s="78">
        <v>9.6870791774000001E-2</v>
      </c>
      <c r="AX334" s="78">
        <v>9.5394070447999996E-2</v>
      </c>
      <c r="AY334" s="78">
        <v>9.2821192413000006E-2</v>
      </c>
      <c r="AZ334" s="78">
        <v>9.5556803748999997E-2</v>
      </c>
      <c r="BA334" s="78">
        <v>9.6842824181000001E-2</v>
      </c>
      <c r="BB334" s="78">
        <v>9.8679580828999997E-2</v>
      </c>
      <c r="BC334" s="78">
        <v>0.103470724113</v>
      </c>
      <c r="BD334" s="78">
        <v>0.12951759846399999</v>
      </c>
      <c r="BE334" s="78">
        <v>0.105615455</v>
      </c>
      <c r="BF334" s="78">
        <v>0.12834384655700001</v>
      </c>
      <c r="BG334" s="78">
        <v>0.12566926931799999</v>
      </c>
      <c r="BH334" s="78">
        <v>0.11203513698299999</v>
      </c>
      <c r="BI334" s="78">
        <v>0.10384992231</v>
      </c>
      <c r="BJ334" s="78">
        <v>9.9628305996000005E-2</v>
      </c>
      <c r="BK334" s="78">
        <v>9.8747302536000003E-2</v>
      </c>
      <c r="BL334" s="78">
        <v>9.8559529901999995E-2</v>
      </c>
      <c r="BM334" s="78">
        <v>9.9893194419000006E-2</v>
      </c>
      <c r="BN334" s="78">
        <v>0.100056276372</v>
      </c>
      <c r="BO334" s="78">
        <v>0.102768835938</v>
      </c>
      <c r="BP334" s="78">
        <v>0.108535561154</v>
      </c>
      <c r="BQ334" s="78">
        <v>0.13474407789000001</v>
      </c>
      <c r="BR334" s="78">
        <v>0.109373716</v>
      </c>
      <c r="BS334" s="78">
        <v>0.13479805493200001</v>
      </c>
      <c r="BT334" s="78">
        <v>0.13013089932300001</v>
      </c>
      <c r="BU334" s="78">
        <v>0.11862799863700001</v>
      </c>
      <c r="BV334" s="78">
        <v>0.109247191955</v>
      </c>
      <c r="BW334" s="78">
        <v>0.104286508328</v>
      </c>
      <c r="BX334" s="78">
        <v>0.103974296014</v>
      </c>
      <c r="BY334" s="78">
        <v>0.106979441062</v>
      </c>
      <c r="BZ334" s="78">
        <v>0.10938666457100001</v>
      </c>
      <c r="CA334" s="78">
        <v>0.109938009787</v>
      </c>
      <c r="CB334" s="78">
        <v>0.11190296896</v>
      </c>
      <c r="CC334" s="78">
        <v>0.119351595112</v>
      </c>
      <c r="CD334" s="78">
        <v>0.14873333940899999</v>
      </c>
      <c r="CE334" s="78">
        <v>0.11726793200000001</v>
      </c>
      <c r="CF334" s="78">
        <v>0.14541609950000001</v>
      </c>
      <c r="CG334" s="78">
        <v>0.14208033716400001</v>
      </c>
      <c r="CH334" s="78">
        <v>0.13211260652599999</v>
      </c>
      <c r="CI334" s="78">
        <v>0.125197178326</v>
      </c>
      <c r="CJ334" s="78">
        <v>0.12264573991</v>
      </c>
      <c r="CK334" s="78">
        <v>0.122683161017</v>
      </c>
      <c r="CL334" s="78">
        <v>0.122272596353</v>
      </c>
      <c r="CM334" s="78">
        <v>0.124006198697</v>
      </c>
      <c r="CN334" s="78">
        <v>0.12425411225999999</v>
      </c>
      <c r="CO334" s="78">
        <v>0.12662054742199999</v>
      </c>
      <c r="CP334" s="78">
        <v>0.134775006275</v>
      </c>
      <c r="CQ334" s="78">
        <v>0.166567343333</v>
      </c>
      <c r="CR334" s="78">
        <v>0.13240505499999999</v>
      </c>
      <c r="CS334" s="78">
        <v>0.16765502800000001</v>
      </c>
      <c r="CT334" s="78">
        <v>0.165917917</v>
      </c>
      <c r="CU334" s="78">
        <v>0.15848364100000001</v>
      </c>
      <c r="CV334" s="78">
        <v>0.15207266699999999</v>
      </c>
      <c r="CW334" s="78">
        <v>0.14838404299999999</v>
      </c>
      <c r="CX334" s="78">
        <v>0.148132763</v>
      </c>
      <c r="CY334" s="78">
        <v>0.143663399</v>
      </c>
      <c r="CZ334" s="78">
        <v>0.145516018</v>
      </c>
      <c r="DA334" s="78">
        <v>0.14334055100000001</v>
      </c>
      <c r="DB334" s="78">
        <v>0.146308669</v>
      </c>
      <c r="DC334" s="78">
        <v>0.15298590500000001</v>
      </c>
      <c r="DD334" s="78">
        <v>0.18169838699999999</v>
      </c>
      <c r="DE334" s="78">
        <v>0.15449064500000001</v>
      </c>
      <c r="DF334" s="78">
        <v>0.17869247199999999</v>
      </c>
      <c r="DG334" s="78">
        <v>0.171639235</v>
      </c>
      <c r="DH334" s="78">
        <v>0.16145424899999999</v>
      </c>
      <c r="DI334" s="78">
        <v>0.15184611200000001</v>
      </c>
      <c r="DJ334" s="78">
        <v>0.14815134099999999</v>
      </c>
      <c r="DK334" s="78">
        <v>0.144552824</v>
      </c>
      <c r="DL334" s="78">
        <v>0.14148327699999999</v>
      </c>
      <c r="DM334" s="78">
        <v>0.14376802</v>
      </c>
      <c r="DN334" s="78">
        <v>0.14240554</v>
      </c>
      <c r="DO334" s="78">
        <v>0.14523065499999999</v>
      </c>
      <c r="DP334" s="78">
        <v>0.148600917</v>
      </c>
      <c r="DQ334" s="78">
        <v>0.177133443</v>
      </c>
      <c r="DR334" s="78">
        <v>0.15455517599999999</v>
      </c>
      <c r="DS334" s="78">
        <v>0.174915509</v>
      </c>
      <c r="DT334" s="78">
        <v>0.168333969</v>
      </c>
      <c r="DU334" s="78">
        <v>0.15381233499999999</v>
      </c>
      <c r="DV334" s="78">
        <v>0.14402361</v>
      </c>
      <c r="DW334" s="78">
        <v>0.13862521999999999</v>
      </c>
      <c r="DX334" s="78">
        <v>0.135919657</v>
      </c>
      <c r="DY334" s="78">
        <v>0.134183051</v>
      </c>
      <c r="DZ334" s="78">
        <v>0.13475531600000001</v>
      </c>
      <c r="EA334" s="78">
        <v>0.133082537</v>
      </c>
      <c r="EB334" s="78">
        <v>0.13359506400000001</v>
      </c>
      <c r="EC334" s="78">
        <v>0.13707317699999999</v>
      </c>
      <c r="ED334" s="78">
        <v>0.16476302100000001</v>
      </c>
      <c r="EE334" s="78">
        <v>0.146064058</v>
      </c>
      <c r="EF334" s="78">
        <v>0.15816660399999999</v>
      </c>
      <c r="EG334" s="78">
        <v>0.15533544599999999</v>
      </c>
      <c r="EH334" s="78">
        <v>0.14372452999999999</v>
      </c>
      <c r="EI334" s="78">
        <v>0.13369847900000001</v>
      </c>
      <c r="EJ334" s="78">
        <v>0.12906305400000001</v>
      </c>
      <c r="EK334" s="78">
        <v>0.12686503199999999</v>
      </c>
      <c r="EL334" s="78">
        <v>0.12717099800000001</v>
      </c>
      <c r="EM334" s="78">
        <v>0.12768247999999999</v>
      </c>
      <c r="EN334" s="78">
        <v>0.124911885</v>
      </c>
      <c r="EO334" s="78">
        <v>0.124545616</v>
      </c>
      <c r="EP334" s="78">
        <v>0.12796444600000001</v>
      </c>
      <c r="EQ334" s="78">
        <v>0.155716465</v>
      </c>
      <c r="ER334" s="78">
        <v>0.13619757800000001</v>
      </c>
      <c r="ES334" s="78">
        <v>0.151687514</v>
      </c>
      <c r="ET334" s="78">
        <v>0.14473629900000001</v>
      </c>
      <c r="EU334" s="78">
        <v>0.13331214</v>
      </c>
      <c r="EV334" s="78">
        <v>0.12604957999999999</v>
      </c>
      <c r="EW334" s="78">
        <v>0.12066631999999999</v>
      </c>
      <c r="EX334" s="78">
        <v>0.11861113</v>
      </c>
      <c r="EY334" s="78">
        <v>0.11812640000000001</v>
      </c>
      <c r="EZ334" s="78">
        <v>0.11942919</v>
      </c>
      <c r="FA334" s="78">
        <v>0.11720996</v>
      </c>
      <c r="FB334" s="78">
        <v>0.11790624</v>
      </c>
      <c r="FC334" s="78">
        <v>0.12089299000000001</v>
      </c>
      <c r="FD334" s="78">
        <v>0.14835097</v>
      </c>
      <c r="FE334" s="78">
        <v>0.1280712</v>
      </c>
      <c r="FF334" s="78">
        <v>0.14297963999999999</v>
      </c>
      <c r="FG334" s="78">
        <v>0.13867847</v>
      </c>
      <c r="FH334" s="78">
        <v>0.19115097</v>
      </c>
      <c r="FI334" s="78">
        <v>0.19675949000000001</v>
      </c>
      <c r="FJ334" s="78">
        <v>0.18550454</v>
      </c>
      <c r="FK334" s="78">
        <v>0.17266329999999999</v>
      </c>
      <c r="FL334" s="78">
        <v>0.16240246999999999</v>
      </c>
      <c r="FM334" s="78">
        <v>0.15764795000000001</v>
      </c>
      <c r="FN334" s="78">
        <v>0.14887584000000001</v>
      </c>
      <c r="FO334" s="78">
        <v>0.14725998000000001</v>
      </c>
      <c r="FP334" s="78">
        <v>0.15463640000000001</v>
      </c>
      <c r="FQ334" s="78">
        <v>0.17781040000000001</v>
      </c>
      <c r="FR334" s="78">
        <v>0.16478221000000001</v>
      </c>
      <c r="FS334" s="78">
        <v>0.17385552000000001</v>
      </c>
      <c r="FT334" s="78">
        <v>0.16597945</v>
      </c>
      <c r="FU334" s="78">
        <v>0.15254390000000001</v>
      </c>
      <c r="FV334" s="78">
        <v>0.14575336999999999</v>
      </c>
      <c r="FW334" s="78">
        <v>0.13737336999999999</v>
      </c>
      <c r="FX334" s="78">
        <v>0.12997015000000001</v>
      </c>
      <c r="FY334" s="78">
        <v>0.12489978</v>
      </c>
      <c r="FZ334" s="78">
        <v>0.12413964</v>
      </c>
      <c r="GA334" s="78">
        <v>0.11869454</v>
      </c>
      <c r="GB334" s="78">
        <v>0.11536361000000001</v>
      </c>
      <c r="GC334" s="78">
        <v>0.11879012</v>
      </c>
      <c r="GD334" s="78">
        <v>0.14524509999999999</v>
      </c>
      <c r="GE334" s="78">
        <v>0.13771460999999999</v>
      </c>
      <c r="GF334" s="78">
        <v>0.13731536999999999</v>
      </c>
      <c r="GG334" s="78">
        <v>0.12873229</v>
      </c>
      <c r="GH334" s="78">
        <v>0.11783895</v>
      </c>
      <c r="GI334" s="78">
        <v>0.11155817</v>
      </c>
      <c r="GJ334" s="78">
        <v>0.10671258</v>
      </c>
      <c r="GK334" s="78">
        <v>0.105986183960981</v>
      </c>
      <c r="GL334" s="78">
        <v>0.10461845</v>
      </c>
      <c r="GM334" s="78">
        <v>0.10831077</v>
      </c>
      <c r="GN334" s="78">
        <v>0.10521435</v>
      </c>
      <c r="GO334" s="78">
        <v>0.10656053</v>
      </c>
      <c r="GP334" s="78">
        <v>0.10903228</v>
      </c>
      <c r="GQ334" s="78">
        <v>0.13424152</v>
      </c>
      <c r="GR334" s="78">
        <v>0.11467571999999999</v>
      </c>
      <c r="GS334" s="78">
        <v>0.13056387</v>
      </c>
      <c r="GT334" s="78">
        <v>0.12385343</v>
      </c>
      <c r="GU334" s="78">
        <v>0.11511685000000001</v>
      </c>
      <c r="GV334" s="78">
        <v>0.111641247</v>
      </c>
      <c r="GW334" s="78">
        <v>0.11</v>
      </c>
      <c r="GX334" s="78">
        <v>0.11003164</v>
      </c>
      <c r="GY334" s="78">
        <v>0.112</v>
      </c>
      <c r="GZ334" s="78">
        <v>0.11409431</v>
      </c>
      <c r="HA334" s="78">
        <v>0.11179689</v>
      </c>
      <c r="HB334" s="78">
        <v>0.11272339000000001</v>
      </c>
      <c r="HC334" s="78">
        <v>0.11660753</v>
      </c>
      <c r="HD334" s="78">
        <v>0.14227307</v>
      </c>
      <c r="HE334" s="78">
        <v>0.11756659999999999</v>
      </c>
      <c r="HF334" s="78">
        <v>0.14065933</v>
      </c>
      <c r="HG334" s="78">
        <v>0.13593403000000001</v>
      </c>
      <c r="HH334" s="78">
        <v>0.12821058948163799</v>
      </c>
      <c r="HI334" s="78">
        <v>1</v>
      </c>
    </row>
    <row r="335" spans="1:217" ht="60.75" x14ac:dyDescent="0.3">
      <c r="A335" s="1" t="str">
        <f t="shared" si="83"/>
        <v>WienArbeitsloseMänner und altern. Geschl.</v>
      </c>
      <c r="B335" s="1">
        <v>335</v>
      </c>
      <c r="C335" s="77" t="s">
        <v>9</v>
      </c>
      <c r="D335" s="77" t="s">
        <v>124</v>
      </c>
      <c r="E335" s="77" t="s">
        <v>265</v>
      </c>
      <c r="F335" s="78">
        <v>48718</v>
      </c>
      <c r="G335" s="78">
        <v>45367</v>
      </c>
      <c r="H335" s="78">
        <v>41576</v>
      </c>
      <c r="I335" s="78">
        <v>37802</v>
      </c>
      <c r="J335" s="78">
        <v>35455</v>
      </c>
      <c r="K335" s="78">
        <v>34600</v>
      </c>
      <c r="L335" s="78">
        <v>34696</v>
      </c>
      <c r="M335" s="78">
        <v>35414</v>
      </c>
      <c r="N335" s="78">
        <v>35306</v>
      </c>
      <c r="O335" s="78">
        <v>35819</v>
      </c>
      <c r="P335" s="78">
        <v>38876</v>
      </c>
      <c r="Q335" s="78">
        <v>51587</v>
      </c>
      <c r="R335" s="78">
        <v>39601.333330000001</v>
      </c>
      <c r="S335" s="78">
        <v>50692</v>
      </c>
      <c r="T335" s="78">
        <v>49866</v>
      </c>
      <c r="U335" s="78">
        <v>45909</v>
      </c>
      <c r="V335" s="78">
        <v>42934</v>
      </c>
      <c r="W335" s="78">
        <v>41131</v>
      </c>
      <c r="X335" s="78">
        <v>41412</v>
      </c>
      <c r="Y335" s="78">
        <v>40438</v>
      </c>
      <c r="Z335" s="78">
        <v>41708</v>
      </c>
      <c r="AA335" s="78">
        <v>41641</v>
      </c>
      <c r="AB335" s="78">
        <v>41309</v>
      </c>
      <c r="AC335" s="78">
        <v>41934</v>
      </c>
      <c r="AD335" s="78">
        <v>54198</v>
      </c>
      <c r="AE335" s="78">
        <v>44431</v>
      </c>
      <c r="AF335" s="78">
        <v>52934</v>
      </c>
      <c r="AG335" s="78">
        <v>50821</v>
      </c>
      <c r="AH335" s="78">
        <v>45298</v>
      </c>
      <c r="AI335" s="78">
        <v>42952</v>
      </c>
      <c r="AJ335" s="78">
        <v>41044</v>
      </c>
      <c r="AK335" s="78">
        <v>40063</v>
      </c>
      <c r="AL335" s="78">
        <v>38878</v>
      </c>
      <c r="AM335" s="78">
        <v>39944</v>
      </c>
      <c r="AN335" s="78">
        <v>40161</v>
      </c>
      <c r="AO335" s="78">
        <v>40317</v>
      </c>
      <c r="AP335" s="78">
        <v>43019</v>
      </c>
      <c r="AQ335" s="78">
        <v>55371</v>
      </c>
      <c r="AR335" s="78">
        <v>44233.5</v>
      </c>
      <c r="AS335" s="78">
        <v>54465</v>
      </c>
      <c r="AT335" s="78">
        <v>52636</v>
      </c>
      <c r="AU335" s="78">
        <v>47714</v>
      </c>
      <c r="AV335" s="78">
        <v>44440</v>
      </c>
      <c r="AW335" s="78">
        <v>42442</v>
      </c>
      <c r="AX335" s="78">
        <v>41909</v>
      </c>
      <c r="AY335" s="78">
        <v>40905</v>
      </c>
      <c r="AZ335" s="78">
        <v>42361</v>
      </c>
      <c r="BA335" s="78">
        <v>43106</v>
      </c>
      <c r="BB335" s="78">
        <v>43891</v>
      </c>
      <c r="BC335" s="78">
        <v>46093</v>
      </c>
      <c r="BD335" s="78">
        <v>57633</v>
      </c>
      <c r="BE335" s="78">
        <v>46466.25</v>
      </c>
      <c r="BF335" s="78">
        <v>57031</v>
      </c>
      <c r="BG335" s="78">
        <v>55721</v>
      </c>
      <c r="BH335" s="78">
        <v>49792</v>
      </c>
      <c r="BI335" s="78">
        <v>46318</v>
      </c>
      <c r="BJ335" s="78">
        <v>44548</v>
      </c>
      <c r="BK335" s="78">
        <v>44112</v>
      </c>
      <c r="BL335" s="78">
        <v>44481</v>
      </c>
      <c r="BM335" s="78">
        <v>44987</v>
      </c>
      <c r="BN335" s="78">
        <v>44982</v>
      </c>
      <c r="BO335" s="78">
        <v>46451</v>
      </c>
      <c r="BP335" s="78">
        <v>49108</v>
      </c>
      <c r="BQ335" s="78">
        <v>60727</v>
      </c>
      <c r="BR335" s="78">
        <v>49021.5</v>
      </c>
      <c r="BS335" s="78">
        <v>60709</v>
      </c>
      <c r="BT335" s="78">
        <v>58425</v>
      </c>
      <c r="BU335" s="78">
        <v>53303</v>
      </c>
      <c r="BV335" s="78">
        <v>49390</v>
      </c>
      <c r="BW335" s="78">
        <v>47281</v>
      </c>
      <c r="BX335" s="78">
        <v>47214</v>
      </c>
      <c r="BY335" s="78">
        <v>49262</v>
      </c>
      <c r="BZ335" s="78">
        <v>50112</v>
      </c>
      <c r="CA335" s="78">
        <v>50544</v>
      </c>
      <c r="CB335" s="78">
        <v>51565</v>
      </c>
      <c r="CC335" s="78">
        <v>54838</v>
      </c>
      <c r="CD335" s="78">
        <v>68539</v>
      </c>
      <c r="CE335" s="78">
        <v>53431.833330000001</v>
      </c>
      <c r="CF335" s="78">
        <v>66982</v>
      </c>
      <c r="CG335" s="78">
        <v>65401</v>
      </c>
      <c r="CH335" s="78">
        <v>61017</v>
      </c>
      <c r="CI335" s="78">
        <v>58018</v>
      </c>
      <c r="CJ335" s="78">
        <v>56888</v>
      </c>
      <c r="CK335" s="78">
        <v>57242</v>
      </c>
      <c r="CL335" s="78">
        <v>57311</v>
      </c>
      <c r="CM335" s="78">
        <v>57695</v>
      </c>
      <c r="CN335" s="78">
        <v>58180</v>
      </c>
      <c r="CO335" s="78">
        <v>59431</v>
      </c>
      <c r="CP335" s="78">
        <v>63358</v>
      </c>
      <c r="CQ335" s="78">
        <v>78820</v>
      </c>
      <c r="CR335" s="78">
        <v>61695.25</v>
      </c>
      <c r="CS335" s="78">
        <v>79330</v>
      </c>
      <c r="CT335" s="78">
        <v>78481</v>
      </c>
      <c r="CU335" s="78">
        <v>75565</v>
      </c>
      <c r="CV335" s="78">
        <v>72978</v>
      </c>
      <c r="CW335" s="78">
        <v>71173</v>
      </c>
      <c r="CX335" s="78">
        <v>71320</v>
      </c>
      <c r="CY335" s="78">
        <v>69467</v>
      </c>
      <c r="CZ335" s="78">
        <v>70154</v>
      </c>
      <c r="DA335" s="78">
        <v>69174</v>
      </c>
      <c r="DB335" s="78">
        <v>70621</v>
      </c>
      <c r="DC335" s="78">
        <v>74241</v>
      </c>
      <c r="DD335" s="78">
        <v>88385</v>
      </c>
      <c r="DE335" s="78">
        <v>74240.75</v>
      </c>
      <c r="DF335" s="78">
        <v>86678</v>
      </c>
      <c r="DG335" s="78">
        <v>83198</v>
      </c>
      <c r="DH335" s="78">
        <v>78444</v>
      </c>
      <c r="DI335" s="78">
        <v>73784</v>
      </c>
      <c r="DJ335" s="78">
        <v>72182</v>
      </c>
      <c r="DK335" s="78">
        <v>70512</v>
      </c>
      <c r="DL335" s="78">
        <v>69042</v>
      </c>
      <c r="DM335" s="78">
        <v>70507</v>
      </c>
      <c r="DN335" s="78">
        <v>69914</v>
      </c>
      <c r="DO335" s="78">
        <v>71389</v>
      </c>
      <c r="DP335" s="78">
        <v>73287</v>
      </c>
      <c r="DQ335" s="78">
        <v>87305</v>
      </c>
      <c r="DR335" s="78">
        <v>75520.166670000006</v>
      </c>
      <c r="DS335" s="78">
        <v>86173</v>
      </c>
      <c r="DT335" s="78">
        <v>82957</v>
      </c>
      <c r="DU335" s="78">
        <v>75919</v>
      </c>
      <c r="DV335" s="78">
        <v>70907</v>
      </c>
      <c r="DW335" s="78">
        <v>68392</v>
      </c>
      <c r="DX335" s="78">
        <v>67128</v>
      </c>
      <c r="DY335" s="78">
        <v>66598</v>
      </c>
      <c r="DZ335" s="78">
        <v>66892</v>
      </c>
      <c r="EA335" s="78">
        <v>66047</v>
      </c>
      <c r="EB335" s="78">
        <v>66696</v>
      </c>
      <c r="EC335" s="78">
        <v>68581</v>
      </c>
      <c r="ED335" s="78">
        <v>82368</v>
      </c>
      <c r="EE335" s="78">
        <v>72388.166670000006</v>
      </c>
      <c r="EF335" s="78">
        <v>79030</v>
      </c>
      <c r="EG335" s="78">
        <v>77488</v>
      </c>
      <c r="EH335" s="78">
        <v>71771</v>
      </c>
      <c r="EI335" s="78">
        <v>67030</v>
      </c>
      <c r="EJ335" s="78">
        <v>64757</v>
      </c>
      <c r="EK335" s="78">
        <v>63644</v>
      </c>
      <c r="EL335" s="78">
        <v>64391</v>
      </c>
      <c r="EM335" s="78">
        <v>64520</v>
      </c>
      <c r="EN335" s="78">
        <v>63083</v>
      </c>
      <c r="EO335" s="78">
        <v>63111</v>
      </c>
      <c r="EP335" s="78">
        <v>64987</v>
      </c>
      <c r="EQ335" s="78">
        <v>78902</v>
      </c>
      <c r="ER335" s="78">
        <v>68559.5</v>
      </c>
      <c r="ES335" s="78">
        <v>77151</v>
      </c>
      <c r="ET335" s="78">
        <v>73578</v>
      </c>
      <c r="EU335" s="78">
        <v>67936</v>
      </c>
      <c r="EV335" s="78">
        <v>64266</v>
      </c>
      <c r="EW335" s="78">
        <v>61434</v>
      </c>
      <c r="EX335" s="78">
        <v>60372</v>
      </c>
      <c r="EY335" s="78">
        <v>60420</v>
      </c>
      <c r="EZ335" s="78">
        <v>60802</v>
      </c>
      <c r="FA335" s="78">
        <v>60019</v>
      </c>
      <c r="FB335" s="78">
        <v>60451</v>
      </c>
      <c r="FC335" s="78">
        <v>61874</v>
      </c>
      <c r="FD335" s="78">
        <v>76041</v>
      </c>
      <c r="FE335" s="78">
        <v>65362</v>
      </c>
      <c r="FF335" s="78">
        <v>72868</v>
      </c>
      <c r="FG335" s="78">
        <v>70575</v>
      </c>
      <c r="FH335" s="78">
        <v>98662</v>
      </c>
      <c r="FI335" s="78">
        <v>102493</v>
      </c>
      <c r="FJ335" s="78">
        <v>96984</v>
      </c>
      <c r="FK335" s="78">
        <v>90272</v>
      </c>
      <c r="FL335" s="78">
        <v>84841</v>
      </c>
      <c r="FM335" s="78">
        <v>81967</v>
      </c>
      <c r="FN335" s="78">
        <v>77394</v>
      </c>
      <c r="FO335" s="78">
        <v>76349</v>
      </c>
      <c r="FP335" s="78">
        <v>80515</v>
      </c>
      <c r="FQ335" s="78">
        <v>92306</v>
      </c>
      <c r="FR335" s="78">
        <v>85435.5</v>
      </c>
      <c r="FS335" s="78">
        <v>90400</v>
      </c>
      <c r="FT335" s="78">
        <v>86345</v>
      </c>
      <c r="FU335" s="78">
        <v>79438</v>
      </c>
      <c r="FV335" s="78">
        <v>75912</v>
      </c>
      <c r="FW335" s="78">
        <v>71667</v>
      </c>
      <c r="FX335" s="78">
        <v>67755</v>
      </c>
      <c r="FY335" s="78">
        <v>64805</v>
      </c>
      <c r="FZ335" s="78">
        <v>64515</v>
      </c>
      <c r="GA335" s="78">
        <v>61823</v>
      </c>
      <c r="GB335" s="78">
        <v>59984</v>
      </c>
      <c r="GC335" s="78">
        <v>62005</v>
      </c>
      <c r="GD335" s="78">
        <v>75613</v>
      </c>
      <c r="GE335" s="78">
        <v>71688.5</v>
      </c>
      <c r="GF335" s="78">
        <v>71687</v>
      </c>
      <c r="GG335" s="78">
        <v>67211</v>
      </c>
      <c r="GH335" s="78">
        <v>61482</v>
      </c>
      <c r="GI335" s="78">
        <v>58031</v>
      </c>
      <c r="GJ335" s="78">
        <v>55652</v>
      </c>
      <c r="GK335" s="78">
        <v>55325</v>
      </c>
      <c r="GL335" s="78">
        <v>54404</v>
      </c>
      <c r="GM335" s="78">
        <v>56693</v>
      </c>
      <c r="GN335" s="78">
        <v>55368</v>
      </c>
      <c r="GO335" s="78">
        <v>56302</v>
      </c>
      <c r="GP335" s="78">
        <v>57781</v>
      </c>
      <c r="GQ335" s="78">
        <v>70812</v>
      </c>
      <c r="GR335" s="78">
        <v>60062.333330000001</v>
      </c>
      <c r="GS335" s="78">
        <v>69173</v>
      </c>
      <c r="GT335" s="78">
        <v>65555</v>
      </c>
      <c r="GU335" s="78">
        <v>61014</v>
      </c>
      <c r="GV335" s="78">
        <v>59246</v>
      </c>
      <c r="GW335" s="78">
        <v>59006</v>
      </c>
      <c r="GX335" s="78">
        <v>58814</v>
      </c>
      <c r="GY335" s="78">
        <v>59814</v>
      </c>
      <c r="GZ335" s="78">
        <v>61142</v>
      </c>
      <c r="HA335" s="78">
        <v>59974</v>
      </c>
      <c r="HB335" s="78">
        <v>60811</v>
      </c>
      <c r="HC335" s="78">
        <v>63061</v>
      </c>
      <c r="HD335" s="78">
        <v>76696</v>
      </c>
      <c r="HE335" s="78">
        <v>62858.833330000001</v>
      </c>
      <c r="HF335" s="78">
        <v>75986</v>
      </c>
      <c r="HG335" s="78">
        <v>73451</v>
      </c>
      <c r="HH335" s="78">
        <v>69225</v>
      </c>
      <c r="HI335" s="78">
        <v>66291</v>
      </c>
    </row>
    <row r="336" spans="1:217" ht="60.75" x14ac:dyDescent="0.3">
      <c r="A336" s="1" t="str">
        <f t="shared" si="83"/>
        <v>Wiendarunter bis 24 JahreMänner und altern. Geschl.</v>
      </c>
      <c r="B336" s="1">
        <v>336</v>
      </c>
      <c r="C336" s="77" t="s">
        <v>9</v>
      </c>
      <c r="D336" s="77" t="s">
        <v>125</v>
      </c>
      <c r="E336" s="77" t="s">
        <v>265</v>
      </c>
      <c r="F336" s="78">
        <v>6160</v>
      </c>
      <c r="G336" s="78">
        <v>5809</v>
      </c>
      <c r="H336" s="78">
        <v>5570</v>
      </c>
      <c r="I336" s="78">
        <v>4980</v>
      </c>
      <c r="J336" s="78">
        <v>4580</v>
      </c>
      <c r="K336" s="78">
        <v>4376</v>
      </c>
      <c r="L336" s="78">
        <v>4611</v>
      </c>
      <c r="M336" s="78">
        <v>4997</v>
      </c>
      <c r="N336" s="78">
        <v>5189</v>
      </c>
      <c r="O336" s="78">
        <v>5273</v>
      </c>
      <c r="P336" s="78">
        <v>5659</v>
      </c>
      <c r="Q336" s="78">
        <v>6804</v>
      </c>
      <c r="R336" s="78">
        <v>5334</v>
      </c>
      <c r="S336" s="78">
        <v>6824</v>
      </c>
      <c r="T336" s="78">
        <v>6785</v>
      </c>
      <c r="U336" s="78">
        <v>6568</v>
      </c>
      <c r="V336" s="78">
        <v>6239</v>
      </c>
      <c r="W336" s="78">
        <v>5885</v>
      </c>
      <c r="X336" s="78">
        <v>5772</v>
      </c>
      <c r="Y336" s="78">
        <v>5620</v>
      </c>
      <c r="Z336" s="78">
        <v>5841</v>
      </c>
      <c r="AA336" s="78">
        <v>6011</v>
      </c>
      <c r="AB336" s="78">
        <v>5990</v>
      </c>
      <c r="AC336" s="78">
        <v>6139</v>
      </c>
      <c r="AD336" s="78">
        <v>7268</v>
      </c>
      <c r="AE336" s="78">
        <v>6245.1666670000004</v>
      </c>
      <c r="AF336" s="78">
        <v>7096</v>
      </c>
      <c r="AG336" s="78">
        <v>6893</v>
      </c>
      <c r="AH336" s="78">
        <v>6290</v>
      </c>
      <c r="AI336" s="78">
        <v>5992</v>
      </c>
      <c r="AJ336" s="78">
        <v>5695</v>
      </c>
      <c r="AK336" s="78">
        <v>5430</v>
      </c>
      <c r="AL336" s="78">
        <v>5375</v>
      </c>
      <c r="AM336" s="78">
        <v>5843</v>
      </c>
      <c r="AN336" s="78">
        <v>5935</v>
      </c>
      <c r="AO336" s="78">
        <v>5789</v>
      </c>
      <c r="AP336" s="78">
        <v>6128</v>
      </c>
      <c r="AQ336" s="78">
        <v>7159</v>
      </c>
      <c r="AR336" s="78">
        <v>6135.4166670000004</v>
      </c>
      <c r="AS336" s="78">
        <v>7245</v>
      </c>
      <c r="AT336" s="78">
        <v>6992</v>
      </c>
      <c r="AU336" s="78">
        <v>6657</v>
      </c>
      <c r="AV336" s="78">
        <v>6455</v>
      </c>
      <c r="AW336" s="78">
        <v>6006</v>
      </c>
      <c r="AX336" s="78">
        <v>5866</v>
      </c>
      <c r="AY336" s="78">
        <v>5726</v>
      </c>
      <c r="AZ336" s="78">
        <v>6124</v>
      </c>
      <c r="BA336" s="78">
        <v>6578</v>
      </c>
      <c r="BB336" s="78">
        <v>6549</v>
      </c>
      <c r="BC336" s="78">
        <v>6860</v>
      </c>
      <c r="BD336" s="78">
        <v>7813</v>
      </c>
      <c r="BE336" s="78">
        <v>6572.5833329999996</v>
      </c>
      <c r="BF336" s="78">
        <v>7648</v>
      </c>
      <c r="BG336" s="78">
        <v>7358</v>
      </c>
      <c r="BH336" s="78">
        <v>6780</v>
      </c>
      <c r="BI336" s="78">
        <v>6392</v>
      </c>
      <c r="BJ336" s="78">
        <v>6092</v>
      </c>
      <c r="BK336" s="78">
        <v>5978</v>
      </c>
      <c r="BL336" s="78">
        <v>6013</v>
      </c>
      <c r="BM336" s="78">
        <v>6346</v>
      </c>
      <c r="BN336" s="78">
        <v>6647</v>
      </c>
      <c r="BO336" s="78">
        <v>6862</v>
      </c>
      <c r="BP336" s="78">
        <v>7143</v>
      </c>
      <c r="BQ336" s="78">
        <v>7934</v>
      </c>
      <c r="BR336" s="78">
        <v>6766.0833329999996</v>
      </c>
      <c r="BS336" s="78">
        <v>7980</v>
      </c>
      <c r="BT336" s="78">
        <v>7616</v>
      </c>
      <c r="BU336" s="78">
        <v>7089</v>
      </c>
      <c r="BV336" s="78">
        <v>6701</v>
      </c>
      <c r="BW336" s="78">
        <v>6295</v>
      </c>
      <c r="BX336" s="78">
        <v>6271</v>
      </c>
      <c r="BY336" s="78">
        <v>6556</v>
      </c>
      <c r="BZ336" s="78">
        <v>6949</v>
      </c>
      <c r="CA336" s="78">
        <v>7062</v>
      </c>
      <c r="CB336" s="78">
        <v>7071</v>
      </c>
      <c r="CC336" s="78">
        <v>7515</v>
      </c>
      <c r="CD336" s="78">
        <v>8517</v>
      </c>
      <c r="CE336" s="78">
        <v>7135.1666670000004</v>
      </c>
      <c r="CF336" s="78">
        <v>8379</v>
      </c>
      <c r="CG336" s="78">
        <v>8318</v>
      </c>
      <c r="CH336" s="78">
        <v>8002</v>
      </c>
      <c r="CI336" s="78">
        <v>7587</v>
      </c>
      <c r="CJ336" s="78">
        <v>7469</v>
      </c>
      <c r="CK336" s="78">
        <v>7593</v>
      </c>
      <c r="CL336" s="78">
        <v>7658</v>
      </c>
      <c r="CM336" s="78">
        <v>7877</v>
      </c>
      <c r="CN336" s="78">
        <v>8130</v>
      </c>
      <c r="CO336" s="78">
        <v>8237</v>
      </c>
      <c r="CP336" s="78">
        <v>8493</v>
      </c>
      <c r="CQ336" s="78">
        <v>9729</v>
      </c>
      <c r="CR336" s="78">
        <v>8122.6666670000004</v>
      </c>
      <c r="CS336" s="78">
        <v>9712</v>
      </c>
      <c r="CT336" s="78">
        <v>9275</v>
      </c>
      <c r="CU336" s="78">
        <v>9057</v>
      </c>
      <c r="CV336" s="78">
        <v>8852</v>
      </c>
      <c r="CW336" s="78">
        <v>8566</v>
      </c>
      <c r="CX336" s="78">
        <v>8695</v>
      </c>
      <c r="CY336" s="78">
        <v>8375</v>
      </c>
      <c r="CZ336" s="78">
        <v>8640</v>
      </c>
      <c r="DA336" s="78">
        <v>8647</v>
      </c>
      <c r="DB336" s="78">
        <v>8797</v>
      </c>
      <c r="DC336" s="78">
        <v>9129</v>
      </c>
      <c r="DD336" s="78">
        <v>10418</v>
      </c>
      <c r="DE336" s="78">
        <v>9013.5833330000005</v>
      </c>
      <c r="DF336" s="78">
        <v>10320</v>
      </c>
      <c r="DG336" s="78">
        <v>9851</v>
      </c>
      <c r="DH336" s="78">
        <v>9245</v>
      </c>
      <c r="DI336" s="78">
        <v>8888</v>
      </c>
      <c r="DJ336" s="78">
        <v>8510</v>
      </c>
      <c r="DK336" s="78">
        <v>8299</v>
      </c>
      <c r="DL336" s="78">
        <v>8031</v>
      </c>
      <c r="DM336" s="78">
        <v>8328</v>
      </c>
      <c r="DN336" s="78">
        <v>8222</v>
      </c>
      <c r="DO336" s="78">
        <v>8446</v>
      </c>
      <c r="DP336" s="78">
        <v>8344</v>
      </c>
      <c r="DQ336" s="78">
        <v>9713</v>
      </c>
      <c r="DR336" s="78">
        <v>8849.75</v>
      </c>
      <c r="DS336" s="78">
        <v>9277</v>
      </c>
      <c r="DT336" s="78">
        <v>8799</v>
      </c>
      <c r="DU336" s="78">
        <v>8105</v>
      </c>
      <c r="DV336" s="78">
        <v>7590</v>
      </c>
      <c r="DW336" s="78">
        <v>7134</v>
      </c>
      <c r="DX336" s="78">
        <v>6961</v>
      </c>
      <c r="DY336" s="78">
        <v>7074</v>
      </c>
      <c r="DZ336" s="78">
        <v>7140</v>
      </c>
      <c r="EA336" s="78">
        <v>7211</v>
      </c>
      <c r="EB336" s="78">
        <v>7166</v>
      </c>
      <c r="EC336" s="78">
        <v>7203</v>
      </c>
      <c r="ED336" s="78">
        <v>8341</v>
      </c>
      <c r="EE336" s="78">
        <v>7666.75</v>
      </c>
      <c r="EF336" s="78">
        <v>7672</v>
      </c>
      <c r="EG336" s="78">
        <v>7255</v>
      </c>
      <c r="EH336" s="78">
        <v>6697</v>
      </c>
      <c r="EI336" s="78">
        <v>6259</v>
      </c>
      <c r="EJ336" s="78">
        <v>6152</v>
      </c>
      <c r="EK336" s="78">
        <v>6057</v>
      </c>
      <c r="EL336" s="78">
        <v>6305</v>
      </c>
      <c r="EM336" s="78">
        <v>6403</v>
      </c>
      <c r="EN336" s="78">
        <v>6377</v>
      </c>
      <c r="EO336" s="78">
        <v>6165</v>
      </c>
      <c r="EP336" s="78">
        <v>6260</v>
      </c>
      <c r="EQ336" s="78">
        <v>7512</v>
      </c>
      <c r="ER336" s="78">
        <v>6592.8333329999996</v>
      </c>
      <c r="ES336" s="78">
        <v>7247</v>
      </c>
      <c r="ET336" s="78">
        <v>6950</v>
      </c>
      <c r="EU336" s="78">
        <v>6387</v>
      </c>
      <c r="EV336" s="78">
        <v>5851</v>
      </c>
      <c r="EW336" s="78">
        <v>5245</v>
      </c>
      <c r="EX336" s="78">
        <v>5129</v>
      </c>
      <c r="EY336" s="78">
        <v>5372</v>
      </c>
      <c r="EZ336" s="78">
        <v>5553</v>
      </c>
      <c r="FA336" s="78">
        <v>5512</v>
      </c>
      <c r="FB336" s="78">
        <v>5425</v>
      </c>
      <c r="FC336" s="78">
        <v>5531</v>
      </c>
      <c r="FD336" s="78">
        <v>6836</v>
      </c>
      <c r="FE336" s="78">
        <v>5919.8333329999996</v>
      </c>
      <c r="FF336" s="78">
        <v>6347</v>
      </c>
      <c r="FG336" s="78">
        <v>6296</v>
      </c>
      <c r="FH336" s="78">
        <v>9648</v>
      </c>
      <c r="FI336" s="78">
        <v>10701</v>
      </c>
      <c r="FJ336" s="78">
        <v>10450</v>
      </c>
      <c r="FK336" s="78">
        <v>9491</v>
      </c>
      <c r="FL336" s="78">
        <v>8791</v>
      </c>
      <c r="FM336" s="78">
        <v>8085</v>
      </c>
      <c r="FN336" s="78">
        <v>7191</v>
      </c>
      <c r="FO336" s="78">
        <v>6801</v>
      </c>
      <c r="FP336" s="78">
        <v>7102</v>
      </c>
      <c r="FQ336" s="78">
        <v>7965</v>
      </c>
      <c r="FR336" s="78">
        <v>8239</v>
      </c>
      <c r="FS336" s="78">
        <v>7938</v>
      </c>
      <c r="FT336" s="78">
        <v>7758</v>
      </c>
      <c r="FU336" s="78">
        <v>6927</v>
      </c>
      <c r="FV336" s="78">
        <v>6538</v>
      </c>
      <c r="FW336" s="78">
        <v>5733</v>
      </c>
      <c r="FX336" s="78">
        <v>5431</v>
      </c>
      <c r="FY336" s="78">
        <v>5428</v>
      </c>
      <c r="FZ336" s="78">
        <v>5616</v>
      </c>
      <c r="GA336" s="78">
        <v>5686</v>
      </c>
      <c r="GB336" s="78">
        <v>5527</v>
      </c>
      <c r="GC336" s="78">
        <v>5649</v>
      </c>
      <c r="GD336" s="78">
        <v>6769</v>
      </c>
      <c r="GE336" s="78">
        <v>6250</v>
      </c>
      <c r="GF336" s="78">
        <v>6219</v>
      </c>
      <c r="GG336" s="78">
        <v>5741</v>
      </c>
      <c r="GH336" s="78">
        <v>5530</v>
      </c>
      <c r="GI336" s="78">
        <v>5401</v>
      </c>
      <c r="GJ336" s="78">
        <v>5196</v>
      </c>
      <c r="GK336" s="78">
        <v>5331</v>
      </c>
      <c r="GL336" s="78">
        <v>5341</v>
      </c>
      <c r="GM336" s="78">
        <v>5723</v>
      </c>
      <c r="GN336" s="78">
        <v>5781</v>
      </c>
      <c r="GO336" s="78">
        <v>5797</v>
      </c>
      <c r="GP336" s="78">
        <v>6061</v>
      </c>
      <c r="GQ336" s="78">
        <v>6916</v>
      </c>
      <c r="GR336" s="78">
        <v>5753.0833329999996</v>
      </c>
      <c r="GS336" s="78">
        <v>6758</v>
      </c>
      <c r="GT336" s="78">
        <v>6480</v>
      </c>
      <c r="GU336" s="78">
        <v>5997</v>
      </c>
      <c r="GV336" s="78">
        <v>6015</v>
      </c>
      <c r="GW336" s="78">
        <v>5934</v>
      </c>
      <c r="GX336" s="78">
        <v>5946</v>
      </c>
      <c r="GY336" s="78">
        <v>6290</v>
      </c>
      <c r="GZ336" s="78">
        <v>6641</v>
      </c>
      <c r="HA336" s="78">
        <v>6740</v>
      </c>
      <c r="HB336" s="78">
        <v>6632</v>
      </c>
      <c r="HC336" s="78">
        <v>6864</v>
      </c>
      <c r="HD336" s="78">
        <v>7991</v>
      </c>
      <c r="HE336" s="78">
        <v>6524</v>
      </c>
      <c r="HF336" s="78">
        <v>7820</v>
      </c>
      <c r="HG336" s="78">
        <v>7917</v>
      </c>
      <c r="HH336" s="78">
        <v>7424</v>
      </c>
      <c r="HI336" s="78">
        <v>7084</v>
      </c>
    </row>
    <row r="337" spans="1:217" ht="60.75" x14ac:dyDescent="0.3">
      <c r="A337" s="1" t="str">
        <f t="shared" si="83"/>
        <v>Wien50 Jahre und älterMänner und altern. Geschl.</v>
      </c>
      <c r="B337" s="1">
        <v>337</v>
      </c>
      <c r="C337" s="77" t="s">
        <v>9</v>
      </c>
      <c r="D337" s="77" t="s">
        <v>126</v>
      </c>
      <c r="E337" s="77" t="s">
        <v>265</v>
      </c>
      <c r="F337" s="78">
        <v>11418</v>
      </c>
      <c r="G337" s="78">
        <v>11029</v>
      </c>
      <c r="H337" s="78">
        <v>10176</v>
      </c>
      <c r="I337" s="78">
        <v>9393</v>
      </c>
      <c r="J337" s="78">
        <v>8914</v>
      </c>
      <c r="K337" s="78">
        <v>8640</v>
      </c>
      <c r="L337" s="78">
        <v>8435</v>
      </c>
      <c r="M337" s="78">
        <v>8427</v>
      </c>
      <c r="N337" s="78">
        <v>8255</v>
      </c>
      <c r="O337" s="78">
        <v>8357</v>
      </c>
      <c r="P337" s="78">
        <v>8944</v>
      </c>
      <c r="Q337" s="78">
        <v>11562</v>
      </c>
      <c r="R337" s="78">
        <v>9462.5</v>
      </c>
      <c r="S337" s="78">
        <v>11555</v>
      </c>
      <c r="T337" s="78">
        <v>11472</v>
      </c>
      <c r="U337" s="78">
        <v>10537</v>
      </c>
      <c r="V337" s="78">
        <v>9787</v>
      </c>
      <c r="W337" s="78">
        <v>9511</v>
      </c>
      <c r="X337" s="78">
        <v>9587</v>
      </c>
      <c r="Y337" s="78">
        <v>9287</v>
      </c>
      <c r="Z337" s="78">
        <v>9411</v>
      </c>
      <c r="AA337" s="78">
        <v>9363</v>
      </c>
      <c r="AB337" s="78">
        <v>9470</v>
      </c>
      <c r="AC337" s="78">
        <v>9583</v>
      </c>
      <c r="AD337" s="78">
        <v>12135</v>
      </c>
      <c r="AE337" s="78">
        <v>10141.5</v>
      </c>
      <c r="AF337" s="78">
        <v>12162</v>
      </c>
      <c r="AG337" s="78">
        <v>11886</v>
      </c>
      <c r="AH337" s="78">
        <v>10592</v>
      </c>
      <c r="AI337" s="78">
        <v>10146</v>
      </c>
      <c r="AJ337" s="78">
        <v>9855</v>
      </c>
      <c r="AK337" s="78">
        <v>9618</v>
      </c>
      <c r="AL337" s="78">
        <v>9195</v>
      </c>
      <c r="AM337" s="78">
        <v>9219</v>
      </c>
      <c r="AN337" s="78">
        <v>9228</v>
      </c>
      <c r="AO337" s="78">
        <v>9356</v>
      </c>
      <c r="AP337" s="78">
        <v>10039</v>
      </c>
      <c r="AQ337" s="78">
        <v>12774</v>
      </c>
      <c r="AR337" s="78">
        <v>10339.166670000001</v>
      </c>
      <c r="AS337" s="78">
        <v>12898</v>
      </c>
      <c r="AT337" s="78">
        <v>12509</v>
      </c>
      <c r="AU337" s="78">
        <v>11518</v>
      </c>
      <c r="AV337" s="78">
        <v>10719</v>
      </c>
      <c r="AW337" s="78">
        <v>10288</v>
      </c>
      <c r="AX337" s="78">
        <v>10061</v>
      </c>
      <c r="AY337" s="78">
        <v>9947</v>
      </c>
      <c r="AZ337" s="78">
        <v>10153</v>
      </c>
      <c r="BA337" s="78">
        <v>10236</v>
      </c>
      <c r="BB337" s="78">
        <v>10521</v>
      </c>
      <c r="BC337" s="78">
        <v>10972</v>
      </c>
      <c r="BD337" s="78">
        <v>13675</v>
      </c>
      <c r="BE337" s="78">
        <v>11124.75</v>
      </c>
      <c r="BF337" s="78">
        <v>13685</v>
      </c>
      <c r="BG337" s="78">
        <v>13577</v>
      </c>
      <c r="BH337" s="78">
        <v>12443</v>
      </c>
      <c r="BI337" s="78">
        <v>11711</v>
      </c>
      <c r="BJ337" s="78">
        <v>11341</v>
      </c>
      <c r="BK337" s="78">
        <v>11311</v>
      </c>
      <c r="BL337" s="78">
        <v>11233</v>
      </c>
      <c r="BM337" s="78">
        <v>11210</v>
      </c>
      <c r="BN337" s="78">
        <v>11091</v>
      </c>
      <c r="BO337" s="78">
        <v>11510</v>
      </c>
      <c r="BP337" s="78">
        <v>12162</v>
      </c>
      <c r="BQ337" s="78">
        <v>14906</v>
      </c>
      <c r="BR337" s="78">
        <v>12181.666670000001</v>
      </c>
      <c r="BS337" s="78">
        <v>14933</v>
      </c>
      <c r="BT337" s="78">
        <v>14539</v>
      </c>
      <c r="BU337" s="78">
        <v>13534</v>
      </c>
      <c r="BV337" s="78">
        <v>12707</v>
      </c>
      <c r="BW337" s="78">
        <v>12315</v>
      </c>
      <c r="BX337" s="78">
        <v>12353</v>
      </c>
      <c r="BY337" s="78">
        <v>12868</v>
      </c>
      <c r="BZ337" s="78">
        <v>12996</v>
      </c>
      <c r="CA337" s="78">
        <v>13204</v>
      </c>
      <c r="CB337" s="78">
        <v>13607</v>
      </c>
      <c r="CC337" s="78">
        <v>14528</v>
      </c>
      <c r="CD337" s="78">
        <v>17968</v>
      </c>
      <c r="CE337" s="78">
        <v>13796</v>
      </c>
      <c r="CF337" s="78">
        <v>17739</v>
      </c>
      <c r="CG337" s="78">
        <v>17437</v>
      </c>
      <c r="CH337" s="78">
        <v>16321</v>
      </c>
      <c r="CI337" s="78">
        <v>15683</v>
      </c>
      <c r="CJ337" s="78">
        <v>15344</v>
      </c>
      <c r="CK337" s="78">
        <v>15523</v>
      </c>
      <c r="CL337" s="78">
        <v>15196</v>
      </c>
      <c r="CM337" s="78">
        <v>14988</v>
      </c>
      <c r="CN337" s="78">
        <v>15066</v>
      </c>
      <c r="CO337" s="78">
        <v>15585</v>
      </c>
      <c r="CP337" s="78">
        <v>16672</v>
      </c>
      <c r="CQ337" s="78">
        <v>20385</v>
      </c>
      <c r="CR337" s="78">
        <v>16328.25</v>
      </c>
      <c r="CS337" s="78">
        <v>20869</v>
      </c>
      <c r="CT337" s="78">
        <v>21028</v>
      </c>
      <c r="CU337" s="78">
        <v>20281</v>
      </c>
      <c r="CV337" s="78">
        <v>19666</v>
      </c>
      <c r="CW337" s="78">
        <v>19187</v>
      </c>
      <c r="CX337" s="78">
        <v>19074</v>
      </c>
      <c r="CY337" s="78">
        <v>18472</v>
      </c>
      <c r="CZ337" s="78">
        <v>18752</v>
      </c>
      <c r="DA337" s="78">
        <v>18622</v>
      </c>
      <c r="DB337" s="78">
        <v>19144</v>
      </c>
      <c r="DC337" s="78">
        <v>19937</v>
      </c>
      <c r="DD337" s="78">
        <v>23029</v>
      </c>
      <c r="DE337" s="78">
        <v>19838.416669999999</v>
      </c>
      <c r="DF337" s="78">
        <v>22833</v>
      </c>
      <c r="DG337" s="78">
        <v>22234</v>
      </c>
      <c r="DH337" s="78">
        <v>21217</v>
      </c>
      <c r="DI337" s="78">
        <v>19929</v>
      </c>
      <c r="DJ337" s="78">
        <v>19710</v>
      </c>
      <c r="DK337" s="78">
        <v>19270</v>
      </c>
      <c r="DL337" s="78">
        <v>18754</v>
      </c>
      <c r="DM337" s="78">
        <v>19161</v>
      </c>
      <c r="DN337" s="78">
        <v>19333</v>
      </c>
      <c r="DO337" s="78">
        <v>19775</v>
      </c>
      <c r="DP337" s="78">
        <v>20599</v>
      </c>
      <c r="DQ337" s="78">
        <v>23883</v>
      </c>
      <c r="DR337" s="78">
        <v>20558.166669999999</v>
      </c>
      <c r="DS337" s="78">
        <v>24065</v>
      </c>
      <c r="DT337" s="78">
        <v>23523</v>
      </c>
      <c r="DU337" s="78">
        <v>21988</v>
      </c>
      <c r="DV337" s="78">
        <v>20843</v>
      </c>
      <c r="DW337" s="78">
        <v>20356</v>
      </c>
      <c r="DX337" s="78">
        <v>19825</v>
      </c>
      <c r="DY337" s="78">
        <v>19244</v>
      </c>
      <c r="DZ337" s="78">
        <v>19248</v>
      </c>
      <c r="EA337" s="78">
        <v>19113</v>
      </c>
      <c r="EB337" s="78">
        <v>19429</v>
      </c>
      <c r="EC337" s="78">
        <v>19917</v>
      </c>
      <c r="ED337" s="78">
        <v>23550</v>
      </c>
      <c r="EE337" s="78">
        <v>20925.083330000001</v>
      </c>
      <c r="EF337" s="78">
        <v>23159</v>
      </c>
      <c r="EG337" s="78">
        <v>22971</v>
      </c>
      <c r="EH337" s="78">
        <v>21633</v>
      </c>
      <c r="EI337" s="78">
        <v>20393</v>
      </c>
      <c r="EJ337" s="78">
        <v>19900</v>
      </c>
      <c r="EK337" s="78">
        <v>19594</v>
      </c>
      <c r="EL337" s="78">
        <v>19396</v>
      </c>
      <c r="EM337" s="78">
        <v>19474</v>
      </c>
      <c r="EN337" s="78">
        <v>19234</v>
      </c>
      <c r="EO337" s="78">
        <v>19484</v>
      </c>
      <c r="EP337" s="78">
        <v>20166</v>
      </c>
      <c r="EQ337" s="78">
        <v>23762</v>
      </c>
      <c r="ER337" s="78">
        <v>20763.833330000001</v>
      </c>
      <c r="ES337" s="78">
        <v>23552</v>
      </c>
      <c r="ET337" s="78">
        <v>22527</v>
      </c>
      <c r="EU337" s="78">
        <v>21124</v>
      </c>
      <c r="EV337" s="78">
        <v>20230</v>
      </c>
      <c r="EW337" s="78">
        <v>19699</v>
      </c>
      <c r="EX337" s="78">
        <v>19317</v>
      </c>
      <c r="EY337" s="78">
        <v>19150</v>
      </c>
      <c r="EZ337" s="78">
        <v>19211</v>
      </c>
      <c r="FA337" s="78">
        <v>19305</v>
      </c>
      <c r="FB337" s="78">
        <v>19571</v>
      </c>
      <c r="FC337" s="78">
        <v>20110</v>
      </c>
      <c r="FD337" s="78">
        <v>23641</v>
      </c>
      <c r="FE337" s="78">
        <v>20619.75</v>
      </c>
      <c r="FF337" s="78">
        <v>23089</v>
      </c>
      <c r="FG337" s="78">
        <v>22484</v>
      </c>
      <c r="FH337" s="78">
        <v>28363</v>
      </c>
      <c r="FI337" s="78">
        <v>29084</v>
      </c>
      <c r="FJ337" s="78">
        <v>27746</v>
      </c>
      <c r="FK337" s="78">
        <v>26310</v>
      </c>
      <c r="FL337" s="78">
        <v>25137</v>
      </c>
      <c r="FM337" s="78">
        <v>24660</v>
      </c>
      <c r="FN337" s="78">
        <v>23996</v>
      </c>
      <c r="FO337" s="78">
        <v>24120</v>
      </c>
      <c r="FP337" s="78">
        <v>25372</v>
      </c>
      <c r="FQ337" s="78">
        <v>28609</v>
      </c>
      <c r="FR337" s="78">
        <v>25747.5</v>
      </c>
      <c r="FS337" s="78">
        <v>28412</v>
      </c>
      <c r="FT337" s="78">
        <v>27252</v>
      </c>
      <c r="FU337" s="78">
        <v>25296</v>
      </c>
      <c r="FV337" s="78">
        <v>24310</v>
      </c>
      <c r="FW337" s="78">
        <v>23378</v>
      </c>
      <c r="FX337" s="78">
        <v>22225</v>
      </c>
      <c r="FY337" s="78">
        <v>21020</v>
      </c>
      <c r="FZ337" s="78">
        <v>20699</v>
      </c>
      <c r="GA337" s="78">
        <v>20104</v>
      </c>
      <c r="GB337" s="78">
        <v>19610</v>
      </c>
      <c r="GC337" s="78">
        <v>20181</v>
      </c>
      <c r="GD337" s="78">
        <v>23844</v>
      </c>
      <c r="GE337" s="78">
        <v>23027.583330000001</v>
      </c>
      <c r="GF337" s="78">
        <v>23153</v>
      </c>
      <c r="GG337" s="78">
        <v>21809</v>
      </c>
      <c r="GH337" s="78">
        <v>19860</v>
      </c>
      <c r="GI337" s="78">
        <v>18716</v>
      </c>
      <c r="GJ337" s="78">
        <v>17931</v>
      </c>
      <c r="GK337" s="78">
        <v>17448</v>
      </c>
      <c r="GL337" s="78">
        <v>16918</v>
      </c>
      <c r="GM337" s="78">
        <v>17269</v>
      </c>
      <c r="GN337" s="78">
        <v>17164</v>
      </c>
      <c r="GO337" s="78">
        <v>17418</v>
      </c>
      <c r="GP337" s="78">
        <v>17854</v>
      </c>
      <c r="GQ337" s="78">
        <v>21510</v>
      </c>
      <c r="GR337" s="78">
        <v>18920.833330000001</v>
      </c>
      <c r="GS337" s="78">
        <v>21195</v>
      </c>
      <c r="GT337" s="78">
        <v>20064</v>
      </c>
      <c r="GU337" s="78">
        <v>18642</v>
      </c>
      <c r="GV337" s="78">
        <v>17697</v>
      </c>
      <c r="GW337" s="78">
        <v>17550</v>
      </c>
      <c r="GX337" s="78">
        <v>17302</v>
      </c>
      <c r="GY337" s="78">
        <v>17130</v>
      </c>
      <c r="GZ337" s="78">
        <v>17396</v>
      </c>
      <c r="HA337" s="78">
        <v>17229</v>
      </c>
      <c r="HB337" s="78">
        <v>17792</v>
      </c>
      <c r="HC337" s="78">
        <v>18392</v>
      </c>
      <c r="HD337" s="78">
        <v>22177</v>
      </c>
      <c r="HE337" s="78">
        <v>18547.166669999999</v>
      </c>
      <c r="HF337" s="78">
        <v>22154</v>
      </c>
      <c r="HG337" s="78">
        <v>21111</v>
      </c>
      <c r="HH337" s="78">
        <v>19889</v>
      </c>
      <c r="HI337" s="78">
        <v>18996</v>
      </c>
    </row>
    <row r="338" spans="1:217" ht="60.75" x14ac:dyDescent="0.3">
      <c r="A338" s="1" t="str">
        <f t="shared" si="83"/>
        <v>WienAusländerMänner und altern. Geschl.</v>
      </c>
      <c r="B338" s="1">
        <v>338</v>
      </c>
      <c r="C338" s="77" t="s">
        <v>9</v>
      </c>
      <c r="D338" s="77" t="s">
        <v>127</v>
      </c>
      <c r="E338" s="77" t="s">
        <v>265</v>
      </c>
      <c r="F338" s="78">
        <v>15053</v>
      </c>
      <c r="G338" s="78">
        <v>13287</v>
      </c>
      <c r="H338" s="78">
        <v>11289</v>
      </c>
      <c r="I338" s="78">
        <v>9439</v>
      </c>
      <c r="J338" s="78">
        <v>8610</v>
      </c>
      <c r="K338" s="78">
        <v>8199</v>
      </c>
      <c r="L338" s="78">
        <v>7976</v>
      </c>
      <c r="M338" s="78">
        <v>8118</v>
      </c>
      <c r="N338" s="78">
        <v>8560</v>
      </c>
      <c r="O338" s="78">
        <v>8886</v>
      </c>
      <c r="P338" s="78">
        <v>10635</v>
      </c>
      <c r="Q338" s="78">
        <v>17120</v>
      </c>
      <c r="R338" s="78">
        <v>10597.666670000001</v>
      </c>
      <c r="S338" s="78">
        <v>16507</v>
      </c>
      <c r="T338" s="78">
        <v>15846</v>
      </c>
      <c r="U338" s="78">
        <v>13322</v>
      </c>
      <c r="V338" s="78">
        <v>11535</v>
      </c>
      <c r="W338" s="78">
        <v>10678</v>
      </c>
      <c r="X338" s="78">
        <v>10511</v>
      </c>
      <c r="Y338" s="78">
        <v>9603</v>
      </c>
      <c r="Z338" s="78">
        <v>10126</v>
      </c>
      <c r="AA338" s="78">
        <v>10538</v>
      </c>
      <c r="AB338" s="78">
        <v>10732</v>
      </c>
      <c r="AC338" s="78">
        <v>11370</v>
      </c>
      <c r="AD338" s="78">
        <v>17864</v>
      </c>
      <c r="AE338" s="78">
        <v>12386</v>
      </c>
      <c r="AF338" s="78">
        <v>17327</v>
      </c>
      <c r="AG338" s="78">
        <v>16433</v>
      </c>
      <c r="AH338" s="78">
        <v>12826</v>
      </c>
      <c r="AI338" s="78">
        <v>11575</v>
      </c>
      <c r="AJ338" s="78">
        <v>10618</v>
      </c>
      <c r="AK338" s="78">
        <v>10019</v>
      </c>
      <c r="AL338" s="78">
        <v>9378</v>
      </c>
      <c r="AM338" s="78">
        <v>9954</v>
      </c>
      <c r="AN338" s="78">
        <v>10471</v>
      </c>
      <c r="AO338" s="78">
        <v>10724</v>
      </c>
      <c r="AP338" s="78">
        <v>12296</v>
      </c>
      <c r="AQ338" s="78">
        <v>19079</v>
      </c>
      <c r="AR338" s="78">
        <v>12558.333329999999</v>
      </c>
      <c r="AS338" s="78">
        <v>18202</v>
      </c>
      <c r="AT338" s="78">
        <v>17190</v>
      </c>
      <c r="AU338" s="78">
        <v>14079</v>
      </c>
      <c r="AV338" s="78">
        <v>12323</v>
      </c>
      <c r="AW338" s="78">
        <v>11467</v>
      </c>
      <c r="AX338" s="78">
        <v>11192</v>
      </c>
      <c r="AY338" s="78">
        <v>10560</v>
      </c>
      <c r="AZ338" s="78">
        <v>11238</v>
      </c>
      <c r="BA338" s="78">
        <v>11920</v>
      </c>
      <c r="BB338" s="78">
        <v>12439</v>
      </c>
      <c r="BC338" s="78">
        <v>13874</v>
      </c>
      <c r="BD338" s="78">
        <v>20240</v>
      </c>
      <c r="BE338" s="78">
        <v>13727</v>
      </c>
      <c r="BF338" s="78">
        <v>19953</v>
      </c>
      <c r="BG338" s="78">
        <v>19507</v>
      </c>
      <c r="BH338" s="78">
        <v>15838</v>
      </c>
      <c r="BI338" s="78">
        <v>13779</v>
      </c>
      <c r="BJ338" s="78">
        <v>12764</v>
      </c>
      <c r="BK338" s="78">
        <v>12363</v>
      </c>
      <c r="BL338" s="78">
        <v>12304</v>
      </c>
      <c r="BM338" s="78">
        <v>12497</v>
      </c>
      <c r="BN338" s="78">
        <v>12957</v>
      </c>
      <c r="BO338" s="78">
        <v>13580</v>
      </c>
      <c r="BP338" s="78">
        <v>15277</v>
      </c>
      <c r="BQ338" s="78">
        <v>22188</v>
      </c>
      <c r="BR338" s="78">
        <v>15250.583329999999</v>
      </c>
      <c r="BS338" s="78">
        <v>22412</v>
      </c>
      <c r="BT338" s="78">
        <v>21253</v>
      </c>
      <c r="BU338" s="78">
        <v>17971</v>
      </c>
      <c r="BV338" s="78">
        <v>15524</v>
      </c>
      <c r="BW338" s="78">
        <v>14477</v>
      </c>
      <c r="BX338" s="78">
        <v>14240</v>
      </c>
      <c r="BY338" s="78">
        <v>14860</v>
      </c>
      <c r="BZ338" s="78">
        <v>15127</v>
      </c>
      <c r="CA338" s="78">
        <v>15724</v>
      </c>
      <c r="CB338" s="78">
        <v>16316</v>
      </c>
      <c r="CC338" s="78">
        <v>18395</v>
      </c>
      <c r="CD338" s="78">
        <v>26300</v>
      </c>
      <c r="CE338" s="78">
        <v>17716.583330000001</v>
      </c>
      <c r="CF338" s="78">
        <v>25527</v>
      </c>
      <c r="CG338" s="78">
        <v>24600</v>
      </c>
      <c r="CH338" s="78">
        <v>21878</v>
      </c>
      <c r="CI338" s="78">
        <v>19912</v>
      </c>
      <c r="CJ338" s="78">
        <v>19324</v>
      </c>
      <c r="CK338" s="78">
        <v>19391</v>
      </c>
      <c r="CL338" s="78">
        <v>19111</v>
      </c>
      <c r="CM338" s="78">
        <v>19359</v>
      </c>
      <c r="CN338" s="78">
        <v>19997</v>
      </c>
      <c r="CO338" s="78">
        <v>20724</v>
      </c>
      <c r="CP338" s="78">
        <v>22877</v>
      </c>
      <c r="CQ338" s="78">
        <v>32029</v>
      </c>
      <c r="CR338" s="78">
        <v>22060.75</v>
      </c>
      <c r="CS338" s="78">
        <v>31684</v>
      </c>
      <c r="CT338" s="78">
        <v>30990</v>
      </c>
      <c r="CU338" s="78">
        <v>28874</v>
      </c>
      <c r="CV338" s="78">
        <v>27402</v>
      </c>
      <c r="CW338" s="78">
        <v>26776</v>
      </c>
      <c r="CX338" s="78">
        <v>26855</v>
      </c>
      <c r="CY338" s="78">
        <v>25336</v>
      </c>
      <c r="CZ338" s="78">
        <v>25194</v>
      </c>
      <c r="DA338" s="78">
        <v>24894</v>
      </c>
      <c r="DB338" s="78">
        <v>26149</v>
      </c>
      <c r="DC338" s="78">
        <v>29091</v>
      </c>
      <c r="DD338" s="78">
        <v>38855</v>
      </c>
      <c r="DE338" s="78">
        <v>28508.333330000001</v>
      </c>
      <c r="DF338" s="78">
        <v>37079</v>
      </c>
      <c r="DG338" s="78">
        <v>34225</v>
      </c>
      <c r="DH338" s="78">
        <v>31396</v>
      </c>
      <c r="DI338" s="78">
        <v>28971</v>
      </c>
      <c r="DJ338" s="78">
        <v>27904</v>
      </c>
      <c r="DK338" s="78">
        <v>26951</v>
      </c>
      <c r="DL338" s="78">
        <v>26247</v>
      </c>
      <c r="DM338" s="78">
        <v>26773</v>
      </c>
      <c r="DN338" s="78">
        <v>26807</v>
      </c>
      <c r="DO338" s="78">
        <v>27799</v>
      </c>
      <c r="DP338" s="78">
        <v>29047</v>
      </c>
      <c r="DQ338" s="78">
        <v>38999</v>
      </c>
      <c r="DR338" s="78">
        <v>30183.166669999999</v>
      </c>
      <c r="DS338" s="78">
        <v>37874</v>
      </c>
      <c r="DT338" s="78">
        <v>35530</v>
      </c>
      <c r="DU338" s="78">
        <v>30627</v>
      </c>
      <c r="DV338" s="78">
        <v>27681</v>
      </c>
      <c r="DW338" s="78">
        <v>25801</v>
      </c>
      <c r="DX338" s="78">
        <v>25064</v>
      </c>
      <c r="DY338" s="78">
        <v>24913</v>
      </c>
      <c r="DZ338" s="78">
        <v>24659</v>
      </c>
      <c r="EA338" s="78">
        <v>24944</v>
      </c>
      <c r="EB338" s="78">
        <v>25405</v>
      </c>
      <c r="EC338" s="78">
        <v>26800</v>
      </c>
      <c r="ED338" s="78">
        <v>36923</v>
      </c>
      <c r="EE338" s="78">
        <v>28851.75</v>
      </c>
      <c r="EF338" s="78">
        <v>33795</v>
      </c>
      <c r="EG338" s="78">
        <v>33185</v>
      </c>
      <c r="EH338" s="78">
        <v>29186</v>
      </c>
      <c r="EI338" s="78">
        <v>26222</v>
      </c>
      <c r="EJ338" s="78">
        <v>25184</v>
      </c>
      <c r="EK338" s="78">
        <v>24987</v>
      </c>
      <c r="EL338" s="78">
        <v>25483</v>
      </c>
      <c r="EM338" s="78">
        <v>25306</v>
      </c>
      <c r="EN338" s="78">
        <v>24953</v>
      </c>
      <c r="EO338" s="78">
        <v>25302</v>
      </c>
      <c r="EP338" s="78">
        <v>26898</v>
      </c>
      <c r="EQ338" s="78">
        <v>36700</v>
      </c>
      <c r="ER338" s="78">
        <v>28100.083330000001</v>
      </c>
      <c r="ES338" s="78">
        <v>35042</v>
      </c>
      <c r="ET338" s="78">
        <v>32736</v>
      </c>
      <c r="EU338" s="78">
        <v>29066</v>
      </c>
      <c r="EV338" s="78">
        <v>27021</v>
      </c>
      <c r="EW338" s="78">
        <v>25454</v>
      </c>
      <c r="EX338" s="78">
        <v>24893</v>
      </c>
      <c r="EY338" s="78">
        <v>24598</v>
      </c>
      <c r="EZ338" s="78">
        <v>24773</v>
      </c>
      <c r="FA338" s="78">
        <v>24329</v>
      </c>
      <c r="FB338" s="78">
        <v>24392</v>
      </c>
      <c r="FC338" s="78">
        <v>25649</v>
      </c>
      <c r="FD338" s="78">
        <v>35804</v>
      </c>
      <c r="FE338" s="78">
        <v>27813.083330000001</v>
      </c>
      <c r="FF338" s="78">
        <v>32949</v>
      </c>
      <c r="FG338" s="78">
        <v>31362</v>
      </c>
      <c r="FH338" s="78">
        <v>47975</v>
      </c>
      <c r="FI338" s="78">
        <v>48738</v>
      </c>
      <c r="FJ338" s="78">
        <v>45033</v>
      </c>
      <c r="FK338" s="78">
        <v>40773</v>
      </c>
      <c r="FL338" s="78">
        <v>37067</v>
      </c>
      <c r="FM338" s="78">
        <v>35050</v>
      </c>
      <c r="FN338" s="78">
        <v>32444</v>
      </c>
      <c r="FO338" s="78">
        <v>31828</v>
      </c>
      <c r="FP338" s="78">
        <v>34439</v>
      </c>
      <c r="FQ338" s="78">
        <v>43066</v>
      </c>
      <c r="FR338" s="78">
        <v>38393.666669999999</v>
      </c>
      <c r="FS338" s="78">
        <v>41261</v>
      </c>
      <c r="FT338" s="78">
        <v>38790</v>
      </c>
      <c r="FU338" s="78">
        <v>34750</v>
      </c>
      <c r="FV338" s="78">
        <v>33078</v>
      </c>
      <c r="FW338" s="78">
        <v>30954</v>
      </c>
      <c r="FX338" s="78">
        <v>28785</v>
      </c>
      <c r="FY338" s="78">
        <v>27179</v>
      </c>
      <c r="FZ338" s="78">
        <v>27009</v>
      </c>
      <c r="GA338" s="78">
        <v>25954</v>
      </c>
      <c r="GB338" s="78">
        <v>25181</v>
      </c>
      <c r="GC338" s="78">
        <v>26800</v>
      </c>
      <c r="GD338" s="78">
        <v>36892</v>
      </c>
      <c r="GE338" s="78">
        <v>31386.083330000001</v>
      </c>
      <c r="GF338" s="78">
        <v>34171</v>
      </c>
      <c r="GG338" s="78">
        <v>31434</v>
      </c>
      <c r="GH338" s="78">
        <v>28070</v>
      </c>
      <c r="GI338" s="78">
        <v>26097</v>
      </c>
      <c r="GJ338" s="78">
        <v>24961</v>
      </c>
      <c r="GK338" s="78">
        <v>24848</v>
      </c>
      <c r="GL338" s="78">
        <v>24052</v>
      </c>
      <c r="GM338" s="78">
        <v>25091</v>
      </c>
      <c r="GN338" s="78">
        <v>24767</v>
      </c>
      <c r="GO338" s="78">
        <v>25440</v>
      </c>
      <c r="GP338" s="78">
        <v>26843</v>
      </c>
      <c r="GQ338" s="78">
        <v>36318</v>
      </c>
      <c r="GR338" s="78">
        <v>27674.333330000001</v>
      </c>
      <c r="GS338" s="78">
        <v>34636</v>
      </c>
      <c r="GT338" s="78">
        <v>32208</v>
      </c>
      <c r="GU338" s="78">
        <v>29461</v>
      </c>
      <c r="GV338" s="78">
        <v>28644</v>
      </c>
      <c r="GW338" s="78">
        <v>28746</v>
      </c>
      <c r="GX338" s="78">
        <v>28678</v>
      </c>
      <c r="GY338" s="78">
        <v>29385</v>
      </c>
      <c r="GZ338" s="78">
        <v>30135</v>
      </c>
      <c r="HA338" s="78">
        <v>29681</v>
      </c>
      <c r="HB338" s="78">
        <v>30183</v>
      </c>
      <c r="HC338" s="78">
        <v>31969</v>
      </c>
      <c r="HD338" s="78">
        <v>41969</v>
      </c>
      <c r="HE338" s="78">
        <v>31307.916669999999</v>
      </c>
      <c r="HF338" s="78">
        <v>40681</v>
      </c>
      <c r="HG338" s="78">
        <v>38970</v>
      </c>
      <c r="HH338" s="78">
        <v>36004</v>
      </c>
      <c r="HI338" s="78">
        <v>34208</v>
      </c>
    </row>
    <row r="339" spans="1:217" ht="60.75" x14ac:dyDescent="0.3">
      <c r="A339" s="1" t="str">
        <f t="shared" si="83"/>
        <v>Wienoffene StellenMänner und altern. Geschl.</v>
      </c>
      <c r="B339" s="1">
        <v>339</v>
      </c>
      <c r="C339" s="77" t="s">
        <v>9</v>
      </c>
      <c r="D339" s="77" t="s">
        <v>128</v>
      </c>
      <c r="E339" s="77" t="s">
        <v>265</v>
      </c>
      <c r="F339" s="78">
        <v>0</v>
      </c>
      <c r="G339" s="78">
        <v>0</v>
      </c>
      <c r="H339" s="78">
        <v>0</v>
      </c>
      <c r="I339" s="78">
        <v>0</v>
      </c>
      <c r="J339" s="78">
        <v>0</v>
      </c>
      <c r="K339" s="78">
        <v>0</v>
      </c>
      <c r="L339" s="78">
        <v>0</v>
      </c>
      <c r="M339" s="78">
        <v>0</v>
      </c>
      <c r="N339" s="78">
        <v>0</v>
      </c>
      <c r="O339" s="78">
        <v>0</v>
      </c>
      <c r="P339" s="78">
        <v>0</v>
      </c>
      <c r="Q339" s="78">
        <v>0</v>
      </c>
      <c r="R339" s="78">
        <v>0</v>
      </c>
      <c r="S339" s="78">
        <v>0</v>
      </c>
      <c r="T339" s="78">
        <v>0</v>
      </c>
      <c r="U339" s="78">
        <v>0</v>
      </c>
      <c r="V339" s="78">
        <v>0</v>
      </c>
      <c r="W339" s="78">
        <v>0</v>
      </c>
      <c r="X339" s="78">
        <v>0</v>
      </c>
      <c r="Y339" s="78">
        <v>0</v>
      </c>
      <c r="Z339" s="78">
        <v>0</v>
      </c>
      <c r="AA339" s="78">
        <v>0</v>
      </c>
      <c r="AB339" s="78">
        <v>0</v>
      </c>
      <c r="AC339" s="78">
        <v>0</v>
      </c>
      <c r="AD339" s="78">
        <v>0</v>
      </c>
      <c r="AE339" s="78">
        <v>0</v>
      </c>
      <c r="AF339" s="78">
        <v>0</v>
      </c>
      <c r="AG339" s="78">
        <v>0</v>
      </c>
      <c r="AH339" s="78">
        <v>0</v>
      </c>
      <c r="AI339" s="78">
        <v>0</v>
      </c>
      <c r="AJ339" s="78">
        <v>0</v>
      </c>
      <c r="AK339" s="78">
        <v>0</v>
      </c>
      <c r="AL339" s="78">
        <v>0</v>
      </c>
      <c r="AM339" s="78">
        <v>0</v>
      </c>
      <c r="AN339" s="78">
        <v>0</v>
      </c>
      <c r="AO339" s="78">
        <v>0</v>
      </c>
      <c r="AP339" s="78">
        <v>0</v>
      </c>
      <c r="AQ339" s="78">
        <v>0</v>
      </c>
      <c r="AR339" s="78">
        <v>0</v>
      </c>
      <c r="AS339" s="78">
        <v>0</v>
      </c>
      <c r="AT339" s="78">
        <v>0</v>
      </c>
      <c r="AU339" s="78">
        <v>0</v>
      </c>
      <c r="AV339" s="78">
        <v>0</v>
      </c>
      <c r="AW339" s="78">
        <v>0</v>
      </c>
      <c r="AX339" s="78">
        <v>0</v>
      </c>
      <c r="AY339" s="78">
        <v>0</v>
      </c>
      <c r="AZ339" s="78">
        <v>0</v>
      </c>
      <c r="BA339" s="78">
        <v>0</v>
      </c>
      <c r="BB339" s="78">
        <v>0</v>
      </c>
      <c r="BC339" s="78">
        <v>0</v>
      </c>
      <c r="BD339" s="78">
        <v>0</v>
      </c>
      <c r="BE339" s="78">
        <v>0</v>
      </c>
      <c r="BF339" s="78">
        <v>0</v>
      </c>
      <c r="BG339" s="78">
        <v>0</v>
      </c>
      <c r="BH339" s="78">
        <v>0</v>
      </c>
      <c r="BI339" s="78">
        <v>0</v>
      </c>
      <c r="BJ339" s="78">
        <v>0</v>
      </c>
      <c r="BK339" s="78">
        <v>0</v>
      </c>
      <c r="BL339" s="78">
        <v>0</v>
      </c>
      <c r="BM339" s="78">
        <v>0</v>
      </c>
      <c r="BN339" s="78">
        <v>0</v>
      </c>
      <c r="BO339" s="78">
        <v>0</v>
      </c>
      <c r="BP339" s="78">
        <v>0</v>
      </c>
      <c r="BQ339" s="78">
        <v>0</v>
      </c>
      <c r="BR339" s="78">
        <v>0</v>
      </c>
      <c r="BS339" s="78">
        <v>0</v>
      </c>
      <c r="BT339" s="78">
        <v>0</v>
      </c>
      <c r="BU339" s="78">
        <v>0</v>
      </c>
      <c r="BV339" s="78">
        <v>0</v>
      </c>
      <c r="BW339" s="78">
        <v>0</v>
      </c>
      <c r="BX339" s="78">
        <v>0</v>
      </c>
      <c r="BY339" s="78">
        <v>0</v>
      </c>
      <c r="BZ339" s="78">
        <v>0</v>
      </c>
      <c r="CA339" s="78">
        <v>0</v>
      </c>
      <c r="CB339" s="78">
        <v>0</v>
      </c>
      <c r="CC339" s="78">
        <v>0</v>
      </c>
      <c r="CD339" s="78">
        <v>0</v>
      </c>
      <c r="CE339" s="78">
        <v>0</v>
      </c>
      <c r="CF339" s="78">
        <v>0</v>
      </c>
      <c r="CG339" s="78">
        <v>0</v>
      </c>
      <c r="CH339" s="78">
        <v>0</v>
      </c>
      <c r="CI339" s="78">
        <v>0</v>
      </c>
      <c r="CJ339" s="78">
        <v>0</v>
      </c>
      <c r="CK339" s="78">
        <v>0</v>
      </c>
      <c r="CL339" s="78">
        <v>0</v>
      </c>
      <c r="CM339" s="78">
        <v>0</v>
      </c>
      <c r="CN339" s="78">
        <v>0</v>
      </c>
      <c r="CO339" s="78">
        <v>0</v>
      </c>
      <c r="CP339" s="78">
        <v>0</v>
      </c>
      <c r="CQ339" s="78">
        <v>0</v>
      </c>
      <c r="CR339" s="78">
        <v>0</v>
      </c>
      <c r="CS339" s="78">
        <v>0</v>
      </c>
      <c r="CT339" s="78">
        <v>0</v>
      </c>
      <c r="CU339" s="78">
        <v>0</v>
      </c>
      <c r="CV339" s="78">
        <v>0</v>
      </c>
      <c r="CW339" s="78">
        <v>0</v>
      </c>
      <c r="CX339" s="78">
        <v>0</v>
      </c>
      <c r="CY339" s="78">
        <v>0</v>
      </c>
      <c r="CZ339" s="78">
        <v>0</v>
      </c>
      <c r="DA339" s="78">
        <v>0</v>
      </c>
      <c r="DB339" s="78">
        <v>0</v>
      </c>
      <c r="DC339" s="78">
        <v>0</v>
      </c>
      <c r="DD339" s="78">
        <v>0</v>
      </c>
      <c r="DE339" s="78">
        <v>0</v>
      </c>
      <c r="DF339" s="78">
        <v>0</v>
      </c>
      <c r="DG339" s="78">
        <v>0</v>
      </c>
      <c r="DH339" s="78">
        <v>0</v>
      </c>
      <c r="DI339" s="78">
        <v>0</v>
      </c>
      <c r="DJ339" s="78">
        <v>0</v>
      </c>
      <c r="DK339" s="78">
        <v>0</v>
      </c>
      <c r="DL339" s="78">
        <v>0</v>
      </c>
      <c r="DM339" s="78">
        <v>0</v>
      </c>
      <c r="DN339" s="78">
        <v>0</v>
      </c>
      <c r="DO339" s="78">
        <v>0</v>
      </c>
      <c r="DP339" s="78">
        <v>0</v>
      </c>
      <c r="DQ339" s="78">
        <v>0</v>
      </c>
      <c r="DR339" s="78">
        <v>0</v>
      </c>
      <c r="DS339" s="78">
        <v>0</v>
      </c>
      <c r="DT339" s="78">
        <v>0</v>
      </c>
      <c r="DU339" s="78">
        <v>0</v>
      </c>
      <c r="DV339" s="78">
        <v>0</v>
      </c>
      <c r="DW339" s="78">
        <v>0</v>
      </c>
      <c r="DX339" s="78">
        <v>0</v>
      </c>
      <c r="DY339" s="78">
        <v>0</v>
      </c>
      <c r="DZ339" s="78">
        <v>0</v>
      </c>
      <c r="EA339" s="78">
        <v>0</v>
      </c>
      <c r="EB339" s="78">
        <v>0</v>
      </c>
      <c r="EC339" s="78">
        <v>0</v>
      </c>
      <c r="ED339" s="78">
        <v>0</v>
      </c>
      <c r="EE339" s="78">
        <v>0</v>
      </c>
      <c r="EF339" s="78">
        <v>0</v>
      </c>
      <c r="EG339" s="78">
        <v>0</v>
      </c>
      <c r="EH339" s="78">
        <v>0</v>
      </c>
      <c r="EI339" s="78">
        <v>0</v>
      </c>
      <c r="EJ339" s="78">
        <v>0</v>
      </c>
      <c r="EK339" s="78">
        <v>0</v>
      </c>
      <c r="EL339" s="78">
        <v>0</v>
      </c>
      <c r="EM339" s="78">
        <v>0</v>
      </c>
      <c r="EN339" s="78">
        <v>0</v>
      </c>
      <c r="EO339" s="78">
        <v>0</v>
      </c>
      <c r="EP339" s="78">
        <v>0</v>
      </c>
      <c r="EQ339" s="78">
        <v>0</v>
      </c>
      <c r="ER339" s="78">
        <v>0</v>
      </c>
      <c r="ES339" s="78">
        <v>0</v>
      </c>
      <c r="ET339" s="78">
        <v>0</v>
      </c>
      <c r="EU339" s="78">
        <v>0</v>
      </c>
      <c r="EV339" s="78">
        <v>0</v>
      </c>
      <c r="EW339" s="78">
        <v>0</v>
      </c>
      <c r="EX339" s="78">
        <v>0</v>
      </c>
      <c r="EY339" s="78">
        <v>0</v>
      </c>
      <c r="EZ339" s="78">
        <v>0</v>
      </c>
      <c r="FA339" s="78">
        <v>0</v>
      </c>
      <c r="FB339" s="78">
        <v>0</v>
      </c>
      <c r="FC339" s="78">
        <v>0</v>
      </c>
      <c r="FD339" s="78">
        <v>0</v>
      </c>
      <c r="FE339" s="78">
        <v>0</v>
      </c>
      <c r="FF339" s="78">
        <v>0</v>
      </c>
      <c r="FG339" s="78">
        <v>0</v>
      </c>
      <c r="FH339" s="78">
        <v>0</v>
      </c>
      <c r="FI339" s="78">
        <v>0</v>
      </c>
      <c r="FJ339" s="78">
        <v>0</v>
      </c>
      <c r="FK339" s="78">
        <v>0</v>
      </c>
      <c r="FL339" s="78">
        <v>0</v>
      </c>
      <c r="FM339" s="78">
        <v>0</v>
      </c>
      <c r="FN339" s="78">
        <v>0</v>
      </c>
      <c r="FO339" s="78">
        <v>0</v>
      </c>
      <c r="FP339" s="78">
        <v>0</v>
      </c>
      <c r="FQ339" s="78">
        <v>0</v>
      </c>
      <c r="FR339" s="78">
        <v>0</v>
      </c>
      <c r="FS339" s="78">
        <v>0</v>
      </c>
      <c r="FT339" s="78">
        <v>0</v>
      </c>
      <c r="FU339" s="78">
        <v>0</v>
      </c>
      <c r="FV339" s="78">
        <v>0</v>
      </c>
      <c r="FW339" s="78">
        <v>0</v>
      </c>
      <c r="FX339" s="78">
        <v>0</v>
      </c>
      <c r="FY339" s="78">
        <v>0</v>
      </c>
      <c r="FZ339" s="78">
        <v>0</v>
      </c>
      <c r="GA339" s="78">
        <v>0</v>
      </c>
      <c r="GB339" s="78">
        <v>0</v>
      </c>
      <c r="GC339" s="78">
        <v>0</v>
      </c>
      <c r="GD339" s="78">
        <v>0</v>
      </c>
      <c r="GE339" s="78">
        <v>0</v>
      </c>
      <c r="GF339" s="78">
        <v>0</v>
      </c>
      <c r="GG339" s="78">
        <v>0</v>
      </c>
      <c r="GH339" s="78">
        <v>0</v>
      </c>
      <c r="GI339" s="78">
        <v>0</v>
      </c>
      <c r="GJ339" s="78">
        <v>0</v>
      </c>
      <c r="GK339" s="78">
        <v>0</v>
      </c>
      <c r="GL339" s="78">
        <v>0</v>
      </c>
      <c r="GM339" s="78">
        <v>0</v>
      </c>
      <c r="GN339" s="78">
        <v>0</v>
      </c>
      <c r="GO339" s="78">
        <v>0</v>
      </c>
      <c r="GP339" s="78">
        <v>0</v>
      </c>
      <c r="GQ339" s="78">
        <v>0</v>
      </c>
      <c r="GR339" s="78">
        <v>0</v>
      </c>
      <c r="GS339" s="78">
        <v>0</v>
      </c>
      <c r="GT339" s="78">
        <v>0</v>
      </c>
      <c r="GU339" s="78">
        <v>0</v>
      </c>
      <c r="GV339" s="78">
        <v>0</v>
      </c>
      <c r="GW339" s="78">
        <v>0</v>
      </c>
      <c r="GX339" s="78">
        <v>0</v>
      </c>
      <c r="GY339" s="78">
        <v>0</v>
      </c>
      <c r="GZ339" s="78">
        <v>0</v>
      </c>
      <c r="HA339" s="78">
        <v>0</v>
      </c>
      <c r="HB339" s="78">
        <v>0</v>
      </c>
      <c r="HC339" s="78">
        <v>0</v>
      </c>
      <c r="HD339" s="78">
        <v>0</v>
      </c>
      <c r="HE339" s="78">
        <v>0</v>
      </c>
      <c r="HF339" s="78">
        <v>0</v>
      </c>
      <c r="HG339" s="78">
        <v>0</v>
      </c>
      <c r="HH339" s="78">
        <v>0</v>
      </c>
      <c r="HI339" s="78">
        <v>0</v>
      </c>
    </row>
    <row r="340" spans="1:217" ht="60.75" x14ac:dyDescent="0.3">
      <c r="A340" s="1" t="str">
        <f t="shared" si="83"/>
        <v>WienStellenandrangzifferMänner und altern. Geschl.</v>
      </c>
      <c r="B340" s="1">
        <v>340</v>
      </c>
      <c r="C340" s="77" t="s">
        <v>9</v>
      </c>
      <c r="D340" s="77" t="s">
        <v>129</v>
      </c>
      <c r="E340" s="77" t="s">
        <v>265</v>
      </c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  <c r="AD340" s="79"/>
      <c r="AE340" s="79"/>
      <c r="AF340" s="79"/>
      <c r="AG340" s="79"/>
      <c r="AH340" s="79"/>
      <c r="AI340" s="79"/>
      <c r="AJ340" s="79"/>
      <c r="AK340" s="79"/>
      <c r="AL340" s="79"/>
      <c r="AM340" s="79"/>
      <c r="AN340" s="79"/>
      <c r="AO340" s="79"/>
      <c r="AP340" s="79"/>
      <c r="AQ340" s="79"/>
      <c r="AR340" s="79"/>
      <c r="AS340" s="79"/>
      <c r="AT340" s="79"/>
      <c r="AU340" s="79"/>
      <c r="AV340" s="79"/>
      <c r="AW340" s="79"/>
      <c r="AX340" s="79"/>
      <c r="AY340" s="79"/>
      <c r="AZ340" s="79"/>
      <c r="BA340" s="79"/>
      <c r="BB340" s="79"/>
      <c r="BC340" s="79"/>
      <c r="BD340" s="79"/>
      <c r="BE340" s="79"/>
      <c r="BF340" s="79"/>
      <c r="BG340" s="79"/>
      <c r="BH340" s="79"/>
      <c r="BI340" s="79"/>
      <c r="BJ340" s="79"/>
      <c r="BK340" s="79"/>
      <c r="BL340" s="79"/>
      <c r="BM340" s="79"/>
      <c r="BN340" s="79"/>
      <c r="BO340" s="79"/>
      <c r="BP340" s="79"/>
      <c r="BQ340" s="79"/>
      <c r="BR340" s="79"/>
      <c r="BS340" s="79"/>
      <c r="BT340" s="79"/>
      <c r="BU340" s="79"/>
      <c r="BV340" s="79"/>
      <c r="BW340" s="79"/>
      <c r="BX340" s="79"/>
      <c r="BY340" s="79"/>
      <c r="BZ340" s="79"/>
      <c r="CA340" s="79"/>
      <c r="CB340" s="79"/>
      <c r="CC340" s="79"/>
      <c r="CD340" s="79"/>
      <c r="CE340" s="79"/>
      <c r="CF340" s="79"/>
      <c r="CG340" s="79"/>
      <c r="CH340" s="79"/>
      <c r="CI340" s="79"/>
      <c r="CJ340" s="79"/>
      <c r="CK340" s="79"/>
      <c r="CL340" s="79"/>
      <c r="CM340" s="79"/>
      <c r="CN340" s="79"/>
      <c r="CO340" s="79"/>
      <c r="CP340" s="79"/>
      <c r="CQ340" s="79"/>
      <c r="CR340" s="79"/>
      <c r="CS340" s="79"/>
      <c r="CT340" s="79"/>
      <c r="CU340" s="79"/>
      <c r="CV340" s="79"/>
      <c r="CW340" s="79"/>
      <c r="CX340" s="79"/>
      <c r="CY340" s="79"/>
      <c r="CZ340" s="79"/>
      <c r="DA340" s="79"/>
      <c r="DB340" s="79"/>
      <c r="DC340" s="79"/>
      <c r="DD340" s="79"/>
      <c r="DE340" s="79"/>
      <c r="DF340" s="79"/>
      <c r="DG340" s="79"/>
      <c r="DH340" s="79"/>
      <c r="DI340" s="79"/>
      <c r="DJ340" s="79"/>
      <c r="DK340" s="79"/>
      <c r="DL340" s="79"/>
      <c r="DM340" s="79"/>
      <c r="DN340" s="79"/>
      <c r="DO340" s="79"/>
      <c r="DP340" s="79"/>
      <c r="DQ340" s="79"/>
      <c r="DR340" s="79"/>
      <c r="DS340" s="79"/>
      <c r="DT340" s="79"/>
      <c r="DU340" s="79"/>
      <c r="DV340" s="79"/>
      <c r="DW340" s="79"/>
      <c r="DX340" s="79"/>
      <c r="DY340" s="79"/>
      <c r="DZ340" s="79"/>
      <c r="EA340" s="79"/>
      <c r="EB340" s="79"/>
      <c r="EC340" s="79"/>
      <c r="ED340" s="79"/>
      <c r="EE340" s="79"/>
      <c r="EF340" s="79"/>
      <c r="EG340" s="79"/>
      <c r="EH340" s="79"/>
      <c r="EI340" s="79"/>
      <c r="EJ340" s="79"/>
      <c r="EK340" s="79"/>
      <c r="EL340" s="79"/>
      <c r="EM340" s="79"/>
      <c r="EN340" s="79"/>
      <c r="EO340" s="79"/>
      <c r="EP340" s="79"/>
      <c r="EQ340" s="79"/>
      <c r="ER340" s="79"/>
      <c r="ES340" s="79"/>
      <c r="ET340" s="79"/>
      <c r="EU340" s="79"/>
      <c r="EV340" s="79"/>
      <c r="EW340" s="79"/>
      <c r="EX340" s="79"/>
      <c r="EY340" s="79"/>
      <c r="EZ340" s="79"/>
      <c r="FA340" s="79"/>
      <c r="FB340" s="79"/>
      <c r="FC340" s="79"/>
      <c r="FD340" s="79"/>
      <c r="FE340" s="79"/>
      <c r="FF340" s="79"/>
      <c r="FG340" s="79"/>
      <c r="FH340" s="79"/>
      <c r="FI340" s="79"/>
      <c r="FJ340" s="79"/>
      <c r="FK340" s="79"/>
      <c r="FL340" s="79"/>
      <c r="FM340" s="79"/>
      <c r="FN340" s="79"/>
      <c r="FO340" s="79"/>
      <c r="FP340" s="79"/>
      <c r="FQ340" s="79"/>
      <c r="FR340" s="79"/>
      <c r="FS340" s="79"/>
      <c r="FT340" s="79"/>
      <c r="FU340" s="79"/>
      <c r="FV340" s="79"/>
      <c r="FW340" s="79"/>
      <c r="FX340" s="79"/>
      <c r="FY340" s="79"/>
      <c r="FZ340" s="79"/>
      <c r="GA340" s="79"/>
      <c r="GB340" s="79"/>
      <c r="GC340" s="79"/>
      <c r="GD340" s="79"/>
      <c r="GE340" s="79"/>
      <c r="GF340" s="79"/>
      <c r="GG340" s="79"/>
      <c r="GH340" s="79"/>
      <c r="GI340" s="79"/>
      <c r="GJ340" s="79"/>
      <c r="GK340" s="79"/>
      <c r="GL340" s="79"/>
      <c r="GM340" s="79"/>
      <c r="GN340" s="79"/>
      <c r="GO340" s="79"/>
      <c r="GP340" s="79"/>
      <c r="GQ340" s="79"/>
      <c r="GR340" s="79"/>
      <c r="GS340" s="79"/>
      <c r="GT340" s="79"/>
      <c r="GU340" s="79"/>
      <c r="GV340" s="79"/>
      <c r="GW340" s="79"/>
      <c r="GX340" s="79"/>
      <c r="GY340" s="79"/>
      <c r="GZ340" s="79"/>
      <c r="HA340" s="79"/>
      <c r="HB340" s="79"/>
      <c r="HC340" s="79"/>
      <c r="HD340" s="79"/>
      <c r="HE340" s="79"/>
      <c r="HF340" s="79"/>
      <c r="HG340" s="79"/>
      <c r="HH340" s="79"/>
      <c r="HI340" s="79"/>
    </row>
    <row r="341" spans="1:217" ht="60.75" x14ac:dyDescent="0.3">
      <c r="A341" s="1" t="str">
        <f t="shared" si="83"/>
        <v>WienLehrstellensuchendeMänner und altern. Geschl.</v>
      </c>
      <c r="B341" s="1">
        <v>341</v>
      </c>
      <c r="C341" s="77" t="s">
        <v>9</v>
      </c>
      <c r="D341" s="77" t="s">
        <v>130</v>
      </c>
      <c r="E341" s="77" t="s">
        <v>265</v>
      </c>
      <c r="F341" s="78">
        <v>737</v>
      </c>
      <c r="G341" s="78">
        <v>655</v>
      </c>
      <c r="H341" s="78">
        <v>654</v>
      </c>
      <c r="I341" s="78">
        <v>599</v>
      </c>
      <c r="J341" s="78">
        <v>631</v>
      </c>
      <c r="K341" s="78">
        <v>638</v>
      </c>
      <c r="L341" s="78">
        <v>1603</v>
      </c>
      <c r="M341" s="78">
        <v>1063</v>
      </c>
      <c r="N341" s="78">
        <v>1451</v>
      </c>
      <c r="O341" s="78">
        <v>1382</v>
      </c>
      <c r="P341" s="78">
        <v>1290</v>
      </c>
      <c r="Q341" s="78">
        <v>706</v>
      </c>
      <c r="R341" s="78">
        <v>950.75</v>
      </c>
      <c r="S341" s="78">
        <v>737</v>
      </c>
      <c r="T341" s="78">
        <v>626</v>
      </c>
      <c r="U341" s="78">
        <v>590</v>
      </c>
      <c r="V341" s="78">
        <v>584</v>
      </c>
      <c r="W341" s="78">
        <v>589</v>
      </c>
      <c r="X341" s="78">
        <v>539</v>
      </c>
      <c r="Y341" s="78">
        <v>1646</v>
      </c>
      <c r="Z341" s="78">
        <v>623</v>
      </c>
      <c r="AA341" s="78">
        <v>911</v>
      </c>
      <c r="AB341" s="78">
        <v>970</v>
      </c>
      <c r="AC341" s="78">
        <v>1085</v>
      </c>
      <c r="AD341" s="78">
        <v>590</v>
      </c>
      <c r="AE341" s="78">
        <v>790.83333330000005</v>
      </c>
      <c r="AF341" s="78">
        <v>607</v>
      </c>
      <c r="AG341" s="78">
        <v>588</v>
      </c>
      <c r="AH341" s="78">
        <v>586</v>
      </c>
      <c r="AI341" s="78">
        <v>571</v>
      </c>
      <c r="AJ341" s="78">
        <v>604</v>
      </c>
      <c r="AK341" s="78">
        <v>534</v>
      </c>
      <c r="AL341" s="78">
        <v>1348</v>
      </c>
      <c r="AM341" s="78">
        <v>836</v>
      </c>
      <c r="AN341" s="78">
        <v>1068</v>
      </c>
      <c r="AO341" s="78">
        <v>938</v>
      </c>
      <c r="AP341" s="78">
        <v>1024</v>
      </c>
      <c r="AQ341" s="78">
        <v>518</v>
      </c>
      <c r="AR341" s="78">
        <v>768.5</v>
      </c>
      <c r="AS341" s="78">
        <v>592</v>
      </c>
      <c r="AT341" s="78">
        <v>578</v>
      </c>
      <c r="AU341" s="78">
        <v>606</v>
      </c>
      <c r="AV341" s="78">
        <v>588</v>
      </c>
      <c r="AW341" s="78">
        <v>599</v>
      </c>
      <c r="AX341" s="78">
        <v>537</v>
      </c>
      <c r="AY341" s="78">
        <v>1440</v>
      </c>
      <c r="AZ341" s="78">
        <v>991</v>
      </c>
      <c r="BA341" s="78">
        <v>1209</v>
      </c>
      <c r="BB341" s="78">
        <v>1046</v>
      </c>
      <c r="BC341" s="78">
        <v>855</v>
      </c>
      <c r="BD341" s="78">
        <v>796</v>
      </c>
      <c r="BE341" s="78">
        <v>819.75</v>
      </c>
      <c r="BF341" s="78">
        <v>836</v>
      </c>
      <c r="BG341" s="78">
        <v>694</v>
      </c>
      <c r="BH341" s="78">
        <v>718</v>
      </c>
      <c r="BI341" s="78">
        <v>668</v>
      </c>
      <c r="BJ341" s="78">
        <v>583</v>
      </c>
      <c r="BK341" s="78">
        <v>594</v>
      </c>
      <c r="BL341" s="78">
        <v>1214</v>
      </c>
      <c r="BM341" s="78">
        <v>1079</v>
      </c>
      <c r="BN341" s="78">
        <v>1214</v>
      </c>
      <c r="BO341" s="78">
        <v>1037</v>
      </c>
      <c r="BP341" s="78">
        <v>882</v>
      </c>
      <c r="BQ341" s="78">
        <v>937</v>
      </c>
      <c r="BR341" s="78">
        <v>871.33333330000005</v>
      </c>
      <c r="BS341" s="78">
        <v>908</v>
      </c>
      <c r="BT341" s="78">
        <v>630</v>
      </c>
      <c r="BU341" s="78">
        <v>664</v>
      </c>
      <c r="BV341" s="78">
        <v>586</v>
      </c>
      <c r="BW341" s="78">
        <v>632</v>
      </c>
      <c r="BX341" s="78">
        <v>766</v>
      </c>
      <c r="BY341" s="78">
        <v>1527</v>
      </c>
      <c r="BZ341" s="78">
        <v>1599</v>
      </c>
      <c r="CA341" s="78">
        <v>1337</v>
      </c>
      <c r="CB341" s="78">
        <v>1066</v>
      </c>
      <c r="CC341" s="78">
        <v>1106</v>
      </c>
      <c r="CD341" s="78">
        <v>1131</v>
      </c>
      <c r="CE341" s="78">
        <v>996</v>
      </c>
      <c r="CF341" s="78">
        <v>1143</v>
      </c>
      <c r="CG341" s="78">
        <v>851</v>
      </c>
      <c r="CH341" s="78">
        <v>856</v>
      </c>
      <c r="CI341" s="78">
        <v>806</v>
      </c>
      <c r="CJ341" s="78">
        <v>764</v>
      </c>
      <c r="CK341" s="78">
        <v>1858</v>
      </c>
      <c r="CL341" s="78">
        <v>1754</v>
      </c>
      <c r="CM341" s="78">
        <v>1655</v>
      </c>
      <c r="CN341" s="78">
        <v>1435</v>
      </c>
      <c r="CO341" s="78">
        <v>1259</v>
      </c>
      <c r="CP341" s="78">
        <v>1124</v>
      </c>
      <c r="CQ341" s="78">
        <v>1282</v>
      </c>
      <c r="CR341" s="78">
        <v>1232.25</v>
      </c>
      <c r="CS341" s="78">
        <v>1320</v>
      </c>
      <c r="CT341" s="78">
        <v>879</v>
      </c>
      <c r="CU341" s="78">
        <v>889</v>
      </c>
      <c r="CV341" s="78">
        <v>884</v>
      </c>
      <c r="CW341" s="78">
        <v>906</v>
      </c>
      <c r="CX341" s="78">
        <v>880</v>
      </c>
      <c r="CY341" s="78">
        <v>1770</v>
      </c>
      <c r="CZ341" s="78">
        <v>1833</v>
      </c>
      <c r="DA341" s="78">
        <v>1675</v>
      </c>
      <c r="DB341" s="78">
        <v>1579</v>
      </c>
      <c r="DC341" s="78">
        <v>1461</v>
      </c>
      <c r="DD341" s="78">
        <v>1492</v>
      </c>
      <c r="DE341" s="78">
        <v>1297.333333</v>
      </c>
      <c r="DF341" s="78">
        <v>1532</v>
      </c>
      <c r="DG341" s="78">
        <v>1226</v>
      </c>
      <c r="DH341" s="78">
        <v>1039</v>
      </c>
      <c r="DI341" s="78">
        <v>1166</v>
      </c>
      <c r="DJ341" s="78">
        <v>1093</v>
      </c>
      <c r="DK341" s="78">
        <v>988</v>
      </c>
      <c r="DL341" s="78">
        <v>1838</v>
      </c>
      <c r="DM341" s="78">
        <v>1788</v>
      </c>
      <c r="DN341" s="78">
        <v>1738</v>
      </c>
      <c r="DO341" s="78">
        <v>1704</v>
      </c>
      <c r="DP341" s="78">
        <v>1429</v>
      </c>
      <c r="DQ341" s="78">
        <v>1517</v>
      </c>
      <c r="DR341" s="78">
        <v>1421.5</v>
      </c>
      <c r="DS341" s="78">
        <v>1450</v>
      </c>
      <c r="DT341" s="78">
        <v>1158</v>
      </c>
      <c r="DU341" s="78">
        <v>1104</v>
      </c>
      <c r="DV341" s="78">
        <v>1052</v>
      </c>
      <c r="DW341" s="78">
        <v>943</v>
      </c>
      <c r="DX341" s="78">
        <v>918</v>
      </c>
      <c r="DY341" s="78">
        <v>1687</v>
      </c>
      <c r="DZ341" s="78">
        <v>1775</v>
      </c>
      <c r="EA341" s="78">
        <v>1768</v>
      </c>
      <c r="EB341" s="78">
        <v>1615</v>
      </c>
      <c r="EC341" s="78">
        <v>1428</v>
      </c>
      <c r="ED341" s="78">
        <v>1594</v>
      </c>
      <c r="EE341" s="78">
        <v>1374.333333</v>
      </c>
      <c r="EF341" s="78">
        <v>1379</v>
      </c>
      <c r="EG341" s="78">
        <v>1028</v>
      </c>
      <c r="EH341" s="78">
        <v>1044</v>
      </c>
      <c r="EI341" s="78">
        <v>1058</v>
      </c>
      <c r="EJ341" s="78">
        <v>1063</v>
      </c>
      <c r="EK341" s="78">
        <v>1145</v>
      </c>
      <c r="EL341" s="78">
        <v>1845</v>
      </c>
      <c r="EM341" s="78">
        <v>1981</v>
      </c>
      <c r="EN341" s="78">
        <v>1955</v>
      </c>
      <c r="EO341" s="78">
        <v>1739</v>
      </c>
      <c r="EP341" s="78">
        <v>1668</v>
      </c>
      <c r="EQ341" s="78">
        <v>1930</v>
      </c>
      <c r="ER341" s="78">
        <v>1486.25</v>
      </c>
      <c r="ES341" s="78">
        <v>1640</v>
      </c>
      <c r="ET341" s="78">
        <v>1347</v>
      </c>
      <c r="EU341" s="78">
        <v>1433</v>
      </c>
      <c r="EV341" s="78">
        <v>1361</v>
      </c>
      <c r="EW341" s="78">
        <v>1247</v>
      </c>
      <c r="EX341" s="78">
        <v>1430</v>
      </c>
      <c r="EY341" s="78">
        <v>1974</v>
      </c>
      <c r="EZ341" s="78">
        <v>2160</v>
      </c>
      <c r="FA341" s="78">
        <v>2120</v>
      </c>
      <c r="FB341" s="78">
        <v>1786</v>
      </c>
      <c r="FC341" s="78">
        <v>1714</v>
      </c>
      <c r="FD341" s="78">
        <v>1912</v>
      </c>
      <c r="FE341" s="78">
        <v>1677</v>
      </c>
      <c r="FF341" s="78">
        <v>1593</v>
      </c>
      <c r="FG341" s="78">
        <v>1419</v>
      </c>
      <c r="FH341" s="78">
        <v>1708</v>
      </c>
      <c r="FI341" s="78">
        <v>2115</v>
      </c>
      <c r="FJ341" s="78">
        <v>2377</v>
      </c>
      <c r="FK341" s="78">
        <v>2013</v>
      </c>
      <c r="FL341" s="78">
        <v>2756</v>
      </c>
      <c r="FM341" s="78">
        <v>2440</v>
      </c>
      <c r="FN341" s="78">
        <v>2123</v>
      </c>
      <c r="FO341" s="78">
        <v>2082</v>
      </c>
      <c r="FP341" s="78">
        <v>1940</v>
      </c>
      <c r="FQ341" s="78">
        <v>2163</v>
      </c>
      <c r="FR341" s="78">
        <v>2060.75</v>
      </c>
      <c r="FS341" s="78">
        <v>2153</v>
      </c>
      <c r="FT341" s="78">
        <v>1886</v>
      </c>
      <c r="FU341" s="78">
        <v>1723</v>
      </c>
      <c r="FV341" s="78">
        <v>1588</v>
      </c>
      <c r="FW341" s="78">
        <v>1500</v>
      </c>
      <c r="FX341" s="78">
        <v>1493</v>
      </c>
      <c r="FY341" s="78">
        <v>2260</v>
      </c>
      <c r="FZ341" s="78">
        <v>2176</v>
      </c>
      <c r="GA341" s="78">
        <v>2046</v>
      </c>
      <c r="GB341" s="78">
        <v>2042</v>
      </c>
      <c r="GC341" s="78">
        <v>1710</v>
      </c>
      <c r="GD341" s="78">
        <v>2022</v>
      </c>
      <c r="GE341" s="78">
        <v>1883.25</v>
      </c>
      <c r="GF341" s="78">
        <v>1766</v>
      </c>
      <c r="GG341" s="78">
        <v>1427</v>
      </c>
      <c r="GH341" s="78">
        <v>1394</v>
      </c>
      <c r="GI341" s="78">
        <v>1371</v>
      </c>
      <c r="GJ341" s="78">
        <v>1213</v>
      </c>
      <c r="GK341" s="78">
        <v>1320</v>
      </c>
      <c r="GL341" s="78">
        <v>2066</v>
      </c>
      <c r="GM341" s="78">
        <v>2211</v>
      </c>
      <c r="GN341" s="78">
        <v>2144</v>
      </c>
      <c r="GO341" s="78">
        <v>1987</v>
      </c>
      <c r="GP341" s="78">
        <v>1775</v>
      </c>
      <c r="GQ341" s="78">
        <v>2133</v>
      </c>
      <c r="GR341" s="78">
        <v>1733.916667</v>
      </c>
      <c r="GS341" s="78">
        <v>1801</v>
      </c>
      <c r="GT341" s="78">
        <v>1461</v>
      </c>
      <c r="GU341" s="78">
        <v>1471</v>
      </c>
      <c r="GV341" s="78">
        <v>1385</v>
      </c>
      <c r="GW341" s="78">
        <v>1283</v>
      </c>
      <c r="GX341" s="78">
        <v>1361</v>
      </c>
      <c r="GY341" s="78">
        <v>2136</v>
      </c>
      <c r="GZ341" s="78">
        <v>2190</v>
      </c>
      <c r="HA341" s="78">
        <v>2284</v>
      </c>
      <c r="HB341" s="78">
        <v>2065</v>
      </c>
      <c r="HC341" s="78">
        <v>1880</v>
      </c>
      <c r="HD341" s="78">
        <v>2189</v>
      </c>
      <c r="HE341" s="78">
        <v>1792.166667</v>
      </c>
      <c r="HF341" s="78">
        <v>2013</v>
      </c>
      <c r="HG341" s="78">
        <v>1910</v>
      </c>
      <c r="HH341" s="78">
        <v>1903</v>
      </c>
      <c r="HI341" s="78">
        <v>1734</v>
      </c>
    </row>
    <row r="342" spans="1:217" ht="60.75" x14ac:dyDescent="0.3">
      <c r="A342" s="1" t="str">
        <f t="shared" si="83"/>
        <v>Wienoffene LehrstellenMänner und altern. Geschl.</v>
      </c>
      <c r="B342" s="1">
        <v>342</v>
      </c>
      <c r="C342" s="77" t="s">
        <v>9</v>
      </c>
      <c r="D342" s="77" t="s">
        <v>131</v>
      </c>
      <c r="E342" s="77" t="s">
        <v>265</v>
      </c>
      <c r="F342" s="78">
        <v>0</v>
      </c>
      <c r="G342" s="78">
        <v>0</v>
      </c>
      <c r="H342" s="78">
        <v>0</v>
      </c>
      <c r="I342" s="78">
        <v>0</v>
      </c>
      <c r="J342" s="78">
        <v>0</v>
      </c>
      <c r="K342" s="78">
        <v>0</v>
      </c>
      <c r="L342" s="78">
        <v>0</v>
      </c>
      <c r="M342" s="78">
        <v>0</v>
      </c>
      <c r="N342" s="78">
        <v>0</v>
      </c>
      <c r="O342" s="78">
        <v>0</v>
      </c>
      <c r="P342" s="78">
        <v>0</v>
      </c>
      <c r="Q342" s="78">
        <v>0</v>
      </c>
      <c r="R342" s="78">
        <v>0</v>
      </c>
      <c r="S342" s="78">
        <v>0</v>
      </c>
      <c r="T342" s="78">
        <v>0</v>
      </c>
      <c r="U342" s="78">
        <v>0</v>
      </c>
      <c r="V342" s="78">
        <v>0</v>
      </c>
      <c r="W342" s="78">
        <v>0</v>
      </c>
      <c r="X342" s="78">
        <v>0</v>
      </c>
      <c r="Y342" s="78">
        <v>0</v>
      </c>
      <c r="Z342" s="78">
        <v>0</v>
      </c>
      <c r="AA342" s="78">
        <v>0</v>
      </c>
      <c r="AB342" s="78">
        <v>0</v>
      </c>
      <c r="AC342" s="78">
        <v>0</v>
      </c>
      <c r="AD342" s="78">
        <v>0</v>
      </c>
      <c r="AE342" s="78">
        <v>0</v>
      </c>
      <c r="AF342" s="78">
        <v>0</v>
      </c>
      <c r="AG342" s="78">
        <v>0</v>
      </c>
      <c r="AH342" s="78">
        <v>0</v>
      </c>
      <c r="AI342" s="78">
        <v>0</v>
      </c>
      <c r="AJ342" s="78">
        <v>0</v>
      </c>
      <c r="AK342" s="78">
        <v>0</v>
      </c>
      <c r="AL342" s="78">
        <v>0</v>
      </c>
      <c r="AM342" s="78">
        <v>0</v>
      </c>
      <c r="AN342" s="78">
        <v>0</v>
      </c>
      <c r="AO342" s="78">
        <v>0</v>
      </c>
      <c r="AP342" s="78">
        <v>0</v>
      </c>
      <c r="AQ342" s="78">
        <v>0</v>
      </c>
      <c r="AR342" s="78">
        <v>0</v>
      </c>
      <c r="AS342" s="78">
        <v>0</v>
      </c>
      <c r="AT342" s="78">
        <v>0</v>
      </c>
      <c r="AU342" s="78">
        <v>0</v>
      </c>
      <c r="AV342" s="78">
        <v>0</v>
      </c>
      <c r="AW342" s="78">
        <v>0</v>
      </c>
      <c r="AX342" s="78">
        <v>0</v>
      </c>
      <c r="AY342" s="78">
        <v>0</v>
      </c>
      <c r="AZ342" s="78">
        <v>0</v>
      </c>
      <c r="BA342" s="78">
        <v>0</v>
      </c>
      <c r="BB342" s="78">
        <v>0</v>
      </c>
      <c r="BC342" s="78">
        <v>0</v>
      </c>
      <c r="BD342" s="78">
        <v>0</v>
      </c>
      <c r="BE342" s="78">
        <v>0</v>
      </c>
      <c r="BF342" s="78">
        <v>0</v>
      </c>
      <c r="BG342" s="78">
        <v>0</v>
      </c>
      <c r="BH342" s="78">
        <v>0</v>
      </c>
      <c r="BI342" s="78">
        <v>0</v>
      </c>
      <c r="BJ342" s="78">
        <v>0</v>
      </c>
      <c r="BK342" s="78">
        <v>0</v>
      </c>
      <c r="BL342" s="78">
        <v>0</v>
      </c>
      <c r="BM342" s="78">
        <v>0</v>
      </c>
      <c r="BN342" s="78">
        <v>0</v>
      </c>
      <c r="BO342" s="78">
        <v>0</v>
      </c>
      <c r="BP342" s="78">
        <v>0</v>
      </c>
      <c r="BQ342" s="78">
        <v>0</v>
      </c>
      <c r="BR342" s="78">
        <v>0</v>
      </c>
      <c r="BS342" s="78">
        <v>0</v>
      </c>
      <c r="BT342" s="78">
        <v>0</v>
      </c>
      <c r="BU342" s="78">
        <v>0</v>
      </c>
      <c r="BV342" s="78">
        <v>0</v>
      </c>
      <c r="BW342" s="78">
        <v>0</v>
      </c>
      <c r="BX342" s="78">
        <v>0</v>
      </c>
      <c r="BY342" s="78">
        <v>0</v>
      </c>
      <c r="BZ342" s="78">
        <v>0</v>
      </c>
      <c r="CA342" s="78">
        <v>0</v>
      </c>
      <c r="CB342" s="78">
        <v>0</v>
      </c>
      <c r="CC342" s="78">
        <v>0</v>
      </c>
      <c r="CD342" s="78">
        <v>0</v>
      </c>
      <c r="CE342" s="78">
        <v>0</v>
      </c>
      <c r="CF342" s="78">
        <v>0</v>
      </c>
      <c r="CG342" s="78">
        <v>0</v>
      </c>
      <c r="CH342" s="78">
        <v>0</v>
      </c>
      <c r="CI342" s="78">
        <v>0</v>
      </c>
      <c r="CJ342" s="78">
        <v>0</v>
      </c>
      <c r="CK342" s="78">
        <v>0</v>
      </c>
      <c r="CL342" s="78">
        <v>0</v>
      </c>
      <c r="CM342" s="78">
        <v>0</v>
      </c>
      <c r="CN342" s="78">
        <v>0</v>
      </c>
      <c r="CO342" s="78">
        <v>0</v>
      </c>
      <c r="CP342" s="78">
        <v>0</v>
      </c>
      <c r="CQ342" s="78">
        <v>0</v>
      </c>
      <c r="CR342" s="78">
        <v>0</v>
      </c>
      <c r="CS342" s="78">
        <v>0</v>
      </c>
      <c r="CT342" s="78">
        <v>0</v>
      </c>
      <c r="CU342" s="78">
        <v>0</v>
      </c>
      <c r="CV342" s="78">
        <v>0</v>
      </c>
      <c r="CW342" s="78">
        <v>0</v>
      </c>
      <c r="CX342" s="78">
        <v>0</v>
      </c>
      <c r="CY342" s="78">
        <v>0</v>
      </c>
      <c r="CZ342" s="78">
        <v>0</v>
      </c>
      <c r="DA342" s="78">
        <v>0</v>
      </c>
      <c r="DB342" s="78">
        <v>0</v>
      </c>
      <c r="DC342" s="78">
        <v>0</v>
      </c>
      <c r="DD342" s="78">
        <v>0</v>
      </c>
      <c r="DE342" s="78">
        <v>0</v>
      </c>
      <c r="DF342" s="78">
        <v>0</v>
      </c>
      <c r="DG342" s="78">
        <v>0</v>
      </c>
      <c r="DH342" s="78">
        <v>0</v>
      </c>
      <c r="DI342" s="78">
        <v>0</v>
      </c>
      <c r="DJ342" s="78">
        <v>0</v>
      </c>
      <c r="DK342" s="78">
        <v>0</v>
      </c>
      <c r="DL342" s="78">
        <v>0</v>
      </c>
      <c r="DM342" s="78">
        <v>0</v>
      </c>
      <c r="DN342" s="78">
        <v>0</v>
      </c>
      <c r="DO342" s="78">
        <v>0</v>
      </c>
      <c r="DP342" s="78">
        <v>0</v>
      </c>
      <c r="DQ342" s="78">
        <v>0</v>
      </c>
      <c r="DR342" s="78">
        <v>0</v>
      </c>
      <c r="DS342" s="78">
        <v>0</v>
      </c>
      <c r="DT342" s="78">
        <v>0</v>
      </c>
      <c r="DU342" s="78">
        <v>0</v>
      </c>
      <c r="DV342" s="78">
        <v>0</v>
      </c>
      <c r="DW342" s="78">
        <v>0</v>
      </c>
      <c r="DX342" s="78">
        <v>0</v>
      </c>
      <c r="DY342" s="78">
        <v>0</v>
      </c>
      <c r="DZ342" s="78">
        <v>0</v>
      </c>
      <c r="EA342" s="78">
        <v>0</v>
      </c>
      <c r="EB342" s="78">
        <v>0</v>
      </c>
      <c r="EC342" s="78">
        <v>0</v>
      </c>
      <c r="ED342" s="78">
        <v>0</v>
      </c>
      <c r="EE342" s="78">
        <v>0</v>
      </c>
      <c r="EF342" s="78">
        <v>0</v>
      </c>
      <c r="EG342" s="78">
        <v>0</v>
      </c>
      <c r="EH342" s="78">
        <v>0</v>
      </c>
      <c r="EI342" s="78">
        <v>0</v>
      </c>
      <c r="EJ342" s="78">
        <v>0</v>
      </c>
      <c r="EK342" s="78">
        <v>0</v>
      </c>
      <c r="EL342" s="78">
        <v>0</v>
      </c>
      <c r="EM342" s="78">
        <v>0</v>
      </c>
      <c r="EN342" s="78">
        <v>0</v>
      </c>
      <c r="EO342" s="78">
        <v>0</v>
      </c>
      <c r="EP342" s="78">
        <v>0</v>
      </c>
      <c r="EQ342" s="78">
        <v>0</v>
      </c>
      <c r="ER342" s="78">
        <v>0</v>
      </c>
      <c r="ES342" s="78">
        <v>0</v>
      </c>
      <c r="ET342" s="78">
        <v>0</v>
      </c>
      <c r="EU342" s="78">
        <v>0</v>
      </c>
      <c r="EV342" s="78">
        <v>0</v>
      </c>
      <c r="EW342" s="78">
        <v>0</v>
      </c>
      <c r="EX342" s="78">
        <v>0</v>
      </c>
      <c r="EY342" s="78">
        <v>0</v>
      </c>
      <c r="EZ342" s="78">
        <v>0</v>
      </c>
      <c r="FA342" s="78">
        <v>0</v>
      </c>
      <c r="FB342" s="78">
        <v>0</v>
      </c>
      <c r="FC342" s="78">
        <v>0</v>
      </c>
      <c r="FD342" s="78">
        <v>0</v>
      </c>
      <c r="FE342" s="78">
        <v>0</v>
      </c>
      <c r="FF342" s="78">
        <v>0</v>
      </c>
      <c r="FG342" s="78">
        <v>0</v>
      </c>
      <c r="FH342" s="78">
        <v>0</v>
      </c>
      <c r="FI342" s="78">
        <v>0</v>
      </c>
      <c r="FJ342" s="78">
        <v>0</v>
      </c>
      <c r="FK342" s="78">
        <v>0</v>
      </c>
      <c r="FL342" s="78">
        <v>0</v>
      </c>
      <c r="FM342" s="78">
        <v>0</v>
      </c>
      <c r="FN342" s="78">
        <v>0</v>
      </c>
      <c r="FO342" s="78">
        <v>0</v>
      </c>
      <c r="FP342" s="78">
        <v>0</v>
      </c>
      <c r="FQ342" s="78">
        <v>0</v>
      </c>
      <c r="FR342" s="78">
        <v>0</v>
      </c>
      <c r="FS342" s="78">
        <v>0</v>
      </c>
      <c r="FT342" s="78">
        <v>0</v>
      </c>
      <c r="FU342" s="78">
        <v>0</v>
      </c>
      <c r="FV342" s="78">
        <v>0</v>
      </c>
      <c r="FW342" s="78">
        <v>0</v>
      </c>
      <c r="FX342" s="78">
        <v>0</v>
      </c>
      <c r="FY342" s="78">
        <v>0</v>
      </c>
      <c r="FZ342" s="78">
        <v>0</v>
      </c>
      <c r="GA342" s="78">
        <v>0</v>
      </c>
      <c r="GB342" s="78">
        <v>0</v>
      </c>
      <c r="GC342" s="78">
        <v>0</v>
      </c>
      <c r="GD342" s="78">
        <v>0</v>
      </c>
      <c r="GE342" s="78">
        <v>0</v>
      </c>
      <c r="GF342" s="78">
        <v>0</v>
      </c>
      <c r="GG342" s="78">
        <v>0</v>
      </c>
      <c r="GH342" s="78">
        <v>0</v>
      </c>
      <c r="GI342" s="78">
        <v>0</v>
      </c>
      <c r="GJ342" s="78">
        <v>0</v>
      </c>
      <c r="GK342" s="78">
        <v>0</v>
      </c>
      <c r="GL342" s="78">
        <v>0</v>
      </c>
      <c r="GM342" s="78">
        <v>0</v>
      </c>
      <c r="GN342" s="78">
        <v>0</v>
      </c>
      <c r="GO342" s="78">
        <v>0</v>
      </c>
      <c r="GP342" s="78">
        <v>0</v>
      </c>
      <c r="GQ342" s="78">
        <v>0</v>
      </c>
      <c r="GR342" s="78">
        <v>0</v>
      </c>
      <c r="GS342" s="78">
        <v>0</v>
      </c>
      <c r="GT342" s="78">
        <v>0</v>
      </c>
      <c r="GU342" s="78">
        <v>0</v>
      </c>
      <c r="GV342" s="78">
        <v>0</v>
      </c>
      <c r="GW342" s="78">
        <v>0</v>
      </c>
      <c r="GX342" s="78">
        <v>0</v>
      </c>
      <c r="GY342" s="78">
        <v>0</v>
      </c>
      <c r="GZ342" s="78">
        <v>0</v>
      </c>
      <c r="HA342" s="78">
        <v>0</v>
      </c>
      <c r="HB342" s="78">
        <v>0</v>
      </c>
      <c r="HC342" s="78">
        <v>0</v>
      </c>
      <c r="HD342" s="78">
        <v>0</v>
      </c>
      <c r="HE342" s="78">
        <v>0</v>
      </c>
      <c r="HF342" s="78">
        <v>0</v>
      </c>
      <c r="HG342" s="78">
        <v>0</v>
      </c>
      <c r="HH342" s="78">
        <v>0</v>
      </c>
      <c r="HI342" s="78">
        <v>0</v>
      </c>
    </row>
    <row r="343" spans="1:217" ht="15.75" x14ac:dyDescent="0.3">
      <c r="A343" s="1" t="str">
        <f t="shared" si="83"/>
        <v>WienArbeitskräftepotentialGesamt</v>
      </c>
      <c r="B343" s="1">
        <v>343</v>
      </c>
      <c r="C343" s="77" t="s">
        <v>9</v>
      </c>
      <c r="D343" s="77" t="s">
        <v>118</v>
      </c>
      <c r="E343" s="77" t="s">
        <v>132</v>
      </c>
      <c r="F343" s="78">
        <v>830820</v>
      </c>
      <c r="G343" s="78">
        <v>829563</v>
      </c>
      <c r="H343" s="78">
        <v>834024</v>
      </c>
      <c r="I343" s="78">
        <v>834810</v>
      </c>
      <c r="J343" s="78">
        <v>833236</v>
      </c>
      <c r="K343" s="78">
        <v>838308</v>
      </c>
      <c r="L343" s="78">
        <v>845977</v>
      </c>
      <c r="M343" s="78">
        <v>841433</v>
      </c>
      <c r="N343" s="78">
        <v>842105</v>
      </c>
      <c r="O343" s="78">
        <v>841186</v>
      </c>
      <c r="P343" s="78">
        <v>838723</v>
      </c>
      <c r="Q343" s="78">
        <v>841539</v>
      </c>
      <c r="R343" s="78">
        <v>837643.66669999994</v>
      </c>
      <c r="S343" s="78">
        <v>835606</v>
      </c>
      <c r="T343" s="78">
        <v>834734</v>
      </c>
      <c r="U343" s="78">
        <v>836162</v>
      </c>
      <c r="V343" s="78">
        <v>823981</v>
      </c>
      <c r="W343" s="78">
        <v>834430</v>
      </c>
      <c r="X343" s="78">
        <v>836358</v>
      </c>
      <c r="Y343" s="78">
        <v>843126</v>
      </c>
      <c r="Z343" s="78">
        <v>840397</v>
      </c>
      <c r="AA343" s="78">
        <v>840279</v>
      </c>
      <c r="AB343" s="78">
        <v>835926</v>
      </c>
      <c r="AC343" s="78">
        <v>834822</v>
      </c>
      <c r="AD343" s="78">
        <v>835493</v>
      </c>
      <c r="AE343" s="78">
        <v>835942.83330000006</v>
      </c>
      <c r="AF343" s="78">
        <v>829124</v>
      </c>
      <c r="AG343" s="78">
        <v>827792</v>
      </c>
      <c r="AH343" s="78">
        <v>832923</v>
      </c>
      <c r="AI343" s="78">
        <v>834898</v>
      </c>
      <c r="AJ343" s="78">
        <v>834537</v>
      </c>
      <c r="AK343" s="78">
        <v>836614</v>
      </c>
      <c r="AL343" s="78">
        <v>839604</v>
      </c>
      <c r="AM343" s="78">
        <v>843709</v>
      </c>
      <c r="AN343" s="78">
        <v>845620</v>
      </c>
      <c r="AO343" s="78">
        <v>843163</v>
      </c>
      <c r="AP343" s="78">
        <v>846637</v>
      </c>
      <c r="AQ343" s="78">
        <v>847230</v>
      </c>
      <c r="AR343" s="78">
        <v>838487.58330000006</v>
      </c>
      <c r="AS343" s="78">
        <v>844616</v>
      </c>
      <c r="AT343" s="78">
        <v>845953</v>
      </c>
      <c r="AU343" s="78">
        <v>848783</v>
      </c>
      <c r="AV343" s="78">
        <v>848976</v>
      </c>
      <c r="AW343" s="78">
        <v>852629</v>
      </c>
      <c r="AX343" s="78">
        <v>854733</v>
      </c>
      <c r="AY343" s="78">
        <v>857767</v>
      </c>
      <c r="AZ343" s="78">
        <v>862111</v>
      </c>
      <c r="BA343" s="78">
        <v>864857</v>
      </c>
      <c r="BB343" s="78">
        <v>864396</v>
      </c>
      <c r="BC343" s="78">
        <v>865806</v>
      </c>
      <c r="BD343" s="78">
        <v>865282</v>
      </c>
      <c r="BE343" s="78">
        <v>856325.75</v>
      </c>
      <c r="BF343" s="78">
        <v>863328</v>
      </c>
      <c r="BG343" s="78">
        <v>862231</v>
      </c>
      <c r="BH343" s="78">
        <v>863647</v>
      </c>
      <c r="BI343" s="78">
        <v>865558</v>
      </c>
      <c r="BJ343" s="78">
        <v>866156</v>
      </c>
      <c r="BK343" s="78">
        <v>866377</v>
      </c>
      <c r="BL343" s="78">
        <v>874682</v>
      </c>
      <c r="BM343" s="78">
        <v>873305</v>
      </c>
      <c r="BN343" s="78">
        <v>871221</v>
      </c>
      <c r="BO343" s="78">
        <v>875683</v>
      </c>
      <c r="BP343" s="78">
        <v>876269</v>
      </c>
      <c r="BQ343" s="78">
        <v>874318</v>
      </c>
      <c r="BR343" s="78">
        <v>869397.91669999994</v>
      </c>
      <c r="BS343" s="78">
        <v>872884</v>
      </c>
      <c r="BT343" s="78">
        <v>870623</v>
      </c>
      <c r="BU343" s="78">
        <v>870899</v>
      </c>
      <c r="BV343" s="78">
        <v>874726</v>
      </c>
      <c r="BW343" s="78">
        <v>876554</v>
      </c>
      <c r="BX343" s="78">
        <v>877547</v>
      </c>
      <c r="BY343" s="78">
        <v>890011</v>
      </c>
      <c r="BZ343" s="78">
        <v>886245</v>
      </c>
      <c r="CA343" s="78">
        <v>888751</v>
      </c>
      <c r="CB343" s="78">
        <v>890069</v>
      </c>
      <c r="CC343" s="78">
        <v>888604</v>
      </c>
      <c r="CD343" s="78">
        <v>891768</v>
      </c>
      <c r="CE343" s="78">
        <v>881556.75</v>
      </c>
      <c r="CF343" s="78">
        <v>889338</v>
      </c>
      <c r="CG343" s="78">
        <v>889489</v>
      </c>
      <c r="CH343" s="78">
        <v>892648</v>
      </c>
      <c r="CI343" s="78">
        <v>895582</v>
      </c>
      <c r="CJ343" s="78">
        <v>895561</v>
      </c>
      <c r="CK343" s="78">
        <v>900598</v>
      </c>
      <c r="CL343" s="78">
        <v>905366</v>
      </c>
      <c r="CM343" s="78">
        <v>900293</v>
      </c>
      <c r="CN343" s="78">
        <v>905442</v>
      </c>
      <c r="CO343" s="78">
        <v>907088</v>
      </c>
      <c r="CP343" s="78">
        <v>908821</v>
      </c>
      <c r="CQ343" s="78">
        <v>914360</v>
      </c>
      <c r="CR343" s="78">
        <v>900382.16669999994</v>
      </c>
      <c r="CS343" s="78">
        <v>912892</v>
      </c>
      <c r="CT343" s="78">
        <v>913183</v>
      </c>
      <c r="CU343" s="78">
        <v>918933</v>
      </c>
      <c r="CV343" s="78">
        <v>924537</v>
      </c>
      <c r="CW343" s="78">
        <v>923891</v>
      </c>
      <c r="CX343" s="78">
        <v>927607</v>
      </c>
      <c r="CY343" s="78">
        <v>931611</v>
      </c>
      <c r="CZ343" s="78">
        <v>930301</v>
      </c>
      <c r="DA343" s="78">
        <v>931205</v>
      </c>
      <c r="DB343" s="78">
        <v>931254</v>
      </c>
      <c r="DC343" s="78">
        <v>935385</v>
      </c>
      <c r="DD343" s="78">
        <v>938411</v>
      </c>
      <c r="DE343" s="78">
        <v>926600.83330000006</v>
      </c>
      <c r="DF343" s="78">
        <v>934920</v>
      </c>
      <c r="DG343" s="78">
        <v>934841</v>
      </c>
      <c r="DH343" s="78">
        <v>936279</v>
      </c>
      <c r="DI343" s="78">
        <v>936320</v>
      </c>
      <c r="DJ343" s="78">
        <v>938670</v>
      </c>
      <c r="DK343" s="78">
        <v>940384</v>
      </c>
      <c r="DL343" s="78">
        <v>941360</v>
      </c>
      <c r="DM343" s="78">
        <v>945852</v>
      </c>
      <c r="DN343" s="78">
        <v>946300</v>
      </c>
      <c r="DO343" s="78">
        <v>947218</v>
      </c>
      <c r="DP343" s="78">
        <v>950070</v>
      </c>
      <c r="DQ343" s="78">
        <v>949926</v>
      </c>
      <c r="DR343" s="78">
        <v>941845</v>
      </c>
      <c r="DS343" s="78">
        <v>947245</v>
      </c>
      <c r="DT343" s="78">
        <v>947257</v>
      </c>
      <c r="DU343" s="78">
        <v>948951</v>
      </c>
      <c r="DV343" s="78">
        <v>947175</v>
      </c>
      <c r="DW343" s="78">
        <v>949329</v>
      </c>
      <c r="DX343" s="78">
        <v>950698</v>
      </c>
      <c r="DY343" s="78">
        <v>954960</v>
      </c>
      <c r="DZ343" s="78">
        <v>954876</v>
      </c>
      <c r="EA343" s="78">
        <v>954562</v>
      </c>
      <c r="EB343" s="78">
        <v>958870</v>
      </c>
      <c r="EC343" s="78">
        <v>960781</v>
      </c>
      <c r="ED343" s="78">
        <v>961245</v>
      </c>
      <c r="EE343" s="78">
        <v>952995.75</v>
      </c>
      <c r="EF343" s="78">
        <v>959598</v>
      </c>
      <c r="EG343" s="78">
        <v>958426</v>
      </c>
      <c r="EH343" s="78">
        <v>959130</v>
      </c>
      <c r="EI343" s="78">
        <v>962201</v>
      </c>
      <c r="EJ343" s="78">
        <v>962692</v>
      </c>
      <c r="EK343" s="78">
        <v>964117</v>
      </c>
      <c r="EL343" s="78">
        <v>972781</v>
      </c>
      <c r="EM343" s="78">
        <v>971578</v>
      </c>
      <c r="EN343" s="78">
        <v>970326</v>
      </c>
      <c r="EO343" s="78">
        <v>973666</v>
      </c>
      <c r="EP343" s="78">
        <v>975172</v>
      </c>
      <c r="EQ343" s="78">
        <v>974683</v>
      </c>
      <c r="ER343" s="78">
        <v>967030.83330000006</v>
      </c>
      <c r="ES343" s="78">
        <v>975235</v>
      </c>
      <c r="ET343" s="78">
        <v>975275</v>
      </c>
      <c r="EU343" s="78">
        <v>976549</v>
      </c>
      <c r="EV343" s="78">
        <v>978105</v>
      </c>
      <c r="EW343" s="78">
        <v>975938</v>
      </c>
      <c r="EX343" s="78">
        <v>976591</v>
      </c>
      <c r="EY343" s="78">
        <v>980942</v>
      </c>
      <c r="EZ343" s="78">
        <v>978054</v>
      </c>
      <c r="FA343" s="78">
        <v>981788</v>
      </c>
      <c r="FB343" s="78">
        <v>982707</v>
      </c>
      <c r="FC343" s="78">
        <v>982357</v>
      </c>
      <c r="FD343" s="78">
        <v>984283</v>
      </c>
      <c r="FE343" s="78">
        <v>978985.33330000006</v>
      </c>
      <c r="FF343" s="78">
        <v>976778</v>
      </c>
      <c r="FG343" s="78">
        <v>976020</v>
      </c>
      <c r="FH343" s="78">
        <v>988303</v>
      </c>
      <c r="FI343" s="78">
        <v>996310</v>
      </c>
      <c r="FJ343" s="78">
        <v>1000732</v>
      </c>
      <c r="FK343" s="78">
        <v>1000514</v>
      </c>
      <c r="FL343" s="78">
        <v>1000842</v>
      </c>
      <c r="FM343" s="78">
        <v>996336</v>
      </c>
      <c r="FN343" s="78">
        <v>994373</v>
      </c>
      <c r="FO343" s="78">
        <v>992219</v>
      </c>
      <c r="FP343" s="78">
        <v>995431</v>
      </c>
      <c r="FQ343" s="78">
        <v>993796</v>
      </c>
      <c r="FR343" s="78">
        <v>992637.83330000006</v>
      </c>
      <c r="FS343" s="78">
        <v>993487</v>
      </c>
      <c r="FT343" s="78">
        <v>993663</v>
      </c>
      <c r="FU343" s="78">
        <v>994613</v>
      </c>
      <c r="FV343" s="78">
        <v>994125</v>
      </c>
      <c r="FW343" s="78">
        <v>996551</v>
      </c>
      <c r="FX343" s="78">
        <v>997204</v>
      </c>
      <c r="FY343" s="78">
        <v>993949</v>
      </c>
      <c r="FZ343" s="78">
        <v>995782</v>
      </c>
      <c r="GA343" s="78">
        <v>997443</v>
      </c>
      <c r="GB343" s="78">
        <v>996069</v>
      </c>
      <c r="GC343" s="78">
        <v>998135</v>
      </c>
      <c r="GD343" s="78">
        <v>997488</v>
      </c>
      <c r="GE343" s="78">
        <v>995709.08330000006</v>
      </c>
      <c r="GF343" s="78">
        <v>998338</v>
      </c>
      <c r="GG343" s="78">
        <v>998536</v>
      </c>
      <c r="GH343" s="78">
        <v>998184</v>
      </c>
      <c r="GI343" s="78">
        <v>995655</v>
      </c>
      <c r="GJ343" s="78">
        <v>997414</v>
      </c>
      <c r="GK343" s="78">
        <v>999585</v>
      </c>
      <c r="GL343" s="78">
        <v>996605</v>
      </c>
      <c r="GM343" s="78">
        <v>1003424</v>
      </c>
      <c r="GN343" s="78">
        <v>1007318</v>
      </c>
      <c r="GO343" s="78">
        <v>1011744</v>
      </c>
      <c r="GP343" s="78">
        <v>1013867</v>
      </c>
      <c r="GQ343" s="78">
        <v>1011646</v>
      </c>
      <c r="GR343" s="78">
        <v>1002693</v>
      </c>
      <c r="GS343" s="78">
        <v>1013714</v>
      </c>
      <c r="GT343" s="78">
        <v>1013473</v>
      </c>
      <c r="GU343" s="78">
        <v>1014757</v>
      </c>
      <c r="GV343" s="78">
        <v>1016185</v>
      </c>
      <c r="GW343" s="78">
        <v>1021632</v>
      </c>
      <c r="GX343" s="78">
        <v>1022954</v>
      </c>
      <c r="GY343" s="78">
        <v>1024755</v>
      </c>
      <c r="GZ343" s="78">
        <v>1026160</v>
      </c>
      <c r="HA343" s="78">
        <v>1026630</v>
      </c>
      <c r="HB343" s="78">
        <v>1031500</v>
      </c>
      <c r="HC343" s="78">
        <v>1033148</v>
      </c>
      <c r="HD343" s="78">
        <v>1030632</v>
      </c>
      <c r="HE343" s="78">
        <v>1022961.667</v>
      </c>
      <c r="HF343" s="78">
        <v>1030942</v>
      </c>
      <c r="HG343" s="78">
        <v>1032122</v>
      </c>
      <c r="HH343" s="78">
        <v>1032845</v>
      </c>
      <c r="HI343" s="78">
        <v>113503</v>
      </c>
    </row>
    <row r="344" spans="1:217" ht="30.75" x14ac:dyDescent="0.3">
      <c r="A344" s="1" t="str">
        <f t="shared" si="83"/>
        <v>WienUnselbständig BeschäftigteGesamt</v>
      </c>
      <c r="B344" s="1">
        <v>344</v>
      </c>
      <c r="C344" s="77" t="s">
        <v>9</v>
      </c>
      <c r="D344" s="77" t="s">
        <v>120</v>
      </c>
      <c r="E344" s="77" t="s">
        <v>132</v>
      </c>
      <c r="F344" s="78">
        <v>753097</v>
      </c>
      <c r="G344" s="78">
        <v>756952</v>
      </c>
      <c r="H344" s="78">
        <v>765345</v>
      </c>
      <c r="I344" s="78">
        <v>770750</v>
      </c>
      <c r="J344" s="78">
        <v>772138</v>
      </c>
      <c r="K344" s="78">
        <v>777921</v>
      </c>
      <c r="L344" s="78">
        <v>784750</v>
      </c>
      <c r="M344" s="78">
        <v>778239</v>
      </c>
      <c r="N344" s="78">
        <v>780124</v>
      </c>
      <c r="O344" s="78">
        <v>779440</v>
      </c>
      <c r="P344" s="78">
        <v>774194</v>
      </c>
      <c r="Q344" s="78">
        <v>760932</v>
      </c>
      <c r="R344" s="78">
        <v>771156.83330000006</v>
      </c>
      <c r="S344" s="78">
        <v>756441</v>
      </c>
      <c r="T344" s="78">
        <v>756757</v>
      </c>
      <c r="U344" s="78">
        <v>762578</v>
      </c>
      <c r="V344" s="78">
        <v>753712</v>
      </c>
      <c r="W344" s="78">
        <v>766357</v>
      </c>
      <c r="X344" s="78">
        <v>766693</v>
      </c>
      <c r="Y344" s="78">
        <v>773922</v>
      </c>
      <c r="Z344" s="78">
        <v>767985</v>
      </c>
      <c r="AA344" s="78">
        <v>768589</v>
      </c>
      <c r="AB344" s="78">
        <v>765501</v>
      </c>
      <c r="AC344" s="78">
        <v>765393</v>
      </c>
      <c r="AD344" s="78">
        <v>750765</v>
      </c>
      <c r="AE344" s="78">
        <v>762891.08330000006</v>
      </c>
      <c r="AF344" s="78">
        <v>746180</v>
      </c>
      <c r="AG344" s="78">
        <v>747955</v>
      </c>
      <c r="AH344" s="78">
        <v>758932</v>
      </c>
      <c r="AI344" s="78">
        <v>762676</v>
      </c>
      <c r="AJ344" s="78">
        <v>764988</v>
      </c>
      <c r="AK344" s="78">
        <v>767532</v>
      </c>
      <c r="AL344" s="78">
        <v>772028</v>
      </c>
      <c r="AM344" s="78">
        <v>772611</v>
      </c>
      <c r="AN344" s="78">
        <v>774172</v>
      </c>
      <c r="AO344" s="78">
        <v>772432</v>
      </c>
      <c r="AP344" s="78">
        <v>773243</v>
      </c>
      <c r="AQ344" s="78">
        <v>758952</v>
      </c>
      <c r="AR344" s="78">
        <v>764308.41669999994</v>
      </c>
      <c r="AS344" s="78">
        <v>756977</v>
      </c>
      <c r="AT344" s="78">
        <v>760055</v>
      </c>
      <c r="AU344" s="78">
        <v>768501</v>
      </c>
      <c r="AV344" s="78">
        <v>772320</v>
      </c>
      <c r="AW344" s="78">
        <v>778805</v>
      </c>
      <c r="AX344" s="78">
        <v>780868</v>
      </c>
      <c r="AY344" s="78">
        <v>785496</v>
      </c>
      <c r="AZ344" s="78">
        <v>786187</v>
      </c>
      <c r="BA344" s="78">
        <v>788608</v>
      </c>
      <c r="BB344" s="78">
        <v>787882</v>
      </c>
      <c r="BC344" s="78">
        <v>787641</v>
      </c>
      <c r="BD344" s="78">
        <v>772741</v>
      </c>
      <c r="BE344" s="78">
        <v>777173.41669999994</v>
      </c>
      <c r="BF344" s="78">
        <v>771420</v>
      </c>
      <c r="BG344" s="78">
        <v>772150</v>
      </c>
      <c r="BH344" s="78">
        <v>780486</v>
      </c>
      <c r="BI344" s="78">
        <v>786510</v>
      </c>
      <c r="BJ344" s="78">
        <v>789700</v>
      </c>
      <c r="BK344" s="78">
        <v>789627</v>
      </c>
      <c r="BL344" s="78">
        <v>796206</v>
      </c>
      <c r="BM344" s="78">
        <v>792893</v>
      </c>
      <c r="BN344" s="78">
        <v>791807</v>
      </c>
      <c r="BO344" s="78">
        <v>795188</v>
      </c>
      <c r="BP344" s="78">
        <v>793351</v>
      </c>
      <c r="BQ344" s="78">
        <v>777247</v>
      </c>
      <c r="BR344" s="78">
        <v>786382.08330000006</v>
      </c>
      <c r="BS344" s="78">
        <v>775422</v>
      </c>
      <c r="BT344" s="78">
        <v>776641</v>
      </c>
      <c r="BU344" s="78">
        <v>782803</v>
      </c>
      <c r="BV344" s="78">
        <v>791029</v>
      </c>
      <c r="BW344" s="78">
        <v>795451</v>
      </c>
      <c r="BX344" s="78">
        <v>795592</v>
      </c>
      <c r="BY344" s="78">
        <v>803578</v>
      </c>
      <c r="BZ344" s="78">
        <v>797371</v>
      </c>
      <c r="CA344" s="78">
        <v>799773</v>
      </c>
      <c r="CB344" s="78">
        <v>800728</v>
      </c>
      <c r="CC344" s="78">
        <v>796156</v>
      </c>
      <c r="CD344" s="78">
        <v>781382</v>
      </c>
      <c r="CE344" s="78">
        <v>791327.16669999994</v>
      </c>
      <c r="CF344" s="78">
        <v>781044</v>
      </c>
      <c r="CG344" s="78">
        <v>783144</v>
      </c>
      <c r="CH344" s="78">
        <v>790846</v>
      </c>
      <c r="CI344" s="78">
        <v>797038</v>
      </c>
      <c r="CJ344" s="78">
        <v>798502</v>
      </c>
      <c r="CK344" s="78">
        <v>801156</v>
      </c>
      <c r="CL344" s="78">
        <v>805249</v>
      </c>
      <c r="CM344" s="78">
        <v>798583</v>
      </c>
      <c r="CN344" s="78">
        <v>803555</v>
      </c>
      <c r="CO344" s="78">
        <v>804187</v>
      </c>
      <c r="CP344" s="78">
        <v>801681</v>
      </c>
      <c r="CQ344" s="78">
        <v>786759</v>
      </c>
      <c r="CR344" s="78">
        <v>795978.66669999994</v>
      </c>
      <c r="CS344" s="78">
        <v>783915</v>
      </c>
      <c r="CT344" s="78">
        <v>785188</v>
      </c>
      <c r="CU344" s="78">
        <v>793718</v>
      </c>
      <c r="CV344" s="78">
        <v>802190</v>
      </c>
      <c r="CW344" s="78">
        <v>803657</v>
      </c>
      <c r="CX344" s="78">
        <v>805600</v>
      </c>
      <c r="CY344" s="78">
        <v>812551</v>
      </c>
      <c r="CZ344" s="78">
        <v>808532</v>
      </c>
      <c r="DA344" s="78">
        <v>811851</v>
      </c>
      <c r="DB344" s="78">
        <v>810440</v>
      </c>
      <c r="DC344" s="78">
        <v>810437</v>
      </c>
      <c r="DD344" s="78">
        <v>794910</v>
      </c>
      <c r="DE344" s="78">
        <v>801915.75</v>
      </c>
      <c r="DF344" s="78">
        <v>793202</v>
      </c>
      <c r="DG344" s="78">
        <v>797405</v>
      </c>
      <c r="DH344" s="78">
        <v>805330</v>
      </c>
      <c r="DI344" s="78">
        <v>811518</v>
      </c>
      <c r="DJ344" s="78">
        <v>815196</v>
      </c>
      <c r="DK344" s="78">
        <v>818017</v>
      </c>
      <c r="DL344" s="78">
        <v>820640</v>
      </c>
      <c r="DM344" s="78">
        <v>820999</v>
      </c>
      <c r="DN344" s="78">
        <v>823790</v>
      </c>
      <c r="DO344" s="78">
        <v>823555</v>
      </c>
      <c r="DP344" s="78">
        <v>824775</v>
      </c>
      <c r="DQ344" s="78">
        <v>807213</v>
      </c>
      <c r="DR344" s="78">
        <v>813470</v>
      </c>
      <c r="DS344" s="78">
        <v>806695</v>
      </c>
      <c r="DT344" s="78">
        <v>810791</v>
      </c>
      <c r="DU344" s="78">
        <v>820807</v>
      </c>
      <c r="DV344" s="78">
        <v>825445</v>
      </c>
      <c r="DW344" s="78">
        <v>830463</v>
      </c>
      <c r="DX344" s="78">
        <v>832507</v>
      </c>
      <c r="DY344" s="78">
        <v>837116</v>
      </c>
      <c r="DZ344" s="78">
        <v>835236</v>
      </c>
      <c r="EA344" s="78">
        <v>837392</v>
      </c>
      <c r="EB344" s="78">
        <v>841982</v>
      </c>
      <c r="EC344" s="78">
        <v>842822</v>
      </c>
      <c r="ED344" s="78">
        <v>826040</v>
      </c>
      <c r="EE344" s="78">
        <v>828941.33330000006</v>
      </c>
      <c r="EF344" s="78">
        <v>828890</v>
      </c>
      <c r="EG344" s="78">
        <v>830885</v>
      </c>
      <c r="EH344" s="78">
        <v>838695</v>
      </c>
      <c r="EI344" s="78">
        <v>847221</v>
      </c>
      <c r="EJ344" s="78">
        <v>850147</v>
      </c>
      <c r="EK344" s="78">
        <v>851391</v>
      </c>
      <c r="EL344" s="78">
        <v>858123</v>
      </c>
      <c r="EM344" s="78">
        <v>855214</v>
      </c>
      <c r="EN344" s="78">
        <v>856908</v>
      </c>
      <c r="EO344" s="78">
        <v>860558</v>
      </c>
      <c r="EP344" s="78">
        <v>861012</v>
      </c>
      <c r="EQ344" s="78">
        <v>843315</v>
      </c>
      <c r="ER344" s="78">
        <v>848529.91669999994</v>
      </c>
      <c r="ES344" s="78">
        <v>845424</v>
      </c>
      <c r="ET344" s="78">
        <v>849866</v>
      </c>
      <c r="EU344" s="78">
        <v>857755</v>
      </c>
      <c r="EV344" s="78">
        <v>863720</v>
      </c>
      <c r="EW344" s="78">
        <v>866109</v>
      </c>
      <c r="EX344" s="78">
        <v>867377</v>
      </c>
      <c r="EY344" s="78">
        <v>871965</v>
      </c>
      <c r="EZ344" s="78">
        <v>866692</v>
      </c>
      <c r="FA344" s="78">
        <v>873331</v>
      </c>
      <c r="FB344" s="78">
        <v>874786</v>
      </c>
      <c r="FC344" s="78">
        <v>873981</v>
      </c>
      <c r="FD344" s="78">
        <v>858396</v>
      </c>
      <c r="FE344" s="78">
        <v>864116.83330000006</v>
      </c>
      <c r="FF344" s="78">
        <v>854425</v>
      </c>
      <c r="FG344" s="78">
        <v>856194</v>
      </c>
      <c r="FH344" s="78">
        <v>823256</v>
      </c>
      <c r="FI344" s="78">
        <v>817585</v>
      </c>
      <c r="FJ344" s="78">
        <v>828086</v>
      </c>
      <c r="FK344" s="78">
        <v>838269</v>
      </c>
      <c r="FL344" s="78">
        <v>847668</v>
      </c>
      <c r="FM344" s="78">
        <v>848153</v>
      </c>
      <c r="FN344" s="78">
        <v>855667</v>
      </c>
      <c r="FO344" s="78">
        <v>855852</v>
      </c>
      <c r="FP344" s="78">
        <v>852793</v>
      </c>
      <c r="FQ344" s="78">
        <v>837300</v>
      </c>
      <c r="FR344" s="78">
        <v>842937.33330000006</v>
      </c>
      <c r="FS344" s="78">
        <v>838799</v>
      </c>
      <c r="FT344" s="78">
        <v>844980</v>
      </c>
      <c r="FU344" s="78">
        <v>855600</v>
      </c>
      <c r="FV344" s="78">
        <v>859790</v>
      </c>
      <c r="FW344" s="78">
        <v>869354</v>
      </c>
      <c r="FX344" s="78">
        <v>875615</v>
      </c>
      <c r="FY344" s="78">
        <v>876867</v>
      </c>
      <c r="FZ344" s="78">
        <v>877202</v>
      </c>
      <c r="GA344" s="78">
        <v>884124</v>
      </c>
      <c r="GB344" s="78">
        <v>887322</v>
      </c>
      <c r="GC344" s="78">
        <v>887954</v>
      </c>
      <c r="GD344" s="78">
        <v>870741</v>
      </c>
      <c r="GE344" s="78">
        <v>869029</v>
      </c>
      <c r="GF344" s="78">
        <v>876660</v>
      </c>
      <c r="GG344" s="78">
        <v>883200</v>
      </c>
      <c r="GH344" s="78">
        <v>891280</v>
      </c>
      <c r="GI344" s="78">
        <v>893860</v>
      </c>
      <c r="GJ344" s="78">
        <v>899603</v>
      </c>
      <c r="GK344" s="78">
        <v>901000</v>
      </c>
      <c r="GL344" s="78">
        <v>899321</v>
      </c>
      <c r="GM344" s="78">
        <v>900081</v>
      </c>
      <c r="GN344" s="78">
        <v>907884</v>
      </c>
      <c r="GO344" s="78">
        <v>911792</v>
      </c>
      <c r="GP344" s="78">
        <v>913936</v>
      </c>
      <c r="GQ344" s="78">
        <v>895521</v>
      </c>
      <c r="GR344" s="78">
        <v>897844.83330000006</v>
      </c>
      <c r="GS344" s="78">
        <v>898883</v>
      </c>
      <c r="GT344" s="78">
        <v>903158</v>
      </c>
      <c r="GU344" s="78">
        <v>910023</v>
      </c>
      <c r="GV344" s="78">
        <v>913322</v>
      </c>
      <c r="GW344" s="78">
        <v>918036</v>
      </c>
      <c r="GX344" s="78">
        <v>918769</v>
      </c>
      <c r="GY344" s="78">
        <v>919481</v>
      </c>
      <c r="GZ344" s="78">
        <v>916722</v>
      </c>
      <c r="HA344" s="78">
        <v>920344</v>
      </c>
      <c r="HB344" s="78">
        <v>925199</v>
      </c>
      <c r="HC344" s="78">
        <v>925267</v>
      </c>
      <c r="HD344" s="78">
        <v>905868</v>
      </c>
      <c r="HE344" s="78">
        <v>914589.33330000006</v>
      </c>
      <c r="HF344" s="78">
        <v>906319</v>
      </c>
      <c r="HG344" s="78">
        <v>910485</v>
      </c>
      <c r="HH344" s="78">
        <v>915805</v>
      </c>
      <c r="HI344" s="78">
        <v>0</v>
      </c>
    </row>
    <row r="345" spans="1:217" ht="30.75" x14ac:dyDescent="0.3">
      <c r="A345" s="1" t="str">
        <f t="shared" si="83"/>
        <v>Wiendarunter UB AusländerInnenGesamt</v>
      </c>
      <c r="B345" s="1">
        <v>345</v>
      </c>
      <c r="C345" s="77" t="s">
        <v>9</v>
      </c>
      <c r="D345" s="77" t="s">
        <v>121</v>
      </c>
      <c r="E345" s="77" t="s">
        <v>132</v>
      </c>
      <c r="F345" s="78">
        <v>132308</v>
      </c>
      <c r="G345" s="78">
        <v>134964</v>
      </c>
      <c r="H345" s="78">
        <v>140118</v>
      </c>
      <c r="I345" s="78">
        <v>143349</v>
      </c>
      <c r="J345" s="78">
        <v>144142</v>
      </c>
      <c r="K345" s="78">
        <v>145854</v>
      </c>
      <c r="L345" s="78">
        <v>147239</v>
      </c>
      <c r="M345" s="78">
        <v>145827</v>
      </c>
      <c r="N345" s="78">
        <v>146837</v>
      </c>
      <c r="O345" s="78">
        <v>147067</v>
      </c>
      <c r="P345" s="78">
        <v>144161</v>
      </c>
      <c r="Q345" s="78">
        <v>137082</v>
      </c>
      <c r="R345" s="78">
        <v>142412.3333</v>
      </c>
      <c r="S345" s="78">
        <v>136890</v>
      </c>
      <c r="T345" s="78">
        <v>137737</v>
      </c>
      <c r="U345" s="78">
        <v>141583</v>
      </c>
      <c r="V345" s="78">
        <v>137061</v>
      </c>
      <c r="W345" s="78">
        <v>145566</v>
      </c>
      <c r="X345" s="78">
        <v>146003</v>
      </c>
      <c r="Y345" s="78">
        <v>147025</v>
      </c>
      <c r="Z345" s="78">
        <v>146495</v>
      </c>
      <c r="AA345" s="78">
        <v>147696</v>
      </c>
      <c r="AB345" s="78">
        <v>146654</v>
      </c>
      <c r="AC345" s="78">
        <v>146249</v>
      </c>
      <c r="AD345" s="78">
        <v>138528</v>
      </c>
      <c r="AE345" s="78">
        <v>143123.9167</v>
      </c>
      <c r="AF345" s="78">
        <v>138130</v>
      </c>
      <c r="AG345" s="78">
        <v>139331</v>
      </c>
      <c r="AH345" s="78">
        <v>145226</v>
      </c>
      <c r="AI345" s="78">
        <v>147703</v>
      </c>
      <c r="AJ345" s="78">
        <v>149332</v>
      </c>
      <c r="AK345" s="78">
        <v>150374</v>
      </c>
      <c r="AL345" s="78">
        <v>151161</v>
      </c>
      <c r="AM345" s="78">
        <v>152045</v>
      </c>
      <c r="AN345" s="78">
        <v>153675</v>
      </c>
      <c r="AO345" s="78">
        <v>153147</v>
      </c>
      <c r="AP345" s="78">
        <v>153030</v>
      </c>
      <c r="AQ345" s="78">
        <v>145759</v>
      </c>
      <c r="AR345" s="78">
        <v>148242.75</v>
      </c>
      <c r="AS345" s="78">
        <v>146480</v>
      </c>
      <c r="AT345" s="78">
        <v>148565</v>
      </c>
      <c r="AU345" s="78">
        <v>153206</v>
      </c>
      <c r="AV345" s="78">
        <v>155945</v>
      </c>
      <c r="AW345" s="78">
        <v>160589</v>
      </c>
      <c r="AX345" s="78">
        <v>162455</v>
      </c>
      <c r="AY345" s="78">
        <v>163383</v>
      </c>
      <c r="AZ345" s="78">
        <v>164928</v>
      </c>
      <c r="BA345" s="78">
        <v>166885</v>
      </c>
      <c r="BB345" s="78">
        <v>166945</v>
      </c>
      <c r="BC345" s="78">
        <v>166443</v>
      </c>
      <c r="BD345" s="78">
        <v>158372</v>
      </c>
      <c r="BE345" s="78">
        <v>159516.3333</v>
      </c>
      <c r="BF345" s="78">
        <v>159546</v>
      </c>
      <c r="BG345" s="78">
        <v>160209</v>
      </c>
      <c r="BH345" s="78">
        <v>165708</v>
      </c>
      <c r="BI345" s="78">
        <v>169728</v>
      </c>
      <c r="BJ345" s="78">
        <v>172021</v>
      </c>
      <c r="BK345" s="78">
        <v>172112</v>
      </c>
      <c r="BL345" s="78">
        <v>174437</v>
      </c>
      <c r="BM345" s="78">
        <v>174724</v>
      </c>
      <c r="BN345" s="78">
        <v>175325</v>
      </c>
      <c r="BO345" s="78">
        <v>177232</v>
      </c>
      <c r="BP345" s="78">
        <v>176488</v>
      </c>
      <c r="BQ345" s="78">
        <v>167131</v>
      </c>
      <c r="BR345" s="78">
        <v>170388.4167</v>
      </c>
      <c r="BS345" s="78">
        <v>167930</v>
      </c>
      <c r="BT345" s="78">
        <v>169319</v>
      </c>
      <c r="BU345" s="78">
        <v>173819</v>
      </c>
      <c r="BV345" s="78">
        <v>178982</v>
      </c>
      <c r="BW345" s="78">
        <v>181757</v>
      </c>
      <c r="BX345" s="78">
        <v>182699</v>
      </c>
      <c r="BY345" s="78">
        <v>184371</v>
      </c>
      <c r="BZ345" s="78">
        <v>183540</v>
      </c>
      <c r="CA345" s="78">
        <v>185281</v>
      </c>
      <c r="CB345" s="78">
        <v>186626</v>
      </c>
      <c r="CC345" s="78">
        <v>183967</v>
      </c>
      <c r="CD345" s="78">
        <v>175115</v>
      </c>
      <c r="CE345" s="78">
        <v>179450.5</v>
      </c>
      <c r="CF345" s="78">
        <v>177806</v>
      </c>
      <c r="CG345" s="78">
        <v>179843</v>
      </c>
      <c r="CH345" s="78">
        <v>184715</v>
      </c>
      <c r="CI345" s="78">
        <v>188714</v>
      </c>
      <c r="CJ345" s="78">
        <v>190435</v>
      </c>
      <c r="CK345" s="78">
        <v>192108</v>
      </c>
      <c r="CL345" s="78">
        <v>192579</v>
      </c>
      <c r="CM345" s="78">
        <v>191415</v>
      </c>
      <c r="CN345" s="78">
        <v>193762</v>
      </c>
      <c r="CO345" s="78">
        <v>194604</v>
      </c>
      <c r="CP345" s="78">
        <v>192966</v>
      </c>
      <c r="CQ345" s="78">
        <v>183767</v>
      </c>
      <c r="CR345" s="78">
        <v>188559.5</v>
      </c>
      <c r="CS345" s="78">
        <v>184047</v>
      </c>
      <c r="CT345" s="78">
        <v>185448</v>
      </c>
      <c r="CU345" s="78">
        <v>190672</v>
      </c>
      <c r="CV345" s="78">
        <v>194818</v>
      </c>
      <c r="CW345" s="78">
        <v>196176</v>
      </c>
      <c r="CX345" s="78">
        <v>197408</v>
      </c>
      <c r="CY345" s="78">
        <v>199029</v>
      </c>
      <c r="CZ345" s="78">
        <v>198658</v>
      </c>
      <c r="DA345" s="78">
        <v>0</v>
      </c>
      <c r="DB345" s="78">
        <v>199856</v>
      </c>
      <c r="DC345" s="78">
        <v>199647</v>
      </c>
      <c r="DD345" s="78">
        <v>189833</v>
      </c>
      <c r="DE345" s="78">
        <v>194639.1667</v>
      </c>
      <c r="DF345" s="78">
        <v>190786</v>
      </c>
      <c r="DG345" s="78">
        <v>193987</v>
      </c>
      <c r="DH345" s="78">
        <v>198658</v>
      </c>
      <c r="DI345" s="78">
        <v>202797</v>
      </c>
      <c r="DJ345" s="78">
        <v>205553</v>
      </c>
      <c r="DK345" s="78">
        <v>207555</v>
      </c>
      <c r="DL345" s="78">
        <v>208068</v>
      </c>
      <c r="DM345" s="78">
        <v>209214</v>
      </c>
      <c r="DN345" s="78">
        <v>211251</v>
      </c>
      <c r="DO345" s="78">
        <v>211519</v>
      </c>
      <c r="DP345" s="78">
        <v>211729</v>
      </c>
      <c r="DQ345" s="78">
        <v>200790</v>
      </c>
      <c r="DR345" s="78">
        <v>204325.5833</v>
      </c>
      <c r="DS345" s="78">
        <v>202279</v>
      </c>
      <c r="DT345" s="78">
        <v>205337</v>
      </c>
      <c r="DU345" s="78">
        <v>211540</v>
      </c>
      <c r="DV345" s="78">
        <v>214516</v>
      </c>
      <c r="DW345" s="78">
        <v>217915</v>
      </c>
      <c r="DX345" s="78">
        <v>219694</v>
      </c>
      <c r="DY345" s="78">
        <v>221034</v>
      </c>
      <c r="DZ345" s="78">
        <v>221284</v>
      </c>
      <c r="EA345" s="78">
        <v>222595</v>
      </c>
      <c r="EB345" s="78">
        <v>225016</v>
      </c>
      <c r="EC345" s="78">
        <v>225100</v>
      </c>
      <c r="ED345" s="78">
        <v>214192</v>
      </c>
      <c r="EE345" s="78">
        <v>216708.5</v>
      </c>
      <c r="EF345" s="78">
        <v>217331</v>
      </c>
      <c r="EG345" s="78">
        <v>218243</v>
      </c>
      <c r="EH345" s="78">
        <v>223298</v>
      </c>
      <c r="EI345" s="78">
        <v>229200</v>
      </c>
      <c r="EJ345" s="78">
        <v>231585</v>
      </c>
      <c r="EK345" s="78">
        <v>232775</v>
      </c>
      <c r="EL345" s="78">
        <v>234703</v>
      </c>
      <c r="EM345" s="78">
        <v>234591</v>
      </c>
      <c r="EN345" s="78">
        <v>236039</v>
      </c>
      <c r="EO345" s="78">
        <v>238166</v>
      </c>
      <c r="EP345" s="78">
        <v>238232</v>
      </c>
      <c r="EQ345" s="78">
        <v>226463</v>
      </c>
      <c r="ER345" s="78">
        <v>230052.1667</v>
      </c>
      <c r="ES345" s="78">
        <v>230296</v>
      </c>
      <c r="ET345" s="78">
        <v>233503</v>
      </c>
      <c r="EU345" s="78">
        <v>238871</v>
      </c>
      <c r="EV345" s="78">
        <v>242541</v>
      </c>
      <c r="EW345" s="78">
        <v>244550</v>
      </c>
      <c r="EX345" s="78">
        <v>245656</v>
      </c>
      <c r="EY345" s="78">
        <v>246196</v>
      </c>
      <c r="EZ345" s="78">
        <v>245043</v>
      </c>
      <c r="FA345" s="78">
        <v>248925</v>
      </c>
      <c r="FB345" s="78">
        <v>250030</v>
      </c>
      <c r="FC345" s="78">
        <v>249298</v>
      </c>
      <c r="FD345" s="78">
        <v>238470</v>
      </c>
      <c r="FE345" s="78">
        <v>242781.5833</v>
      </c>
      <c r="FF345" s="78">
        <v>241268</v>
      </c>
      <c r="FG345" s="78">
        <v>242781</v>
      </c>
      <c r="FH345" s="78">
        <v>220805</v>
      </c>
      <c r="FI345" s="78">
        <v>220913</v>
      </c>
      <c r="FJ345" s="78">
        <v>228628</v>
      </c>
      <c r="FK345" s="78">
        <v>235158</v>
      </c>
      <c r="FL345" s="78">
        <v>239419</v>
      </c>
      <c r="FM345" s="78">
        <v>240999</v>
      </c>
      <c r="FN345" s="78">
        <v>245797</v>
      </c>
      <c r="FO345" s="78">
        <v>246268</v>
      </c>
      <c r="FP345" s="78">
        <v>244499</v>
      </c>
      <c r="FQ345" s="78">
        <v>233566</v>
      </c>
      <c r="FR345" s="78">
        <v>236675.0833</v>
      </c>
      <c r="FS345" s="78">
        <v>236737</v>
      </c>
      <c r="FT345" s="78">
        <v>240791</v>
      </c>
      <c r="FU345" s="78">
        <v>247021</v>
      </c>
      <c r="FV345" s="78">
        <v>249732</v>
      </c>
      <c r="FW345" s="78">
        <v>255236</v>
      </c>
      <c r="FX345" s="78">
        <v>259380</v>
      </c>
      <c r="FY345" s="78">
        <v>259557</v>
      </c>
      <c r="FZ345" s="78">
        <v>261458</v>
      </c>
      <c r="GA345" s="78">
        <v>266082</v>
      </c>
      <c r="GB345" s="78">
        <v>268265</v>
      </c>
      <c r="GC345" s="78">
        <v>268257</v>
      </c>
      <c r="GD345" s="78">
        <v>256047</v>
      </c>
      <c r="GE345" s="78">
        <v>255713.5833</v>
      </c>
      <c r="GF345" s="78">
        <v>261686</v>
      </c>
      <c r="GG345" s="78">
        <v>266096</v>
      </c>
      <c r="GH345" s="78">
        <v>271452</v>
      </c>
      <c r="GI345" s="78">
        <v>273766</v>
      </c>
      <c r="GJ345" s="78">
        <v>278438</v>
      </c>
      <c r="GK345" s="78">
        <v>280117</v>
      </c>
      <c r="GL345" s="78">
        <v>278534</v>
      </c>
      <c r="GM345" s="78">
        <v>280531</v>
      </c>
      <c r="GN345" s="78">
        <v>285306</v>
      </c>
      <c r="GO345" s="78">
        <v>288058</v>
      </c>
      <c r="GP345" s="78">
        <v>289083</v>
      </c>
      <c r="GQ345" s="78">
        <v>276250</v>
      </c>
      <c r="GR345" s="78">
        <v>277443.0833</v>
      </c>
      <c r="GS345" s="78">
        <v>280718</v>
      </c>
      <c r="GT345" s="78">
        <v>284027</v>
      </c>
      <c r="GU345" s="78">
        <v>288767</v>
      </c>
      <c r="GV345" s="78">
        <v>291359</v>
      </c>
      <c r="GW345" s="78">
        <v>295068</v>
      </c>
      <c r="GX345" s="78">
        <v>296079</v>
      </c>
      <c r="GY345" s="78">
        <v>295194</v>
      </c>
      <c r="GZ345" s="78">
        <v>295160</v>
      </c>
      <c r="HA345" s="78">
        <v>298213</v>
      </c>
      <c r="HB345" s="78">
        <v>301268</v>
      </c>
      <c r="HC345" s="78">
        <v>301363</v>
      </c>
      <c r="HD345" s="78">
        <v>288843</v>
      </c>
      <c r="HE345" s="78">
        <v>293004.9167</v>
      </c>
      <c r="HF345" s="78">
        <v>291238</v>
      </c>
      <c r="HG345" s="78">
        <v>294031</v>
      </c>
      <c r="HH345" s="78">
        <v>297463</v>
      </c>
      <c r="HI345" s="78">
        <v>0</v>
      </c>
    </row>
    <row r="346" spans="1:217" ht="15.75" x14ac:dyDescent="0.3">
      <c r="A346" s="1" t="str">
        <f t="shared" si="83"/>
        <v>WienGeringfügig BeschäftigteGesamt</v>
      </c>
      <c r="B346" s="1">
        <v>346</v>
      </c>
      <c r="C346" s="77" t="s">
        <v>9</v>
      </c>
      <c r="D346" s="77" t="s">
        <v>122</v>
      </c>
      <c r="E346" s="77" t="s">
        <v>132</v>
      </c>
      <c r="F346" s="78">
        <v>68267</v>
      </c>
      <c r="G346" s="78">
        <v>69777</v>
      </c>
      <c r="H346" s="78">
        <v>72482</v>
      </c>
      <c r="I346" s="78">
        <v>73241</v>
      </c>
      <c r="J346" s="78">
        <v>73912</v>
      </c>
      <c r="K346" s="78">
        <v>75372</v>
      </c>
      <c r="L346" s="78">
        <v>70404</v>
      </c>
      <c r="M346" s="78">
        <v>66171</v>
      </c>
      <c r="N346" s="78">
        <v>69816</v>
      </c>
      <c r="O346" s="78">
        <v>74321</v>
      </c>
      <c r="P346" s="78">
        <v>75698</v>
      </c>
      <c r="Q346" s="78">
        <v>75478</v>
      </c>
      <c r="R346" s="78">
        <v>72078.25</v>
      </c>
      <c r="S346" s="78">
        <v>72779</v>
      </c>
      <c r="T346" s="78">
        <v>72560</v>
      </c>
      <c r="U346" s="78">
        <v>74749</v>
      </c>
      <c r="V346" s="78">
        <v>74009</v>
      </c>
      <c r="W346" s="78">
        <v>76370</v>
      </c>
      <c r="X346" s="78">
        <v>75840</v>
      </c>
      <c r="Y346" s="78">
        <v>71650</v>
      </c>
      <c r="Z346" s="78">
        <v>68115</v>
      </c>
      <c r="AA346" s="78">
        <v>71143</v>
      </c>
      <c r="AB346" s="78">
        <v>75430</v>
      </c>
      <c r="AC346" s="78">
        <v>78434</v>
      </c>
      <c r="AD346" s="78">
        <v>76901</v>
      </c>
      <c r="AE346" s="78">
        <v>73998.333329999994</v>
      </c>
      <c r="AF346" s="78">
        <v>74632</v>
      </c>
      <c r="AG346" s="78">
        <v>74963</v>
      </c>
      <c r="AH346" s="78">
        <v>78416</v>
      </c>
      <c r="AI346" s="78">
        <v>78295</v>
      </c>
      <c r="AJ346" s="78">
        <v>79129</v>
      </c>
      <c r="AK346" s="78">
        <v>78951</v>
      </c>
      <c r="AL346" s="78">
        <v>73761</v>
      </c>
      <c r="AM346" s="78">
        <v>70902</v>
      </c>
      <c r="AN346" s="78">
        <v>74329</v>
      </c>
      <c r="AO346" s="78">
        <v>78777</v>
      </c>
      <c r="AP346" s="78">
        <v>82106</v>
      </c>
      <c r="AQ346" s="78">
        <v>80784</v>
      </c>
      <c r="AR346" s="78">
        <v>77087.083329999994</v>
      </c>
      <c r="AS346" s="78">
        <v>78453</v>
      </c>
      <c r="AT346" s="78">
        <v>78984</v>
      </c>
      <c r="AU346" s="78">
        <v>81073</v>
      </c>
      <c r="AV346" s="78">
        <v>80853</v>
      </c>
      <c r="AW346" s="78">
        <v>82220</v>
      </c>
      <c r="AX346" s="78">
        <v>81869</v>
      </c>
      <c r="AY346" s="78">
        <v>76404</v>
      </c>
      <c r="AZ346" s="78">
        <v>73916</v>
      </c>
      <c r="BA346" s="78">
        <v>77971</v>
      </c>
      <c r="BB346" s="78">
        <v>82418</v>
      </c>
      <c r="BC346" s="78">
        <v>85806</v>
      </c>
      <c r="BD346" s="78">
        <v>84026</v>
      </c>
      <c r="BE346" s="78">
        <v>80332.75</v>
      </c>
      <c r="BF346" s="78">
        <v>82028</v>
      </c>
      <c r="BG346" s="78">
        <v>82455</v>
      </c>
      <c r="BH346" s="78">
        <v>84931</v>
      </c>
      <c r="BI346" s="78">
        <v>85357</v>
      </c>
      <c r="BJ346" s="78">
        <v>85848</v>
      </c>
      <c r="BK346" s="78">
        <v>85543</v>
      </c>
      <c r="BL346" s="78">
        <v>80091</v>
      </c>
      <c r="BM346" s="78">
        <v>76803</v>
      </c>
      <c r="BN346" s="78">
        <v>80707</v>
      </c>
      <c r="BO346" s="78">
        <v>85919</v>
      </c>
      <c r="BP346" s="78">
        <v>88128</v>
      </c>
      <c r="BQ346" s="78">
        <v>86194</v>
      </c>
      <c r="BR346" s="78">
        <v>83667</v>
      </c>
      <c r="BS346" s="78">
        <v>83920</v>
      </c>
      <c r="BT346" s="78">
        <v>83788</v>
      </c>
      <c r="BU346" s="78">
        <v>86696</v>
      </c>
      <c r="BV346" s="78">
        <v>87685</v>
      </c>
      <c r="BW346" s="78">
        <v>88357</v>
      </c>
      <c r="BX346" s="78">
        <v>88067</v>
      </c>
      <c r="BY346" s="78">
        <v>83185</v>
      </c>
      <c r="BZ346" s="78">
        <v>79486</v>
      </c>
      <c r="CA346" s="78">
        <v>83663</v>
      </c>
      <c r="CB346" s="78">
        <v>87658</v>
      </c>
      <c r="CC346" s="78">
        <v>90748</v>
      </c>
      <c r="CD346" s="78">
        <v>89396</v>
      </c>
      <c r="CE346" s="78">
        <v>86054.083329999994</v>
      </c>
      <c r="CF346" s="78">
        <v>87790</v>
      </c>
      <c r="CG346" s="78">
        <v>87951</v>
      </c>
      <c r="CH346" s="78">
        <v>90071</v>
      </c>
      <c r="CI346" s="78">
        <v>91532</v>
      </c>
      <c r="CJ346" s="78">
        <v>91430</v>
      </c>
      <c r="CK346" s="78">
        <v>90985</v>
      </c>
      <c r="CL346" s="78">
        <v>85306</v>
      </c>
      <c r="CM346" s="78">
        <v>81759</v>
      </c>
      <c r="CN346" s="78">
        <v>86601</v>
      </c>
      <c r="CO346" s="78">
        <v>91763</v>
      </c>
      <c r="CP346" s="78">
        <v>94337</v>
      </c>
      <c r="CQ346" s="78">
        <v>92567</v>
      </c>
      <c r="CR346" s="78">
        <v>89341</v>
      </c>
      <c r="CS346" s="78">
        <v>90075</v>
      </c>
      <c r="CT346" s="78">
        <v>90033</v>
      </c>
      <c r="CU346" s="78">
        <v>92775</v>
      </c>
      <c r="CV346" s="78">
        <v>93801</v>
      </c>
      <c r="CW346" s="78">
        <v>93941</v>
      </c>
      <c r="CX346" s="78">
        <v>93939</v>
      </c>
      <c r="CY346" s="78">
        <v>88136</v>
      </c>
      <c r="CZ346" s="78">
        <v>85161</v>
      </c>
      <c r="DA346" s="78">
        <v>89117</v>
      </c>
      <c r="DB346" s="78">
        <v>93564</v>
      </c>
      <c r="DC346" s="78">
        <v>96106</v>
      </c>
      <c r="DD346" s="78">
        <v>93549</v>
      </c>
      <c r="DE346" s="78">
        <v>91683.083329999994</v>
      </c>
      <c r="DF346" s="78">
        <v>91124</v>
      </c>
      <c r="DG346" s="78">
        <v>91762</v>
      </c>
      <c r="DH346" s="78">
        <v>93741</v>
      </c>
      <c r="DI346" s="78">
        <v>94567</v>
      </c>
      <c r="DJ346" s="78">
        <v>94547</v>
      </c>
      <c r="DK346" s="78">
        <v>94730</v>
      </c>
      <c r="DL346" s="78">
        <v>88500</v>
      </c>
      <c r="DM346" s="78">
        <v>85487</v>
      </c>
      <c r="DN346" s="78">
        <v>89862</v>
      </c>
      <c r="DO346" s="78">
        <v>94374</v>
      </c>
      <c r="DP346" s="78">
        <v>97090</v>
      </c>
      <c r="DQ346" s="78">
        <v>94853</v>
      </c>
      <c r="DR346" s="78">
        <v>92553.083329999994</v>
      </c>
      <c r="DS346" s="78">
        <v>91955</v>
      </c>
      <c r="DT346" s="78">
        <v>92327</v>
      </c>
      <c r="DU346" s="78">
        <v>94675</v>
      </c>
      <c r="DV346" s="78">
        <v>93603</v>
      </c>
      <c r="DW346" s="78">
        <v>94998</v>
      </c>
      <c r="DX346" s="78">
        <v>94881</v>
      </c>
      <c r="DY346" s="78">
        <v>89153</v>
      </c>
      <c r="DZ346" s="78">
        <v>86223</v>
      </c>
      <c r="EA346" s="78">
        <v>89940</v>
      </c>
      <c r="EB346" s="78">
        <v>94109</v>
      </c>
      <c r="EC346" s="78">
        <v>96841</v>
      </c>
      <c r="ED346" s="78">
        <v>94828</v>
      </c>
      <c r="EE346" s="78">
        <v>92794.416670000006</v>
      </c>
      <c r="EF346" s="78">
        <v>92922</v>
      </c>
      <c r="EG346" s="78">
        <v>93172</v>
      </c>
      <c r="EH346" s="78">
        <v>94323</v>
      </c>
      <c r="EI346" s="78">
        <v>94313</v>
      </c>
      <c r="EJ346" s="78">
        <v>94229</v>
      </c>
      <c r="EK346" s="78">
        <v>94314</v>
      </c>
      <c r="EL346" s="78">
        <v>87874</v>
      </c>
      <c r="EM346" s="78">
        <v>85203</v>
      </c>
      <c r="EN346" s="78">
        <v>88717</v>
      </c>
      <c r="EO346" s="78">
        <v>94318</v>
      </c>
      <c r="EP346" s="78">
        <v>97244</v>
      </c>
      <c r="EQ346" s="78">
        <v>94705</v>
      </c>
      <c r="ER346" s="78">
        <v>92611.166670000006</v>
      </c>
      <c r="ES346" s="78">
        <v>92441</v>
      </c>
      <c r="ET346" s="78">
        <v>92990</v>
      </c>
      <c r="EU346" s="78">
        <v>94699</v>
      </c>
      <c r="EV346" s="78">
        <v>94414</v>
      </c>
      <c r="EW346" s="78">
        <v>95293</v>
      </c>
      <c r="EX346" s="78">
        <v>93791</v>
      </c>
      <c r="EY346" s="78">
        <v>87802</v>
      </c>
      <c r="EZ346" s="78">
        <v>85692</v>
      </c>
      <c r="FA346" s="78">
        <v>88669</v>
      </c>
      <c r="FB346" s="78">
        <v>94204</v>
      </c>
      <c r="FC346" s="78">
        <v>96398</v>
      </c>
      <c r="FD346" s="78">
        <v>94452</v>
      </c>
      <c r="FE346" s="78">
        <v>92570.416670000006</v>
      </c>
      <c r="FF346" s="78">
        <v>92113</v>
      </c>
      <c r="FG346" s="78">
        <v>91820</v>
      </c>
      <c r="FH346" s="78">
        <v>77502</v>
      </c>
      <c r="FI346" s="78">
        <v>72567</v>
      </c>
      <c r="FJ346" s="78">
        <v>81895</v>
      </c>
      <c r="FK346" s="78">
        <v>85708</v>
      </c>
      <c r="FL346" s="78">
        <v>85049</v>
      </c>
      <c r="FM346" s="78">
        <v>83329</v>
      </c>
      <c r="FN346" s="78">
        <v>86601</v>
      </c>
      <c r="FO346" s="78">
        <v>88460</v>
      </c>
      <c r="FP346" s="78">
        <v>86593</v>
      </c>
      <c r="FQ346" s="78">
        <v>85553</v>
      </c>
      <c r="FR346" s="78">
        <v>84765.833329999994</v>
      </c>
      <c r="FS346" s="78">
        <v>83608</v>
      </c>
      <c r="FT346" s="78">
        <v>84360</v>
      </c>
      <c r="FU346" s="78">
        <v>85856</v>
      </c>
      <c r="FV346" s="78">
        <v>84532</v>
      </c>
      <c r="FW346" s="78">
        <v>89421</v>
      </c>
      <c r="FX346" s="78">
        <v>90697</v>
      </c>
      <c r="FY346" s="78">
        <v>86219</v>
      </c>
      <c r="FZ346" s="78">
        <v>83758</v>
      </c>
      <c r="GA346" s="78">
        <v>87050</v>
      </c>
      <c r="GB346" s="78">
        <v>89314</v>
      </c>
      <c r="GC346" s="78">
        <v>87475</v>
      </c>
      <c r="GD346" s="78">
        <v>86205</v>
      </c>
      <c r="GE346" s="78">
        <v>86541.25</v>
      </c>
      <c r="GF346" s="78">
        <v>86240</v>
      </c>
      <c r="GG346" s="78">
        <v>86886</v>
      </c>
      <c r="GH346" s="78">
        <v>89861</v>
      </c>
      <c r="GI346" s="78">
        <v>89864</v>
      </c>
      <c r="GJ346" s="78">
        <v>91062</v>
      </c>
      <c r="GK346" s="78">
        <v>90920</v>
      </c>
      <c r="GL346" s="78">
        <v>84033</v>
      </c>
      <c r="GM346" s="78">
        <v>81129</v>
      </c>
      <c r="GN346" s="78">
        <v>85507</v>
      </c>
      <c r="GO346" s="78">
        <v>89015</v>
      </c>
      <c r="GP346" s="78">
        <v>92397</v>
      </c>
      <c r="GQ346" s="78">
        <v>90437</v>
      </c>
      <c r="GR346" s="78">
        <v>88112.583329999994</v>
      </c>
      <c r="GS346" s="78">
        <v>89218</v>
      </c>
      <c r="GT346" s="78">
        <v>89054</v>
      </c>
      <c r="GU346" s="78">
        <v>91481</v>
      </c>
      <c r="GV346" s="78">
        <v>91034</v>
      </c>
      <c r="GW346" s="78">
        <v>92569</v>
      </c>
      <c r="GX346" s="78">
        <v>92415</v>
      </c>
      <c r="GY346" s="78">
        <v>85841</v>
      </c>
      <c r="GZ346" s="78">
        <v>83384</v>
      </c>
      <c r="HA346" s="78">
        <v>86632</v>
      </c>
      <c r="HB346" s="78">
        <v>90276</v>
      </c>
      <c r="HC346" s="78">
        <v>93513</v>
      </c>
      <c r="HD346" s="78">
        <v>92031</v>
      </c>
      <c r="HE346" s="78">
        <v>89787.333329999994</v>
      </c>
      <c r="HF346" s="78">
        <v>89299</v>
      </c>
      <c r="HG346" s="78">
        <v>89494</v>
      </c>
      <c r="HH346" s="78">
        <v>90567</v>
      </c>
      <c r="HI346" s="78">
        <v>0</v>
      </c>
    </row>
    <row r="347" spans="1:217" ht="15.75" x14ac:dyDescent="0.3">
      <c r="A347" s="1" t="str">
        <f t="shared" si="83"/>
        <v>WienArbeitslosenquote in %Gesamt</v>
      </c>
      <c r="B347" s="1">
        <v>347</v>
      </c>
      <c r="C347" s="77" t="s">
        <v>9</v>
      </c>
      <c r="D347" s="77" t="s">
        <v>123</v>
      </c>
      <c r="E347" s="77" t="s">
        <v>132</v>
      </c>
      <c r="F347" s="78">
        <v>9.3549746034E-2</v>
      </c>
      <c r="G347" s="78">
        <v>8.7529217189999994E-2</v>
      </c>
      <c r="H347" s="78">
        <v>8.2346551177999994E-2</v>
      </c>
      <c r="I347" s="78">
        <v>7.6736023764999994E-2</v>
      </c>
      <c r="J347" s="78">
        <v>7.3326164496000004E-2</v>
      </c>
      <c r="K347" s="78">
        <v>7.2034383543E-2</v>
      </c>
      <c r="L347" s="78">
        <v>7.2374308048000005E-2</v>
      </c>
      <c r="M347" s="78">
        <v>7.5102830528E-2</v>
      </c>
      <c r="N347" s="78">
        <v>7.3602460499999994E-2</v>
      </c>
      <c r="O347" s="78">
        <v>7.3403504100000003E-2</v>
      </c>
      <c r="P347" s="78">
        <v>7.6937200959000002E-2</v>
      </c>
      <c r="Q347" s="78">
        <v>9.5785222074999996E-2</v>
      </c>
      <c r="R347" s="78">
        <v>7.9373648000000005E-2</v>
      </c>
      <c r="S347" s="78">
        <v>9.4739626091000007E-2</v>
      </c>
      <c r="T347" s="78">
        <v>9.3415387416000001E-2</v>
      </c>
      <c r="U347" s="78">
        <v>8.8002085719999998E-2</v>
      </c>
      <c r="V347" s="78">
        <v>8.5279879025999997E-2</v>
      </c>
      <c r="W347" s="78">
        <v>8.1580240403000007E-2</v>
      </c>
      <c r="X347" s="78">
        <v>8.3295670035999997E-2</v>
      </c>
      <c r="Y347" s="78">
        <v>8.2080258466000006E-2</v>
      </c>
      <c r="Z347" s="78">
        <v>8.6164039137999998E-2</v>
      </c>
      <c r="AA347" s="78">
        <v>8.5316900695999995E-2</v>
      </c>
      <c r="AB347" s="78">
        <v>8.4247887970000004E-2</v>
      </c>
      <c r="AC347" s="78">
        <v>8.3166231842999996E-2</v>
      </c>
      <c r="AD347" s="78">
        <v>0.101410783812</v>
      </c>
      <c r="AE347" s="78">
        <v>8.7388452000000005E-2</v>
      </c>
      <c r="AF347" s="78">
        <v>0.100038112513</v>
      </c>
      <c r="AG347" s="78">
        <v>9.6445725496000001E-2</v>
      </c>
      <c r="AH347" s="78">
        <v>8.8832941339999999E-2</v>
      </c>
      <c r="AI347" s="78">
        <v>8.6503980125999996E-2</v>
      </c>
      <c r="AJ347" s="78">
        <v>8.3338425977000002E-2</v>
      </c>
      <c r="AK347" s="78">
        <v>8.2573325332E-2</v>
      </c>
      <c r="AL347" s="78">
        <v>8.0485562240999994E-2</v>
      </c>
      <c r="AM347" s="78">
        <v>8.4268391114999994E-2</v>
      </c>
      <c r="AN347" s="78">
        <v>8.4491852132E-2</v>
      </c>
      <c r="AO347" s="78">
        <v>8.3887694311999994E-2</v>
      </c>
      <c r="AP347" s="78">
        <v>8.6688864293999995E-2</v>
      </c>
      <c r="AQ347" s="78">
        <v>0.104196027052</v>
      </c>
      <c r="AR347" s="78">
        <v>8.8467818000000004E-2</v>
      </c>
      <c r="AS347" s="78">
        <v>0.103761946257</v>
      </c>
      <c r="AT347" s="78">
        <v>0.101539920066</v>
      </c>
      <c r="AU347" s="78">
        <v>9.4584834992999994E-2</v>
      </c>
      <c r="AV347" s="78">
        <v>9.0292305081999993E-2</v>
      </c>
      <c r="AW347" s="78">
        <v>8.6583965592999995E-2</v>
      </c>
      <c r="AX347" s="78">
        <v>8.6418799788000003E-2</v>
      </c>
      <c r="AY347" s="78">
        <v>8.4254815117999995E-2</v>
      </c>
      <c r="AZ347" s="78">
        <v>8.8067545826000002E-2</v>
      </c>
      <c r="BA347" s="78">
        <v>8.8163707987999995E-2</v>
      </c>
      <c r="BB347" s="78">
        <v>8.8517299940999994E-2</v>
      </c>
      <c r="BC347" s="78">
        <v>9.0280039638999998E-2</v>
      </c>
      <c r="BD347" s="78">
        <v>0.106948948435</v>
      </c>
      <c r="BE347" s="78">
        <v>9.2432503999999999E-2</v>
      </c>
      <c r="BF347" s="78">
        <v>0.106457800511</v>
      </c>
      <c r="BG347" s="78">
        <v>0.104474323006</v>
      </c>
      <c r="BH347" s="78">
        <v>9.6290498316999998E-2</v>
      </c>
      <c r="BI347" s="78">
        <v>9.1326057872000002E-2</v>
      </c>
      <c r="BJ347" s="78">
        <v>8.8270473217000003E-2</v>
      </c>
      <c r="BK347" s="78">
        <v>8.8587300908999994E-2</v>
      </c>
      <c r="BL347" s="78">
        <v>8.9719463759000001E-2</v>
      </c>
      <c r="BM347" s="78">
        <v>9.2077796416999994E-2</v>
      </c>
      <c r="BN347" s="78">
        <v>9.1152531906000006E-2</v>
      </c>
      <c r="BO347" s="78">
        <v>9.1922533609999996E-2</v>
      </c>
      <c r="BP347" s="78">
        <v>9.4626193553999996E-2</v>
      </c>
      <c r="BQ347" s="78">
        <v>0.111024821632</v>
      </c>
      <c r="BR347" s="78">
        <v>9.5486580000000001E-2</v>
      </c>
      <c r="BS347" s="78">
        <v>0.111655156928</v>
      </c>
      <c r="BT347" s="78">
        <v>0.107947986671</v>
      </c>
      <c r="BU347" s="78">
        <v>0.10115524302999999</v>
      </c>
      <c r="BV347" s="78">
        <v>9.5683676945000004E-2</v>
      </c>
      <c r="BW347" s="78">
        <v>9.2524818778000006E-2</v>
      </c>
      <c r="BX347" s="78">
        <v>9.3391009255999996E-2</v>
      </c>
      <c r="BY347" s="78">
        <v>9.7114530044999994E-2</v>
      </c>
      <c r="BZ347" s="78">
        <v>0.10028152486</v>
      </c>
      <c r="CA347" s="78">
        <v>0.10011578046</v>
      </c>
      <c r="CB347" s="78">
        <v>0.100375364157</v>
      </c>
      <c r="CC347" s="78">
        <v>0.104037343968</v>
      </c>
      <c r="CD347" s="78">
        <v>0.123783315839</v>
      </c>
      <c r="CE347" s="78">
        <v>0.102352552</v>
      </c>
      <c r="CF347" s="78">
        <v>0.12176922609800001</v>
      </c>
      <c r="CG347" s="78">
        <v>0.119557408804</v>
      </c>
      <c r="CH347" s="78">
        <v>0.114044953889</v>
      </c>
      <c r="CI347" s="78">
        <v>0.110033475438</v>
      </c>
      <c r="CJ347" s="78">
        <v>0.108377877107</v>
      </c>
      <c r="CK347" s="78">
        <v>0.11041774465400001</v>
      </c>
      <c r="CL347" s="78">
        <v>0.110581797858</v>
      </c>
      <c r="CM347" s="78">
        <v>0.11297433168899999</v>
      </c>
      <c r="CN347" s="78">
        <v>0.112527362326</v>
      </c>
      <c r="CO347" s="78">
        <v>0.113441033284</v>
      </c>
      <c r="CP347" s="78">
        <v>0.11788900124399999</v>
      </c>
      <c r="CQ347" s="78">
        <v>0.13955225512899999</v>
      </c>
      <c r="CR347" s="78">
        <v>0.11595465100000001</v>
      </c>
      <c r="CS347" s="78">
        <v>0.14128396300000001</v>
      </c>
      <c r="CT347" s="78">
        <v>0.14016358200000001</v>
      </c>
      <c r="CU347" s="78">
        <v>0.13626129400000001</v>
      </c>
      <c r="CV347" s="78">
        <v>0.13233326500000001</v>
      </c>
      <c r="CW347" s="78">
        <v>0.13013872800000001</v>
      </c>
      <c r="CX347" s="78">
        <v>0.13152876199999999</v>
      </c>
      <c r="CY347" s="78">
        <v>0.12780012299999999</v>
      </c>
      <c r="CZ347" s="78">
        <v>0.13089204500000001</v>
      </c>
      <c r="DA347" s="78">
        <v>0.12817156299999999</v>
      </c>
      <c r="DB347" s="78">
        <v>0.12973259700000001</v>
      </c>
      <c r="DC347" s="78">
        <v>0.133579221</v>
      </c>
      <c r="DD347" s="78">
        <v>0.15291913700000001</v>
      </c>
      <c r="DE347" s="78">
        <v>0.134561808</v>
      </c>
      <c r="DF347" s="78">
        <v>0.15158302300000001</v>
      </c>
      <c r="DG347" s="78">
        <v>0.147015375</v>
      </c>
      <c r="DH347" s="78">
        <v>0.13986108799999999</v>
      </c>
      <c r="DI347" s="78">
        <v>0.13328990099999999</v>
      </c>
      <c r="DJ347" s="78">
        <v>0.13154143600000001</v>
      </c>
      <c r="DK347" s="78">
        <v>0.130124502</v>
      </c>
      <c r="DL347" s="78">
        <v>0.128239993</v>
      </c>
      <c r="DM347" s="78">
        <v>0.13200056700000001</v>
      </c>
      <c r="DN347" s="78">
        <v>0.12946211599999999</v>
      </c>
      <c r="DO347" s="78">
        <v>0.130553896</v>
      </c>
      <c r="DP347" s="78">
        <v>0.13187975599999999</v>
      </c>
      <c r="DQ347" s="78">
        <v>0.150235913</v>
      </c>
      <c r="DR347" s="78">
        <v>0.13630162100000001</v>
      </c>
      <c r="DS347" s="78">
        <v>0.14837766399999999</v>
      </c>
      <c r="DT347" s="78">
        <v>0.14406438799999999</v>
      </c>
      <c r="DU347" s="78">
        <v>0.13503753099999999</v>
      </c>
      <c r="DV347" s="78">
        <v>0.12851901700000001</v>
      </c>
      <c r="DW347" s="78">
        <v>0.12521054300000001</v>
      </c>
      <c r="DX347" s="78">
        <v>0.124320236</v>
      </c>
      <c r="DY347" s="78">
        <v>0.123402027</v>
      </c>
      <c r="DZ347" s="78">
        <v>0.12529375500000001</v>
      </c>
      <c r="EA347" s="78">
        <v>0.12274739599999999</v>
      </c>
      <c r="EB347" s="78">
        <v>0.12190182200000001</v>
      </c>
      <c r="EC347" s="78">
        <v>0.122774077</v>
      </c>
      <c r="ED347" s="78">
        <v>0.14065612799999999</v>
      </c>
      <c r="EE347" s="78">
        <v>0.13017310600000001</v>
      </c>
      <c r="EF347" s="78">
        <v>0.136211205</v>
      </c>
      <c r="EG347" s="78">
        <v>0.13307339300000001</v>
      </c>
      <c r="EH347" s="78">
        <v>0.12556692</v>
      </c>
      <c r="EI347" s="78">
        <v>0.119496862</v>
      </c>
      <c r="EJ347" s="78">
        <v>0.11690655</v>
      </c>
      <c r="EK347" s="78">
        <v>0.116921494</v>
      </c>
      <c r="EL347" s="78">
        <v>0.1178662</v>
      </c>
      <c r="EM347" s="78">
        <v>0.119768047</v>
      </c>
      <c r="EN347" s="78">
        <v>0.11688649</v>
      </c>
      <c r="EO347" s="78">
        <v>0.116167146</v>
      </c>
      <c r="EP347" s="78">
        <v>0.117066528</v>
      </c>
      <c r="EQ347" s="78">
        <v>0.134780231</v>
      </c>
      <c r="ER347" s="78">
        <v>0.122540991</v>
      </c>
      <c r="ES347" s="78">
        <v>0.13310740500000001</v>
      </c>
      <c r="ET347" s="78">
        <v>0.12858834699999999</v>
      </c>
      <c r="EU347" s="78">
        <v>0.12164674</v>
      </c>
      <c r="EV347" s="78">
        <v>0.11694552</v>
      </c>
      <c r="EW347" s="78">
        <v>0.11253686</v>
      </c>
      <c r="EX347" s="78">
        <v>0.11183187</v>
      </c>
      <c r="EY347" s="78">
        <v>0.11109423</v>
      </c>
      <c r="EZ347" s="78">
        <v>0.11386079</v>
      </c>
      <c r="FA347" s="78">
        <v>0.11046886</v>
      </c>
      <c r="FB347" s="78">
        <v>0.10982011999999999</v>
      </c>
      <c r="FC347" s="78">
        <v>0.11032242</v>
      </c>
      <c r="FD347" s="78">
        <v>0.12789716000000001</v>
      </c>
      <c r="FE347" s="78">
        <v>0.11733424000000001</v>
      </c>
      <c r="FF347" s="78">
        <v>0.12526182999999999</v>
      </c>
      <c r="FG347" s="78">
        <v>0.12277003</v>
      </c>
      <c r="FH347" s="78">
        <v>0.16700039999999999</v>
      </c>
      <c r="FI347" s="78">
        <v>0.17938693999999999</v>
      </c>
      <c r="FJ347" s="78">
        <v>0.17251971999999999</v>
      </c>
      <c r="FK347" s="78">
        <v>0.16216164999999999</v>
      </c>
      <c r="FL347" s="78">
        <v>0.15304514</v>
      </c>
      <c r="FM347" s="78">
        <v>0.14872794</v>
      </c>
      <c r="FN347" s="78">
        <v>0.13949091999999999</v>
      </c>
      <c r="FO347" s="78">
        <v>0.13743638999999999</v>
      </c>
      <c r="FP347" s="78">
        <v>0.1432927</v>
      </c>
      <c r="FQ347" s="78">
        <v>0.15747296</v>
      </c>
      <c r="FR347" s="78">
        <v>0.15081079</v>
      </c>
      <c r="FS347" s="78">
        <v>0.15570208999999999</v>
      </c>
      <c r="FT347" s="78">
        <v>0.14963120999999999</v>
      </c>
      <c r="FU347" s="78">
        <v>0.13976591999999999</v>
      </c>
      <c r="FV347" s="78">
        <v>0.13512888000000001</v>
      </c>
      <c r="FW347" s="78">
        <v>0.12763722</v>
      </c>
      <c r="FX347" s="78">
        <v>0.12192992</v>
      </c>
      <c r="FY347" s="78">
        <v>0.11779478</v>
      </c>
      <c r="FZ347" s="78">
        <v>0.11908228999999999</v>
      </c>
      <c r="GA347" s="78">
        <v>0.1136095</v>
      </c>
      <c r="GB347" s="78">
        <v>0.10917617</v>
      </c>
      <c r="GC347" s="78">
        <v>0.11038687</v>
      </c>
      <c r="GD347" s="78">
        <v>0.12706619</v>
      </c>
      <c r="GE347" s="78">
        <v>0.12722600000000001</v>
      </c>
      <c r="GF347" s="78">
        <v>0.12188056999999999</v>
      </c>
      <c r="GG347" s="78">
        <v>0.1155051</v>
      </c>
      <c r="GH347" s="78">
        <v>0.10709849</v>
      </c>
      <c r="GI347" s="78">
        <v>0.10223923</v>
      </c>
      <c r="GJ347" s="78">
        <v>9.8064600000000002E-2</v>
      </c>
      <c r="GK347" s="78">
        <v>9.86259297608508E-2</v>
      </c>
      <c r="GL347" s="78">
        <v>9.7615400000000005E-2</v>
      </c>
      <c r="GM347" s="78">
        <v>0.10299036</v>
      </c>
      <c r="GN347" s="78">
        <v>9.8711629999999995E-2</v>
      </c>
      <c r="GO347" s="78">
        <v>9.8791790000000004E-2</v>
      </c>
      <c r="GP347" s="78">
        <v>9.8564209999999999E-2</v>
      </c>
      <c r="GQ347" s="78">
        <v>0.11478818</v>
      </c>
      <c r="GR347" s="78">
        <v>0.10456657</v>
      </c>
      <c r="GS347" s="78">
        <v>0.11327751</v>
      </c>
      <c r="GT347" s="78">
        <v>0.10884848</v>
      </c>
      <c r="GU347" s="78">
        <v>0.10321092</v>
      </c>
      <c r="GV347" s="78">
        <v>0.101224679</v>
      </c>
      <c r="GW347" s="78">
        <v>0.10100000000000001</v>
      </c>
      <c r="GX347" s="78">
        <v>0.1018472</v>
      </c>
      <c r="GY347" s="78">
        <v>0.10299999999999999</v>
      </c>
      <c r="GZ347" s="78">
        <v>0.10664809</v>
      </c>
      <c r="HA347" s="78">
        <v>0.10352902</v>
      </c>
      <c r="HB347" s="78">
        <v>0.10305477</v>
      </c>
      <c r="HC347" s="78">
        <v>0.1044197</v>
      </c>
      <c r="HD347" s="78">
        <v>0.12105581999999999</v>
      </c>
      <c r="HE347" s="78">
        <v>0.10593978</v>
      </c>
      <c r="HF347" s="78">
        <v>0.12088264999999999</v>
      </c>
      <c r="HG347" s="78">
        <v>0.11785138000000001</v>
      </c>
      <c r="HH347" s="78">
        <v>0.113318068054742</v>
      </c>
      <c r="HI347" s="78">
        <v>1</v>
      </c>
    </row>
    <row r="348" spans="1:217" ht="15.75" x14ac:dyDescent="0.3">
      <c r="A348" s="1" t="str">
        <f t="shared" si="83"/>
        <v>WienArbeitsloseGesamt</v>
      </c>
      <c r="B348" s="1">
        <v>348</v>
      </c>
      <c r="C348" s="77" t="s">
        <v>9</v>
      </c>
      <c r="D348" s="77" t="s">
        <v>124</v>
      </c>
      <c r="E348" s="77" t="s">
        <v>132</v>
      </c>
      <c r="F348" s="78">
        <v>77723</v>
      </c>
      <c r="G348" s="78">
        <v>72611</v>
      </c>
      <c r="H348" s="78">
        <v>68679</v>
      </c>
      <c r="I348" s="78">
        <v>64060</v>
      </c>
      <c r="J348" s="78">
        <v>61098</v>
      </c>
      <c r="K348" s="78">
        <v>60387</v>
      </c>
      <c r="L348" s="78">
        <v>61227</v>
      </c>
      <c r="M348" s="78">
        <v>63194</v>
      </c>
      <c r="N348" s="78">
        <v>61981</v>
      </c>
      <c r="O348" s="78">
        <v>61746</v>
      </c>
      <c r="P348" s="78">
        <v>64529</v>
      </c>
      <c r="Q348" s="78">
        <v>80607</v>
      </c>
      <c r="R348" s="78">
        <v>66486.833329999994</v>
      </c>
      <c r="S348" s="78">
        <v>79165</v>
      </c>
      <c r="T348" s="78">
        <v>77977</v>
      </c>
      <c r="U348" s="78">
        <v>73584</v>
      </c>
      <c r="V348" s="78">
        <v>70269</v>
      </c>
      <c r="W348" s="78">
        <v>68073</v>
      </c>
      <c r="X348" s="78">
        <v>69665</v>
      </c>
      <c r="Y348" s="78">
        <v>69204</v>
      </c>
      <c r="Z348" s="78">
        <v>72412</v>
      </c>
      <c r="AA348" s="78">
        <v>71690</v>
      </c>
      <c r="AB348" s="78">
        <v>70425</v>
      </c>
      <c r="AC348" s="78">
        <v>69429</v>
      </c>
      <c r="AD348" s="78">
        <v>84728</v>
      </c>
      <c r="AE348" s="78">
        <v>73051.75</v>
      </c>
      <c r="AF348" s="78">
        <v>82944</v>
      </c>
      <c r="AG348" s="78">
        <v>79837</v>
      </c>
      <c r="AH348" s="78">
        <v>73991</v>
      </c>
      <c r="AI348" s="78">
        <v>72222</v>
      </c>
      <c r="AJ348" s="78">
        <v>69549</v>
      </c>
      <c r="AK348" s="78">
        <v>69082</v>
      </c>
      <c r="AL348" s="78">
        <v>67576</v>
      </c>
      <c r="AM348" s="78">
        <v>71098</v>
      </c>
      <c r="AN348" s="78">
        <v>71448</v>
      </c>
      <c r="AO348" s="78">
        <v>70731</v>
      </c>
      <c r="AP348" s="78">
        <v>73394</v>
      </c>
      <c r="AQ348" s="78">
        <v>88278</v>
      </c>
      <c r="AR348" s="78">
        <v>74179.166670000006</v>
      </c>
      <c r="AS348" s="78">
        <v>87639</v>
      </c>
      <c r="AT348" s="78">
        <v>85898</v>
      </c>
      <c r="AU348" s="78">
        <v>80282</v>
      </c>
      <c r="AV348" s="78">
        <v>76656</v>
      </c>
      <c r="AW348" s="78">
        <v>73824</v>
      </c>
      <c r="AX348" s="78">
        <v>73865</v>
      </c>
      <c r="AY348" s="78">
        <v>72271</v>
      </c>
      <c r="AZ348" s="78">
        <v>75924</v>
      </c>
      <c r="BA348" s="78">
        <v>76249</v>
      </c>
      <c r="BB348" s="78">
        <v>76514</v>
      </c>
      <c r="BC348" s="78">
        <v>78165</v>
      </c>
      <c r="BD348" s="78">
        <v>92541</v>
      </c>
      <c r="BE348" s="78">
        <v>79152.333329999994</v>
      </c>
      <c r="BF348" s="78">
        <v>91908</v>
      </c>
      <c r="BG348" s="78">
        <v>90081</v>
      </c>
      <c r="BH348" s="78">
        <v>83161</v>
      </c>
      <c r="BI348" s="78">
        <v>79048</v>
      </c>
      <c r="BJ348" s="78">
        <v>76456</v>
      </c>
      <c r="BK348" s="78">
        <v>76750</v>
      </c>
      <c r="BL348" s="78">
        <v>78476</v>
      </c>
      <c r="BM348" s="78">
        <v>80412</v>
      </c>
      <c r="BN348" s="78">
        <v>79414</v>
      </c>
      <c r="BO348" s="78">
        <v>80495</v>
      </c>
      <c r="BP348" s="78">
        <v>82918</v>
      </c>
      <c r="BQ348" s="78">
        <v>97071</v>
      </c>
      <c r="BR348" s="78">
        <v>83015.833329999994</v>
      </c>
      <c r="BS348" s="78">
        <v>97462</v>
      </c>
      <c r="BT348" s="78">
        <v>93982</v>
      </c>
      <c r="BU348" s="78">
        <v>88096</v>
      </c>
      <c r="BV348" s="78">
        <v>83697</v>
      </c>
      <c r="BW348" s="78">
        <v>81103</v>
      </c>
      <c r="BX348" s="78">
        <v>81955</v>
      </c>
      <c r="BY348" s="78">
        <v>86433</v>
      </c>
      <c r="BZ348" s="78">
        <v>88874</v>
      </c>
      <c r="CA348" s="78">
        <v>88978</v>
      </c>
      <c r="CB348" s="78">
        <v>89341</v>
      </c>
      <c r="CC348" s="78">
        <v>92448</v>
      </c>
      <c r="CD348" s="78">
        <v>110386</v>
      </c>
      <c r="CE348" s="78">
        <v>90229.583329999994</v>
      </c>
      <c r="CF348" s="78">
        <v>108294</v>
      </c>
      <c r="CG348" s="78">
        <v>106345</v>
      </c>
      <c r="CH348" s="78">
        <v>101802</v>
      </c>
      <c r="CI348" s="78">
        <v>98544</v>
      </c>
      <c r="CJ348" s="78">
        <v>97059</v>
      </c>
      <c r="CK348" s="78">
        <v>99442</v>
      </c>
      <c r="CL348" s="78">
        <v>100117</v>
      </c>
      <c r="CM348" s="78">
        <v>101710</v>
      </c>
      <c r="CN348" s="78">
        <v>101887</v>
      </c>
      <c r="CO348" s="78">
        <v>102901</v>
      </c>
      <c r="CP348" s="78">
        <v>107140</v>
      </c>
      <c r="CQ348" s="78">
        <v>127601</v>
      </c>
      <c r="CR348" s="78">
        <v>104403.5</v>
      </c>
      <c r="CS348" s="78">
        <v>128977</v>
      </c>
      <c r="CT348" s="78">
        <v>127995</v>
      </c>
      <c r="CU348" s="78">
        <v>125215</v>
      </c>
      <c r="CV348" s="78">
        <v>122347</v>
      </c>
      <c r="CW348" s="78">
        <v>120234</v>
      </c>
      <c r="CX348" s="78">
        <v>122007</v>
      </c>
      <c r="CY348" s="78">
        <v>119060</v>
      </c>
      <c r="CZ348" s="78">
        <v>121769</v>
      </c>
      <c r="DA348" s="78">
        <v>119354</v>
      </c>
      <c r="DB348" s="78">
        <v>120814</v>
      </c>
      <c r="DC348" s="78">
        <v>124948</v>
      </c>
      <c r="DD348" s="78">
        <v>143501</v>
      </c>
      <c r="DE348" s="78">
        <v>124685.0833</v>
      </c>
      <c r="DF348" s="78">
        <v>141718</v>
      </c>
      <c r="DG348" s="78">
        <v>137436</v>
      </c>
      <c r="DH348" s="78">
        <v>130949</v>
      </c>
      <c r="DI348" s="78">
        <v>124802</v>
      </c>
      <c r="DJ348" s="78">
        <v>123474</v>
      </c>
      <c r="DK348" s="78">
        <v>122367</v>
      </c>
      <c r="DL348" s="78">
        <v>120720</v>
      </c>
      <c r="DM348" s="78">
        <v>124853</v>
      </c>
      <c r="DN348" s="78">
        <v>122510</v>
      </c>
      <c r="DO348" s="78">
        <v>123663</v>
      </c>
      <c r="DP348" s="78">
        <v>125295</v>
      </c>
      <c r="DQ348" s="78">
        <v>142713</v>
      </c>
      <c r="DR348" s="78">
        <v>128375</v>
      </c>
      <c r="DS348" s="78">
        <v>140550</v>
      </c>
      <c r="DT348" s="78">
        <v>136466</v>
      </c>
      <c r="DU348" s="78">
        <v>128144</v>
      </c>
      <c r="DV348" s="78">
        <v>121730</v>
      </c>
      <c r="DW348" s="78">
        <v>118866</v>
      </c>
      <c r="DX348" s="78">
        <v>118191</v>
      </c>
      <c r="DY348" s="78">
        <v>117844</v>
      </c>
      <c r="DZ348" s="78">
        <v>119640</v>
      </c>
      <c r="EA348" s="78">
        <v>117170</v>
      </c>
      <c r="EB348" s="78">
        <v>116888</v>
      </c>
      <c r="EC348" s="78">
        <v>117959</v>
      </c>
      <c r="ED348" s="78">
        <v>135205</v>
      </c>
      <c r="EE348" s="78">
        <v>124054.4167</v>
      </c>
      <c r="EF348" s="78">
        <v>130708</v>
      </c>
      <c r="EG348" s="78">
        <v>127541</v>
      </c>
      <c r="EH348" s="78">
        <v>120435</v>
      </c>
      <c r="EI348" s="78">
        <v>114980</v>
      </c>
      <c r="EJ348" s="78">
        <v>112545</v>
      </c>
      <c r="EK348" s="78">
        <v>112726</v>
      </c>
      <c r="EL348" s="78">
        <v>114658</v>
      </c>
      <c r="EM348" s="78">
        <v>116364</v>
      </c>
      <c r="EN348" s="78">
        <v>113418</v>
      </c>
      <c r="EO348" s="78">
        <v>113108</v>
      </c>
      <c r="EP348" s="78">
        <v>114160</v>
      </c>
      <c r="EQ348" s="78">
        <v>131368</v>
      </c>
      <c r="ER348" s="78">
        <v>118500.9167</v>
      </c>
      <c r="ES348" s="78">
        <v>129811</v>
      </c>
      <c r="ET348" s="78">
        <v>125409</v>
      </c>
      <c r="EU348" s="78">
        <v>118794</v>
      </c>
      <c r="EV348" s="78">
        <v>114385</v>
      </c>
      <c r="EW348" s="78">
        <v>109829</v>
      </c>
      <c r="EX348" s="78">
        <v>109214</v>
      </c>
      <c r="EY348" s="78">
        <v>108977</v>
      </c>
      <c r="EZ348" s="78">
        <v>111362</v>
      </c>
      <c r="FA348" s="78">
        <v>108457</v>
      </c>
      <c r="FB348" s="78">
        <v>107921</v>
      </c>
      <c r="FC348" s="78">
        <v>108376</v>
      </c>
      <c r="FD348" s="78">
        <v>125887</v>
      </c>
      <c r="FE348" s="78">
        <v>114868.5</v>
      </c>
      <c r="FF348" s="78">
        <v>122353</v>
      </c>
      <c r="FG348" s="78">
        <v>119826</v>
      </c>
      <c r="FH348" s="78">
        <v>165047</v>
      </c>
      <c r="FI348" s="78">
        <v>178725</v>
      </c>
      <c r="FJ348" s="78">
        <v>172646</v>
      </c>
      <c r="FK348" s="78">
        <v>162245</v>
      </c>
      <c r="FL348" s="78">
        <v>153174</v>
      </c>
      <c r="FM348" s="78">
        <v>148183</v>
      </c>
      <c r="FN348" s="78">
        <v>138706</v>
      </c>
      <c r="FO348" s="78">
        <v>136367</v>
      </c>
      <c r="FP348" s="78">
        <v>142638</v>
      </c>
      <c r="FQ348" s="78">
        <v>156496</v>
      </c>
      <c r="FR348" s="78">
        <v>149700.5</v>
      </c>
      <c r="FS348" s="78">
        <v>154688</v>
      </c>
      <c r="FT348" s="78">
        <v>148683</v>
      </c>
      <c r="FU348" s="78">
        <v>139013</v>
      </c>
      <c r="FV348" s="78">
        <v>134335</v>
      </c>
      <c r="FW348" s="78">
        <v>127197</v>
      </c>
      <c r="FX348" s="78">
        <v>121589</v>
      </c>
      <c r="FY348" s="78">
        <v>117082</v>
      </c>
      <c r="FZ348" s="78">
        <v>118580</v>
      </c>
      <c r="GA348" s="78">
        <v>113319</v>
      </c>
      <c r="GB348" s="78">
        <v>108747</v>
      </c>
      <c r="GC348" s="78">
        <v>110181</v>
      </c>
      <c r="GD348" s="78">
        <v>126747</v>
      </c>
      <c r="GE348" s="78">
        <v>126680.0833</v>
      </c>
      <c r="GF348" s="78">
        <v>121678</v>
      </c>
      <c r="GG348" s="78">
        <v>115336</v>
      </c>
      <c r="GH348" s="78">
        <v>106904</v>
      </c>
      <c r="GI348" s="78">
        <v>101795</v>
      </c>
      <c r="GJ348" s="78">
        <v>97811</v>
      </c>
      <c r="GK348" s="78">
        <v>98585</v>
      </c>
      <c r="GL348" s="78">
        <v>97284</v>
      </c>
      <c r="GM348" s="78">
        <v>103343</v>
      </c>
      <c r="GN348" s="78">
        <v>99434</v>
      </c>
      <c r="GO348" s="78">
        <v>99952</v>
      </c>
      <c r="GP348" s="78">
        <v>99931</v>
      </c>
      <c r="GQ348" s="78">
        <v>116125</v>
      </c>
      <c r="GR348" s="78">
        <v>104848.1667</v>
      </c>
      <c r="GS348" s="78">
        <v>114831</v>
      </c>
      <c r="GT348" s="78">
        <v>110315</v>
      </c>
      <c r="GU348" s="78">
        <v>104734</v>
      </c>
      <c r="GV348" s="78">
        <v>102863</v>
      </c>
      <c r="GW348" s="78">
        <v>103596</v>
      </c>
      <c r="GX348" s="78">
        <v>104185</v>
      </c>
      <c r="GY348" s="78">
        <v>105274</v>
      </c>
      <c r="GZ348" s="78">
        <v>109438</v>
      </c>
      <c r="HA348" s="78">
        <v>106286</v>
      </c>
      <c r="HB348" s="78">
        <v>106301</v>
      </c>
      <c r="HC348" s="78">
        <v>107881</v>
      </c>
      <c r="HD348" s="78">
        <v>124764</v>
      </c>
      <c r="HE348" s="78">
        <v>108372.3333</v>
      </c>
      <c r="HF348" s="78">
        <v>124623</v>
      </c>
      <c r="HG348" s="78">
        <v>121637</v>
      </c>
      <c r="HH348" s="78">
        <v>117040</v>
      </c>
      <c r="HI348" s="78">
        <v>113503</v>
      </c>
    </row>
    <row r="349" spans="1:217" ht="15.75" x14ac:dyDescent="0.3">
      <c r="A349" s="1" t="str">
        <f t="shared" si="83"/>
        <v>Wiendarunter bis 24 JahreGesamt</v>
      </c>
      <c r="B349" s="1">
        <v>349</v>
      </c>
      <c r="C349" s="77" t="s">
        <v>9</v>
      </c>
      <c r="D349" s="77" t="s">
        <v>125</v>
      </c>
      <c r="E349" s="77" t="s">
        <v>132</v>
      </c>
      <c r="F349" s="78">
        <v>9980</v>
      </c>
      <c r="G349" s="78">
        <v>9424</v>
      </c>
      <c r="H349" s="78">
        <v>9200</v>
      </c>
      <c r="I349" s="78">
        <v>8435</v>
      </c>
      <c r="J349" s="78">
        <v>7857</v>
      </c>
      <c r="K349" s="78">
        <v>7621</v>
      </c>
      <c r="L349" s="78">
        <v>8158</v>
      </c>
      <c r="M349" s="78">
        <v>8933</v>
      </c>
      <c r="N349" s="78">
        <v>9192</v>
      </c>
      <c r="O349" s="78">
        <v>9169</v>
      </c>
      <c r="P349" s="78">
        <v>9491</v>
      </c>
      <c r="Q349" s="78">
        <v>10938</v>
      </c>
      <c r="R349" s="78">
        <v>9033.1666669999995</v>
      </c>
      <c r="S349" s="78">
        <v>11089</v>
      </c>
      <c r="T349" s="78">
        <v>11013</v>
      </c>
      <c r="U349" s="78">
        <v>10731</v>
      </c>
      <c r="V349" s="78">
        <v>10289</v>
      </c>
      <c r="W349" s="78">
        <v>9904</v>
      </c>
      <c r="X349" s="78">
        <v>9744</v>
      </c>
      <c r="Y349" s="78">
        <v>9620</v>
      </c>
      <c r="Z349" s="78">
        <v>10276</v>
      </c>
      <c r="AA349" s="78">
        <v>10516</v>
      </c>
      <c r="AB349" s="78">
        <v>10296</v>
      </c>
      <c r="AC349" s="78">
        <v>10227</v>
      </c>
      <c r="AD349" s="78">
        <v>11758</v>
      </c>
      <c r="AE349" s="78">
        <v>10455.25</v>
      </c>
      <c r="AF349" s="78">
        <v>11522</v>
      </c>
      <c r="AG349" s="78">
        <v>11217</v>
      </c>
      <c r="AH349" s="78">
        <v>10416</v>
      </c>
      <c r="AI349" s="78">
        <v>10061</v>
      </c>
      <c r="AJ349" s="78">
        <v>9600</v>
      </c>
      <c r="AK349" s="78">
        <v>9418</v>
      </c>
      <c r="AL349" s="78">
        <v>9385</v>
      </c>
      <c r="AM349" s="78">
        <v>10259</v>
      </c>
      <c r="AN349" s="78">
        <v>10500</v>
      </c>
      <c r="AO349" s="78">
        <v>10189</v>
      </c>
      <c r="AP349" s="78">
        <v>10272</v>
      </c>
      <c r="AQ349" s="78">
        <v>11566</v>
      </c>
      <c r="AR349" s="78">
        <v>10367.083329999999</v>
      </c>
      <c r="AS349" s="78">
        <v>11806</v>
      </c>
      <c r="AT349" s="78">
        <v>11563</v>
      </c>
      <c r="AU349" s="78">
        <v>11123</v>
      </c>
      <c r="AV349" s="78">
        <v>10828</v>
      </c>
      <c r="AW349" s="78">
        <v>10319</v>
      </c>
      <c r="AX349" s="78">
        <v>10205</v>
      </c>
      <c r="AY349" s="78">
        <v>10021</v>
      </c>
      <c r="AZ349" s="78">
        <v>10922</v>
      </c>
      <c r="BA349" s="78">
        <v>11571</v>
      </c>
      <c r="BB349" s="78">
        <v>11398</v>
      </c>
      <c r="BC349" s="78">
        <v>11614</v>
      </c>
      <c r="BD349" s="78">
        <v>12803</v>
      </c>
      <c r="BE349" s="78">
        <v>11181.083329999999</v>
      </c>
      <c r="BF349" s="78">
        <v>12684</v>
      </c>
      <c r="BG349" s="78">
        <v>12250</v>
      </c>
      <c r="BH349" s="78">
        <v>11407</v>
      </c>
      <c r="BI349" s="78">
        <v>10883</v>
      </c>
      <c r="BJ349" s="78">
        <v>10390</v>
      </c>
      <c r="BK349" s="78">
        <v>10492</v>
      </c>
      <c r="BL349" s="78">
        <v>10619</v>
      </c>
      <c r="BM349" s="78">
        <v>11199</v>
      </c>
      <c r="BN349" s="78">
        <v>11475</v>
      </c>
      <c r="BO349" s="78">
        <v>11696</v>
      </c>
      <c r="BP349" s="78">
        <v>11921</v>
      </c>
      <c r="BQ349" s="78">
        <v>12748</v>
      </c>
      <c r="BR349" s="78">
        <v>11480.333329999999</v>
      </c>
      <c r="BS349" s="78">
        <v>12992</v>
      </c>
      <c r="BT349" s="78">
        <v>12352</v>
      </c>
      <c r="BU349" s="78">
        <v>11674</v>
      </c>
      <c r="BV349" s="78">
        <v>11201</v>
      </c>
      <c r="BW349" s="78">
        <v>10669</v>
      </c>
      <c r="BX349" s="78">
        <v>10655</v>
      </c>
      <c r="BY349" s="78">
        <v>11339</v>
      </c>
      <c r="BZ349" s="78">
        <v>11959</v>
      </c>
      <c r="CA349" s="78">
        <v>12361</v>
      </c>
      <c r="CB349" s="78">
        <v>12179</v>
      </c>
      <c r="CC349" s="78">
        <v>12473</v>
      </c>
      <c r="CD349" s="78">
        <v>13812</v>
      </c>
      <c r="CE349" s="78">
        <v>11972.166670000001</v>
      </c>
      <c r="CF349" s="78">
        <v>13755</v>
      </c>
      <c r="CG349" s="78">
        <v>13563</v>
      </c>
      <c r="CH349" s="78">
        <v>13189</v>
      </c>
      <c r="CI349" s="78">
        <v>12595</v>
      </c>
      <c r="CJ349" s="78">
        <v>12437</v>
      </c>
      <c r="CK349" s="78">
        <v>12886</v>
      </c>
      <c r="CL349" s="78">
        <v>13043</v>
      </c>
      <c r="CM349" s="78">
        <v>13391</v>
      </c>
      <c r="CN349" s="78">
        <v>13754</v>
      </c>
      <c r="CO349" s="78">
        <v>13716</v>
      </c>
      <c r="CP349" s="78">
        <v>13781</v>
      </c>
      <c r="CQ349" s="78">
        <v>15503</v>
      </c>
      <c r="CR349" s="78">
        <v>13467.75</v>
      </c>
      <c r="CS349" s="78">
        <v>15569</v>
      </c>
      <c r="CT349" s="78">
        <v>14880</v>
      </c>
      <c r="CU349" s="78">
        <v>14607</v>
      </c>
      <c r="CV349" s="78">
        <v>14207</v>
      </c>
      <c r="CW349" s="78">
        <v>13858</v>
      </c>
      <c r="CX349" s="78">
        <v>14231</v>
      </c>
      <c r="CY349" s="78">
        <v>13803</v>
      </c>
      <c r="CZ349" s="78">
        <v>14382</v>
      </c>
      <c r="DA349" s="78">
        <v>14465</v>
      </c>
      <c r="DB349" s="78">
        <v>14458</v>
      </c>
      <c r="DC349" s="78">
        <v>14700</v>
      </c>
      <c r="DD349" s="78">
        <v>16350</v>
      </c>
      <c r="DE349" s="78">
        <v>14625.833329999999</v>
      </c>
      <c r="DF349" s="78">
        <v>16346</v>
      </c>
      <c r="DG349" s="78">
        <v>15752</v>
      </c>
      <c r="DH349" s="78">
        <v>14820</v>
      </c>
      <c r="DI349" s="78">
        <v>14165</v>
      </c>
      <c r="DJ349" s="78">
        <v>13766</v>
      </c>
      <c r="DK349" s="78">
        <v>13502</v>
      </c>
      <c r="DL349" s="78">
        <v>13258</v>
      </c>
      <c r="DM349" s="78">
        <v>13954</v>
      </c>
      <c r="DN349" s="78">
        <v>13713</v>
      </c>
      <c r="DO349" s="78">
        <v>13740</v>
      </c>
      <c r="DP349" s="78">
        <v>13403</v>
      </c>
      <c r="DQ349" s="78">
        <v>15197</v>
      </c>
      <c r="DR349" s="78">
        <v>14301.333329999999</v>
      </c>
      <c r="DS349" s="78">
        <v>14647</v>
      </c>
      <c r="DT349" s="78">
        <v>13997</v>
      </c>
      <c r="DU349" s="78">
        <v>13097</v>
      </c>
      <c r="DV349" s="78">
        <v>12275</v>
      </c>
      <c r="DW349" s="78">
        <v>11745</v>
      </c>
      <c r="DX349" s="78">
        <v>11583</v>
      </c>
      <c r="DY349" s="78">
        <v>11839</v>
      </c>
      <c r="DZ349" s="78">
        <v>12113</v>
      </c>
      <c r="EA349" s="78">
        <v>12285</v>
      </c>
      <c r="EB349" s="78">
        <v>11927</v>
      </c>
      <c r="EC349" s="78">
        <v>11641</v>
      </c>
      <c r="ED349" s="78">
        <v>12940</v>
      </c>
      <c r="EE349" s="78">
        <v>12507.416670000001</v>
      </c>
      <c r="EF349" s="78">
        <v>12246</v>
      </c>
      <c r="EG349" s="78">
        <v>11625</v>
      </c>
      <c r="EH349" s="78">
        <v>10957</v>
      </c>
      <c r="EI349" s="78">
        <v>10389</v>
      </c>
      <c r="EJ349" s="78">
        <v>10136</v>
      </c>
      <c r="EK349" s="78">
        <v>10176</v>
      </c>
      <c r="EL349" s="78">
        <v>10644</v>
      </c>
      <c r="EM349" s="78">
        <v>11021</v>
      </c>
      <c r="EN349" s="78">
        <v>10906</v>
      </c>
      <c r="EO349" s="78">
        <v>10553</v>
      </c>
      <c r="EP349" s="78">
        <v>10521</v>
      </c>
      <c r="EQ349" s="78">
        <v>12091</v>
      </c>
      <c r="ER349" s="78">
        <v>10938.75</v>
      </c>
      <c r="ES349" s="78">
        <v>11774</v>
      </c>
      <c r="ET349" s="78">
        <v>11280</v>
      </c>
      <c r="EU349" s="78">
        <v>10596</v>
      </c>
      <c r="EV349" s="78">
        <v>9794</v>
      </c>
      <c r="EW349" s="78">
        <v>8910</v>
      </c>
      <c r="EX349" s="78">
        <v>8733</v>
      </c>
      <c r="EY349" s="78">
        <v>9248</v>
      </c>
      <c r="EZ349" s="78">
        <v>9685</v>
      </c>
      <c r="FA349" s="78">
        <v>9636</v>
      </c>
      <c r="FB349" s="78">
        <v>9351</v>
      </c>
      <c r="FC349" s="78">
        <v>9326</v>
      </c>
      <c r="FD349" s="78">
        <v>11019</v>
      </c>
      <c r="FE349" s="78">
        <v>9946</v>
      </c>
      <c r="FF349" s="78">
        <v>10396</v>
      </c>
      <c r="FG349" s="78">
        <v>10288</v>
      </c>
      <c r="FH349" s="78">
        <v>16076</v>
      </c>
      <c r="FI349" s="78">
        <v>18456</v>
      </c>
      <c r="FJ349" s="78">
        <v>18188</v>
      </c>
      <c r="FK349" s="78">
        <v>16364</v>
      </c>
      <c r="FL349" s="78">
        <v>15099</v>
      </c>
      <c r="FM349" s="78">
        <v>13950</v>
      </c>
      <c r="FN349" s="78">
        <v>12550</v>
      </c>
      <c r="FO349" s="78">
        <v>11917</v>
      </c>
      <c r="FP349" s="78">
        <v>12368</v>
      </c>
      <c r="FQ349" s="78">
        <v>13345</v>
      </c>
      <c r="FR349" s="78">
        <v>14083.083329999999</v>
      </c>
      <c r="FS349" s="78">
        <v>13390</v>
      </c>
      <c r="FT349" s="78">
        <v>13138</v>
      </c>
      <c r="FU349" s="78">
        <v>11888</v>
      </c>
      <c r="FV349" s="78">
        <v>11261</v>
      </c>
      <c r="FW349" s="78">
        <v>9881</v>
      </c>
      <c r="FX349" s="78">
        <v>9387</v>
      </c>
      <c r="FY349" s="78">
        <v>9401</v>
      </c>
      <c r="FZ349" s="78">
        <v>9951</v>
      </c>
      <c r="GA349" s="78">
        <v>10021</v>
      </c>
      <c r="GB349" s="78">
        <v>9602</v>
      </c>
      <c r="GC349" s="78">
        <v>9500</v>
      </c>
      <c r="GD349" s="78">
        <v>10802</v>
      </c>
      <c r="GE349" s="78">
        <v>10685.166670000001</v>
      </c>
      <c r="GF349" s="78">
        <v>10181</v>
      </c>
      <c r="GG349" s="78">
        <v>9379</v>
      </c>
      <c r="GH349" s="78">
        <v>8985</v>
      </c>
      <c r="GI349" s="78">
        <v>8830</v>
      </c>
      <c r="GJ349" s="78">
        <v>8537</v>
      </c>
      <c r="GK349" s="78">
        <v>8851</v>
      </c>
      <c r="GL349" s="78">
        <v>8942</v>
      </c>
      <c r="GM349" s="78">
        <v>9865</v>
      </c>
      <c r="GN349" s="78">
        <v>9971</v>
      </c>
      <c r="GO349" s="78">
        <v>9863</v>
      </c>
      <c r="GP349" s="78">
        <v>9847</v>
      </c>
      <c r="GQ349" s="78">
        <v>10949</v>
      </c>
      <c r="GR349" s="78">
        <v>9516.6666669999995</v>
      </c>
      <c r="GS349" s="78">
        <v>10826</v>
      </c>
      <c r="GT349" s="78">
        <v>10476</v>
      </c>
      <c r="GU349" s="78">
        <v>9816</v>
      </c>
      <c r="GV349" s="78">
        <v>9811</v>
      </c>
      <c r="GW349" s="78">
        <v>9812</v>
      </c>
      <c r="GX349" s="78">
        <v>9878</v>
      </c>
      <c r="GY349" s="78">
        <v>10399</v>
      </c>
      <c r="GZ349" s="78">
        <v>11228</v>
      </c>
      <c r="HA349" s="78">
        <v>11243</v>
      </c>
      <c r="HB349" s="78">
        <v>10988</v>
      </c>
      <c r="HC349" s="78">
        <v>11099</v>
      </c>
      <c r="HD349" s="78">
        <v>12461</v>
      </c>
      <c r="HE349" s="78">
        <v>10669.75</v>
      </c>
      <c r="HF349" s="78">
        <v>12400</v>
      </c>
      <c r="HG349" s="78">
        <v>12454</v>
      </c>
      <c r="HH349" s="78">
        <v>11814</v>
      </c>
      <c r="HI349" s="78">
        <v>11498</v>
      </c>
    </row>
    <row r="350" spans="1:217" ht="15.75" x14ac:dyDescent="0.3">
      <c r="A350" s="1" t="str">
        <f t="shared" si="83"/>
        <v>Wien50 Jahre und älterGesamt</v>
      </c>
      <c r="B350" s="1">
        <v>350</v>
      </c>
      <c r="C350" s="77" t="s">
        <v>9</v>
      </c>
      <c r="D350" s="77" t="s">
        <v>126</v>
      </c>
      <c r="E350" s="77" t="s">
        <v>132</v>
      </c>
      <c r="F350" s="78">
        <v>16541</v>
      </c>
      <c r="G350" s="78">
        <v>15984</v>
      </c>
      <c r="H350" s="78">
        <v>15130</v>
      </c>
      <c r="I350" s="78">
        <v>14250</v>
      </c>
      <c r="J350" s="78">
        <v>13716</v>
      </c>
      <c r="K350" s="78">
        <v>13479</v>
      </c>
      <c r="L350" s="78">
        <v>13253</v>
      </c>
      <c r="M350" s="78">
        <v>13143</v>
      </c>
      <c r="N350" s="78">
        <v>12775</v>
      </c>
      <c r="O350" s="78">
        <v>12875</v>
      </c>
      <c r="P350" s="78">
        <v>13448</v>
      </c>
      <c r="Q350" s="78">
        <v>16501</v>
      </c>
      <c r="R350" s="78">
        <v>14257.916670000001</v>
      </c>
      <c r="S350" s="78">
        <v>16319</v>
      </c>
      <c r="T350" s="78">
        <v>16295</v>
      </c>
      <c r="U350" s="78">
        <v>15349</v>
      </c>
      <c r="V350" s="78">
        <v>14522</v>
      </c>
      <c r="W350" s="78">
        <v>14247</v>
      </c>
      <c r="X350" s="78">
        <v>14578</v>
      </c>
      <c r="Y350" s="78">
        <v>14285</v>
      </c>
      <c r="Z350" s="78">
        <v>14632</v>
      </c>
      <c r="AA350" s="78">
        <v>14259</v>
      </c>
      <c r="AB350" s="78">
        <v>14349</v>
      </c>
      <c r="AC350" s="78">
        <v>14236</v>
      </c>
      <c r="AD350" s="78">
        <v>17282</v>
      </c>
      <c r="AE350" s="78">
        <v>15029.416670000001</v>
      </c>
      <c r="AF350" s="78">
        <v>17200</v>
      </c>
      <c r="AG350" s="78">
        <v>16852</v>
      </c>
      <c r="AH350" s="78">
        <v>15546</v>
      </c>
      <c r="AI350" s="78">
        <v>15229</v>
      </c>
      <c r="AJ350" s="78">
        <v>15016</v>
      </c>
      <c r="AK350" s="78">
        <v>14876</v>
      </c>
      <c r="AL350" s="78">
        <v>14321</v>
      </c>
      <c r="AM350" s="78">
        <v>14496</v>
      </c>
      <c r="AN350" s="78">
        <v>14437</v>
      </c>
      <c r="AO350" s="78">
        <v>14393</v>
      </c>
      <c r="AP350" s="78">
        <v>15291</v>
      </c>
      <c r="AQ350" s="78">
        <v>18467</v>
      </c>
      <c r="AR350" s="78">
        <v>15510.333329999999</v>
      </c>
      <c r="AS350" s="78">
        <v>18674</v>
      </c>
      <c r="AT350" s="78">
        <v>18238</v>
      </c>
      <c r="AU350" s="78">
        <v>17295</v>
      </c>
      <c r="AV350" s="78">
        <v>16477</v>
      </c>
      <c r="AW350" s="78">
        <v>15994</v>
      </c>
      <c r="AX350" s="78">
        <v>15923</v>
      </c>
      <c r="AY350" s="78">
        <v>15745</v>
      </c>
      <c r="AZ350" s="78">
        <v>16033</v>
      </c>
      <c r="BA350" s="78">
        <v>15847</v>
      </c>
      <c r="BB350" s="78">
        <v>16156</v>
      </c>
      <c r="BC350" s="78">
        <v>16624</v>
      </c>
      <c r="BD350" s="78">
        <v>19812</v>
      </c>
      <c r="BE350" s="78">
        <v>16901.5</v>
      </c>
      <c r="BF350" s="78">
        <v>19862</v>
      </c>
      <c r="BG350" s="78">
        <v>19716</v>
      </c>
      <c r="BH350" s="78">
        <v>18579</v>
      </c>
      <c r="BI350" s="78">
        <v>17799</v>
      </c>
      <c r="BJ350" s="78">
        <v>17406</v>
      </c>
      <c r="BK350" s="78">
        <v>17482</v>
      </c>
      <c r="BL350" s="78">
        <v>17618</v>
      </c>
      <c r="BM350" s="78">
        <v>17554</v>
      </c>
      <c r="BN350" s="78">
        <v>17167</v>
      </c>
      <c r="BO350" s="78">
        <v>17714</v>
      </c>
      <c r="BP350" s="78">
        <v>18376</v>
      </c>
      <c r="BQ350" s="78">
        <v>21720</v>
      </c>
      <c r="BR350" s="78">
        <v>18416.083330000001</v>
      </c>
      <c r="BS350" s="78">
        <v>21667</v>
      </c>
      <c r="BT350" s="78">
        <v>21117</v>
      </c>
      <c r="BU350" s="78">
        <v>20023</v>
      </c>
      <c r="BV350" s="78">
        <v>19282</v>
      </c>
      <c r="BW350" s="78">
        <v>18924</v>
      </c>
      <c r="BX350" s="78">
        <v>19156</v>
      </c>
      <c r="BY350" s="78">
        <v>20142</v>
      </c>
      <c r="BZ350" s="78">
        <v>20432</v>
      </c>
      <c r="CA350" s="78">
        <v>20612</v>
      </c>
      <c r="CB350" s="78">
        <v>21071</v>
      </c>
      <c r="CC350" s="78">
        <v>22177</v>
      </c>
      <c r="CD350" s="78">
        <v>26544</v>
      </c>
      <c r="CE350" s="78">
        <v>20928.916669999999</v>
      </c>
      <c r="CF350" s="78">
        <v>26100</v>
      </c>
      <c r="CG350" s="78">
        <v>25797</v>
      </c>
      <c r="CH350" s="78">
        <v>24696</v>
      </c>
      <c r="CI350" s="78">
        <v>24016</v>
      </c>
      <c r="CJ350" s="78">
        <v>23605</v>
      </c>
      <c r="CK350" s="78">
        <v>24089</v>
      </c>
      <c r="CL350" s="78">
        <v>23868</v>
      </c>
      <c r="CM350" s="78">
        <v>23570</v>
      </c>
      <c r="CN350" s="78">
        <v>23569</v>
      </c>
      <c r="CO350" s="78">
        <v>24216</v>
      </c>
      <c r="CP350" s="78">
        <v>25535</v>
      </c>
      <c r="CQ350" s="78">
        <v>30427</v>
      </c>
      <c r="CR350" s="78">
        <v>24957.333330000001</v>
      </c>
      <c r="CS350" s="78">
        <v>31127</v>
      </c>
      <c r="CT350" s="78">
        <v>31292</v>
      </c>
      <c r="CU350" s="78">
        <v>30621</v>
      </c>
      <c r="CV350" s="78">
        <v>30018</v>
      </c>
      <c r="CW350" s="78">
        <v>29535</v>
      </c>
      <c r="CX350" s="78">
        <v>29619</v>
      </c>
      <c r="CY350" s="78">
        <v>28838</v>
      </c>
      <c r="CZ350" s="78">
        <v>29273</v>
      </c>
      <c r="DA350" s="78">
        <v>28963</v>
      </c>
      <c r="DB350" s="78">
        <v>29803</v>
      </c>
      <c r="DC350" s="78">
        <v>30737</v>
      </c>
      <c r="DD350" s="78">
        <v>34542</v>
      </c>
      <c r="DE350" s="78">
        <v>30364</v>
      </c>
      <c r="DF350" s="78">
        <v>34270</v>
      </c>
      <c r="DG350" s="78">
        <v>33525</v>
      </c>
      <c r="DH350" s="78">
        <v>32375</v>
      </c>
      <c r="DI350" s="78">
        <v>30809</v>
      </c>
      <c r="DJ350" s="78">
        <v>30813</v>
      </c>
      <c r="DK350" s="78">
        <v>30322</v>
      </c>
      <c r="DL350" s="78">
        <v>29755</v>
      </c>
      <c r="DM350" s="78">
        <v>30517</v>
      </c>
      <c r="DN350" s="78">
        <v>30359</v>
      </c>
      <c r="DO350" s="78">
        <v>31069</v>
      </c>
      <c r="DP350" s="78">
        <v>32101</v>
      </c>
      <c r="DQ350" s="78">
        <v>36110</v>
      </c>
      <c r="DR350" s="78">
        <v>31835.416669999999</v>
      </c>
      <c r="DS350" s="78">
        <v>36383</v>
      </c>
      <c r="DT350" s="78">
        <v>35702</v>
      </c>
      <c r="DU350" s="78">
        <v>34018</v>
      </c>
      <c r="DV350" s="78">
        <v>32631</v>
      </c>
      <c r="DW350" s="78">
        <v>32178</v>
      </c>
      <c r="DX350" s="78">
        <v>31404</v>
      </c>
      <c r="DY350" s="78">
        <v>30840</v>
      </c>
      <c r="DZ350" s="78">
        <v>30899</v>
      </c>
      <c r="EA350" s="78">
        <v>30516</v>
      </c>
      <c r="EB350" s="78">
        <v>30995</v>
      </c>
      <c r="EC350" s="78">
        <v>31505</v>
      </c>
      <c r="ED350" s="78">
        <v>35926</v>
      </c>
      <c r="EE350" s="78">
        <v>32749.75</v>
      </c>
      <c r="EF350" s="78">
        <v>35314</v>
      </c>
      <c r="EG350" s="78">
        <v>34693</v>
      </c>
      <c r="EH350" s="78">
        <v>33063</v>
      </c>
      <c r="EI350" s="78">
        <v>31764</v>
      </c>
      <c r="EJ350" s="78">
        <v>31397</v>
      </c>
      <c r="EK350" s="78">
        <v>31324</v>
      </c>
      <c r="EL350" s="78">
        <v>31335</v>
      </c>
      <c r="EM350" s="78">
        <v>31494</v>
      </c>
      <c r="EN350" s="78">
        <v>31075</v>
      </c>
      <c r="EO350" s="78">
        <v>31569</v>
      </c>
      <c r="EP350" s="78">
        <v>32264</v>
      </c>
      <c r="EQ350" s="78">
        <v>36559</v>
      </c>
      <c r="ER350" s="78">
        <v>32654.25</v>
      </c>
      <c r="ES350" s="78">
        <v>36412</v>
      </c>
      <c r="ET350" s="78">
        <v>35213</v>
      </c>
      <c r="EU350" s="78">
        <v>33711</v>
      </c>
      <c r="EV350" s="78">
        <v>32749</v>
      </c>
      <c r="EW350" s="78">
        <v>31943</v>
      </c>
      <c r="EX350" s="78">
        <v>31521</v>
      </c>
      <c r="EY350" s="78">
        <v>31455</v>
      </c>
      <c r="EZ350" s="78">
        <v>31590</v>
      </c>
      <c r="FA350" s="78">
        <v>31273</v>
      </c>
      <c r="FB350" s="78">
        <v>31437</v>
      </c>
      <c r="FC350" s="78">
        <v>31891</v>
      </c>
      <c r="FD350" s="78">
        <v>36100</v>
      </c>
      <c r="FE350" s="78">
        <v>32941.25</v>
      </c>
      <c r="FF350" s="78">
        <v>35585</v>
      </c>
      <c r="FG350" s="78">
        <v>34951</v>
      </c>
      <c r="FH350" s="78">
        <v>43896</v>
      </c>
      <c r="FI350" s="78">
        <v>46574</v>
      </c>
      <c r="FJ350" s="78">
        <v>44984</v>
      </c>
      <c r="FK350" s="78">
        <v>43067</v>
      </c>
      <c r="FL350" s="78">
        <v>41292</v>
      </c>
      <c r="FM350" s="78">
        <v>40326</v>
      </c>
      <c r="FN350" s="78">
        <v>39018</v>
      </c>
      <c r="FO350" s="78">
        <v>39086</v>
      </c>
      <c r="FP350" s="78">
        <v>40890</v>
      </c>
      <c r="FQ350" s="78">
        <v>44642</v>
      </c>
      <c r="FR350" s="78">
        <v>41192.583330000001</v>
      </c>
      <c r="FS350" s="78">
        <v>44581</v>
      </c>
      <c r="FT350" s="78">
        <v>42980</v>
      </c>
      <c r="FU350" s="78">
        <v>40619</v>
      </c>
      <c r="FV350" s="78">
        <v>39300</v>
      </c>
      <c r="FW350" s="78">
        <v>37825</v>
      </c>
      <c r="FX350" s="78">
        <v>36133</v>
      </c>
      <c r="FY350" s="78">
        <v>34509</v>
      </c>
      <c r="FZ350" s="78">
        <v>34107</v>
      </c>
      <c r="GA350" s="78">
        <v>32977</v>
      </c>
      <c r="GB350" s="78">
        <v>32059</v>
      </c>
      <c r="GC350" s="78">
        <v>32661</v>
      </c>
      <c r="GD350" s="78">
        <v>37039</v>
      </c>
      <c r="GE350" s="78">
        <v>37065.833330000001</v>
      </c>
      <c r="GF350" s="78">
        <v>35971</v>
      </c>
      <c r="GG350" s="78">
        <v>34264</v>
      </c>
      <c r="GH350" s="78">
        <v>31659</v>
      </c>
      <c r="GI350" s="78">
        <v>30062</v>
      </c>
      <c r="GJ350" s="78">
        <v>28838</v>
      </c>
      <c r="GK350" s="78">
        <v>28279</v>
      </c>
      <c r="GL350" s="78">
        <v>27571</v>
      </c>
      <c r="GM350" s="78">
        <v>28288</v>
      </c>
      <c r="GN350" s="78">
        <v>27802</v>
      </c>
      <c r="GO350" s="78">
        <v>28111</v>
      </c>
      <c r="GP350" s="78">
        <v>28338</v>
      </c>
      <c r="GQ350" s="78">
        <v>32682</v>
      </c>
      <c r="GR350" s="78">
        <v>30155.416669999999</v>
      </c>
      <c r="GS350" s="78">
        <v>32362</v>
      </c>
      <c r="GT350" s="78">
        <v>31019</v>
      </c>
      <c r="GU350" s="78">
        <v>29274</v>
      </c>
      <c r="GV350" s="78">
        <v>28113</v>
      </c>
      <c r="GW350" s="78">
        <v>28304</v>
      </c>
      <c r="GX350" s="78">
        <v>28020</v>
      </c>
      <c r="GY350" s="78">
        <v>27769</v>
      </c>
      <c r="GZ350" s="78">
        <v>28344</v>
      </c>
      <c r="HA350" s="78">
        <v>27753</v>
      </c>
      <c r="HB350" s="78">
        <v>28404</v>
      </c>
      <c r="HC350" s="78">
        <v>28914</v>
      </c>
      <c r="HD350" s="78">
        <v>33313</v>
      </c>
      <c r="HE350" s="78">
        <v>29299.083330000001</v>
      </c>
      <c r="HF350" s="78">
        <v>33399</v>
      </c>
      <c r="HG350" s="78">
        <v>32392</v>
      </c>
      <c r="HH350" s="78">
        <v>31134</v>
      </c>
      <c r="HI350" s="78">
        <v>30098</v>
      </c>
    </row>
    <row r="351" spans="1:217" ht="15.75" x14ac:dyDescent="0.3">
      <c r="A351" s="1" t="str">
        <f t="shared" si="83"/>
        <v>WienAusländerGesamt</v>
      </c>
      <c r="B351" s="1">
        <v>351</v>
      </c>
      <c r="C351" s="77" t="s">
        <v>9</v>
      </c>
      <c r="D351" s="77" t="s">
        <v>127</v>
      </c>
      <c r="E351" s="77" t="s">
        <v>132</v>
      </c>
      <c r="F351" s="78">
        <v>21533</v>
      </c>
      <c r="G351" s="78">
        <v>19236</v>
      </c>
      <c r="H351" s="78">
        <v>17380</v>
      </c>
      <c r="I351" s="78">
        <v>15330</v>
      </c>
      <c r="J351" s="78">
        <v>14360</v>
      </c>
      <c r="K351" s="78">
        <v>13767</v>
      </c>
      <c r="L351" s="78">
        <v>13582</v>
      </c>
      <c r="M351" s="78">
        <v>14026</v>
      </c>
      <c r="N351" s="78">
        <v>14678</v>
      </c>
      <c r="O351" s="78">
        <v>14944</v>
      </c>
      <c r="P351" s="78">
        <v>16744</v>
      </c>
      <c r="Q351" s="78">
        <v>23891</v>
      </c>
      <c r="R351" s="78">
        <v>16622.583330000001</v>
      </c>
      <c r="S351" s="78">
        <v>23351</v>
      </c>
      <c r="T351" s="78">
        <v>22621</v>
      </c>
      <c r="U351" s="78">
        <v>19793</v>
      </c>
      <c r="V351" s="78">
        <v>17823</v>
      </c>
      <c r="W351" s="78">
        <v>16846</v>
      </c>
      <c r="X351" s="78">
        <v>16764</v>
      </c>
      <c r="Y351" s="78">
        <v>15757</v>
      </c>
      <c r="Z351" s="78">
        <v>17001</v>
      </c>
      <c r="AA351" s="78">
        <v>17804</v>
      </c>
      <c r="AB351" s="78">
        <v>17923</v>
      </c>
      <c r="AC351" s="78">
        <v>18081</v>
      </c>
      <c r="AD351" s="78">
        <v>25127</v>
      </c>
      <c r="AE351" s="78">
        <v>19074.25</v>
      </c>
      <c r="AF351" s="78">
        <v>24647</v>
      </c>
      <c r="AG351" s="78">
        <v>23695</v>
      </c>
      <c r="AH351" s="78">
        <v>19972</v>
      </c>
      <c r="AI351" s="78">
        <v>19118</v>
      </c>
      <c r="AJ351" s="78">
        <v>17485</v>
      </c>
      <c r="AK351" s="78">
        <v>16865</v>
      </c>
      <c r="AL351" s="78">
        <v>15872</v>
      </c>
      <c r="AM351" s="78">
        <v>17555</v>
      </c>
      <c r="AN351" s="78">
        <v>19019</v>
      </c>
      <c r="AO351" s="78">
        <v>19174</v>
      </c>
      <c r="AP351" s="78">
        <v>20776</v>
      </c>
      <c r="AQ351" s="78">
        <v>28122</v>
      </c>
      <c r="AR351" s="78">
        <v>20191.666669999999</v>
      </c>
      <c r="AS351" s="78">
        <v>27481</v>
      </c>
      <c r="AT351" s="78">
        <v>26590</v>
      </c>
      <c r="AU351" s="78">
        <v>23451</v>
      </c>
      <c r="AV351" s="78">
        <v>21474</v>
      </c>
      <c r="AW351" s="78">
        <v>20091</v>
      </c>
      <c r="AX351" s="78">
        <v>19674</v>
      </c>
      <c r="AY351" s="78">
        <v>18490</v>
      </c>
      <c r="AZ351" s="78">
        <v>19991</v>
      </c>
      <c r="BA351" s="78">
        <v>21291</v>
      </c>
      <c r="BB351" s="78">
        <v>21857</v>
      </c>
      <c r="BC351" s="78">
        <v>23136</v>
      </c>
      <c r="BD351" s="78">
        <v>30234</v>
      </c>
      <c r="BE351" s="78">
        <v>22813.333330000001</v>
      </c>
      <c r="BF351" s="78">
        <v>30047</v>
      </c>
      <c r="BG351" s="78">
        <v>29675</v>
      </c>
      <c r="BH351" s="78">
        <v>25735</v>
      </c>
      <c r="BI351" s="78">
        <v>23239</v>
      </c>
      <c r="BJ351" s="78">
        <v>21799</v>
      </c>
      <c r="BK351" s="78">
        <v>21423</v>
      </c>
      <c r="BL351" s="78">
        <v>21520</v>
      </c>
      <c r="BM351" s="78">
        <v>22531</v>
      </c>
      <c r="BN351" s="78">
        <v>23345</v>
      </c>
      <c r="BO351" s="78">
        <v>23728</v>
      </c>
      <c r="BP351" s="78">
        <v>25419</v>
      </c>
      <c r="BQ351" s="78">
        <v>33097</v>
      </c>
      <c r="BR351" s="78">
        <v>25129.833330000001</v>
      </c>
      <c r="BS351" s="78">
        <v>34021</v>
      </c>
      <c r="BT351" s="78">
        <v>32303</v>
      </c>
      <c r="BU351" s="78">
        <v>28731</v>
      </c>
      <c r="BV351" s="78">
        <v>26027</v>
      </c>
      <c r="BW351" s="78">
        <v>24886</v>
      </c>
      <c r="BX351" s="78">
        <v>24769</v>
      </c>
      <c r="BY351" s="78">
        <v>26012</v>
      </c>
      <c r="BZ351" s="78">
        <v>26848</v>
      </c>
      <c r="CA351" s="78">
        <v>28089</v>
      </c>
      <c r="CB351" s="78">
        <v>28535</v>
      </c>
      <c r="CC351" s="78">
        <v>30676</v>
      </c>
      <c r="CD351" s="78">
        <v>39784</v>
      </c>
      <c r="CE351" s="78">
        <v>29223.416669999999</v>
      </c>
      <c r="CF351" s="78">
        <v>39316</v>
      </c>
      <c r="CG351" s="78">
        <v>38642</v>
      </c>
      <c r="CH351" s="78">
        <v>35900</v>
      </c>
      <c r="CI351" s="78">
        <v>33630</v>
      </c>
      <c r="CJ351" s="78">
        <v>33106</v>
      </c>
      <c r="CK351" s="78">
        <v>33674</v>
      </c>
      <c r="CL351" s="78">
        <v>33189</v>
      </c>
      <c r="CM351" s="78">
        <v>34174</v>
      </c>
      <c r="CN351" s="78">
        <v>35502</v>
      </c>
      <c r="CO351" s="78">
        <v>36361</v>
      </c>
      <c r="CP351" s="78">
        <v>38699</v>
      </c>
      <c r="CQ351" s="78">
        <v>49507</v>
      </c>
      <c r="CR351" s="78">
        <v>36808.333330000001</v>
      </c>
      <c r="CS351" s="78">
        <v>49807</v>
      </c>
      <c r="CT351" s="78">
        <v>49150</v>
      </c>
      <c r="CU351" s="78">
        <v>47161</v>
      </c>
      <c r="CV351" s="78">
        <v>45475</v>
      </c>
      <c r="CW351" s="78">
        <v>44740</v>
      </c>
      <c r="CX351" s="78">
        <v>45381</v>
      </c>
      <c r="CY351" s="78">
        <v>42812</v>
      </c>
      <c r="CZ351" s="78">
        <v>43318</v>
      </c>
      <c r="DA351" s="78">
        <v>42706</v>
      </c>
      <c r="DB351" s="78">
        <v>44360</v>
      </c>
      <c r="DC351" s="78">
        <v>48174</v>
      </c>
      <c r="DD351" s="78">
        <v>60076</v>
      </c>
      <c r="DE351" s="78">
        <v>46930</v>
      </c>
      <c r="DF351" s="78">
        <v>58408</v>
      </c>
      <c r="DG351" s="78">
        <v>54947</v>
      </c>
      <c r="DH351" s="78">
        <v>51249</v>
      </c>
      <c r="DI351" s="78">
        <v>48437</v>
      </c>
      <c r="DJ351" s="78">
        <v>47652</v>
      </c>
      <c r="DK351" s="78">
        <v>47083</v>
      </c>
      <c r="DL351" s="78">
        <v>45881</v>
      </c>
      <c r="DM351" s="78">
        <v>47751</v>
      </c>
      <c r="DN351" s="78">
        <v>47709</v>
      </c>
      <c r="DO351" s="78">
        <v>48544</v>
      </c>
      <c r="DP351" s="78">
        <v>49730</v>
      </c>
      <c r="DQ351" s="78">
        <v>61120</v>
      </c>
      <c r="DR351" s="78">
        <v>50709.25</v>
      </c>
      <c r="DS351" s="78">
        <v>59596</v>
      </c>
      <c r="DT351" s="78">
        <v>56754</v>
      </c>
      <c r="DU351" s="78">
        <v>51089</v>
      </c>
      <c r="DV351" s="78">
        <v>47466</v>
      </c>
      <c r="DW351" s="78">
        <v>45228</v>
      </c>
      <c r="DX351" s="78">
        <v>44714</v>
      </c>
      <c r="DY351" s="78">
        <v>44150</v>
      </c>
      <c r="DZ351" s="78">
        <v>44668</v>
      </c>
      <c r="EA351" s="78">
        <v>44877</v>
      </c>
      <c r="EB351" s="78">
        <v>44983</v>
      </c>
      <c r="EC351" s="78">
        <v>46218</v>
      </c>
      <c r="ED351" s="78">
        <v>58369</v>
      </c>
      <c r="EE351" s="78">
        <v>49009.333330000001</v>
      </c>
      <c r="EF351" s="78">
        <v>54432</v>
      </c>
      <c r="EG351" s="78">
        <v>53284</v>
      </c>
      <c r="EH351" s="78">
        <v>48698</v>
      </c>
      <c r="EI351" s="78">
        <v>45520</v>
      </c>
      <c r="EJ351" s="78">
        <v>44276</v>
      </c>
      <c r="EK351" s="78">
        <v>44868</v>
      </c>
      <c r="EL351" s="78">
        <v>45819</v>
      </c>
      <c r="EM351" s="78">
        <v>46286</v>
      </c>
      <c r="EN351" s="78">
        <v>45817</v>
      </c>
      <c r="EO351" s="78">
        <v>46155</v>
      </c>
      <c r="EP351" s="78">
        <v>47564</v>
      </c>
      <c r="EQ351" s="78">
        <v>58780</v>
      </c>
      <c r="ER351" s="78">
        <v>48458.25</v>
      </c>
      <c r="ES351" s="78">
        <v>57506</v>
      </c>
      <c r="ET351" s="78">
        <v>55070</v>
      </c>
      <c r="EU351" s="78">
        <v>51135</v>
      </c>
      <c r="EV351" s="78">
        <v>48818</v>
      </c>
      <c r="EW351" s="78">
        <v>46381</v>
      </c>
      <c r="EX351" s="78">
        <v>45962</v>
      </c>
      <c r="EY351" s="78">
        <v>44990</v>
      </c>
      <c r="EZ351" s="78">
        <v>46264</v>
      </c>
      <c r="FA351" s="78">
        <v>45016</v>
      </c>
      <c r="FB351" s="78">
        <v>44545</v>
      </c>
      <c r="FC351" s="78">
        <v>45554</v>
      </c>
      <c r="FD351" s="78">
        <v>57349</v>
      </c>
      <c r="FE351" s="78">
        <v>49049.166669999999</v>
      </c>
      <c r="FF351" s="78">
        <v>54422</v>
      </c>
      <c r="FG351" s="78">
        <v>53075</v>
      </c>
      <c r="FH351" s="78">
        <v>78761</v>
      </c>
      <c r="FI351" s="78">
        <v>84833</v>
      </c>
      <c r="FJ351" s="78">
        <v>81139</v>
      </c>
      <c r="FK351" s="78">
        <v>74778</v>
      </c>
      <c r="FL351" s="78">
        <v>68667</v>
      </c>
      <c r="FM351" s="78">
        <v>65078</v>
      </c>
      <c r="FN351" s="78">
        <v>59552</v>
      </c>
      <c r="FO351" s="78">
        <v>58476</v>
      </c>
      <c r="FP351" s="78">
        <v>62447</v>
      </c>
      <c r="FQ351" s="78">
        <v>72048</v>
      </c>
      <c r="FR351" s="78">
        <v>67773</v>
      </c>
      <c r="FS351" s="78">
        <v>70504</v>
      </c>
      <c r="FT351" s="78">
        <v>67376</v>
      </c>
      <c r="FU351" s="78">
        <v>62124</v>
      </c>
      <c r="FV351" s="78">
        <v>60149</v>
      </c>
      <c r="FW351" s="78">
        <v>56567</v>
      </c>
      <c r="FX351" s="78">
        <v>53416</v>
      </c>
      <c r="FY351" s="78">
        <v>50848</v>
      </c>
      <c r="FZ351" s="78">
        <v>51497</v>
      </c>
      <c r="GA351" s="78">
        <v>49620</v>
      </c>
      <c r="GB351" s="78">
        <v>47440</v>
      </c>
      <c r="GC351" s="78">
        <v>49044</v>
      </c>
      <c r="GD351" s="78">
        <v>60587</v>
      </c>
      <c r="GE351" s="78">
        <v>56597.666669999999</v>
      </c>
      <c r="GF351" s="78">
        <v>57501</v>
      </c>
      <c r="GG351" s="78">
        <v>53733</v>
      </c>
      <c r="GH351" s="78">
        <v>49003</v>
      </c>
      <c r="GI351" s="78">
        <v>46385</v>
      </c>
      <c r="GJ351" s="78">
        <v>44320</v>
      </c>
      <c r="GK351" s="78">
        <v>44727</v>
      </c>
      <c r="GL351" s="78">
        <v>43473</v>
      </c>
      <c r="GM351" s="78">
        <v>46717</v>
      </c>
      <c r="GN351" s="78">
        <v>45456</v>
      </c>
      <c r="GO351" s="78">
        <v>46144</v>
      </c>
      <c r="GP351" s="78">
        <v>46987</v>
      </c>
      <c r="GQ351" s="78">
        <v>57791</v>
      </c>
      <c r="GR351" s="78">
        <v>48519.75</v>
      </c>
      <c r="GS351" s="78">
        <v>56443</v>
      </c>
      <c r="GT351" s="78">
        <v>53578</v>
      </c>
      <c r="GU351" s="78">
        <v>50506</v>
      </c>
      <c r="GV351" s="78">
        <v>49973</v>
      </c>
      <c r="GW351" s="78">
        <v>50717</v>
      </c>
      <c r="GX351" s="78">
        <v>51041</v>
      </c>
      <c r="GY351" s="78">
        <v>51425</v>
      </c>
      <c r="GZ351" s="78">
        <v>54041</v>
      </c>
      <c r="HA351" s="78">
        <v>52826</v>
      </c>
      <c r="HB351" s="78">
        <v>52923</v>
      </c>
      <c r="HC351" s="78">
        <v>54455</v>
      </c>
      <c r="HD351" s="78">
        <v>66030</v>
      </c>
      <c r="HE351" s="78">
        <v>53663.166669999999</v>
      </c>
      <c r="HF351" s="78">
        <v>65168</v>
      </c>
      <c r="HG351" s="78">
        <v>63361</v>
      </c>
      <c r="HH351" s="78">
        <v>60333</v>
      </c>
      <c r="HI351" s="78">
        <v>58325</v>
      </c>
    </row>
    <row r="352" spans="1:217" ht="15.75" x14ac:dyDescent="0.3">
      <c r="A352" s="1" t="str">
        <f t="shared" si="83"/>
        <v>Wienoffene StellenGesamt</v>
      </c>
      <c r="B352" s="1">
        <v>352</v>
      </c>
      <c r="C352" s="77" t="s">
        <v>9</v>
      </c>
      <c r="D352" s="77" t="s">
        <v>128</v>
      </c>
      <c r="E352" s="77" t="s">
        <v>132</v>
      </c>
      <c r="F352" s="78">
        <v>6044</v>
      </c>
      <c r="G352" s="78">
        <v>7067</v>
      </c>
      <c r="H352" s="78">
        <v>7272</v>
      </c>
      <c r="I352" s="78">
        <v>8178</v>
      </c>
      <c r="J352" s="78">
        <v>7905</v>
      </c>
      <c r="K352" s="78">
        <v>8460</v>
      </c>
      <c r="L352" s="78">
        <v>8459</v>
      </c>
      <c r="M352" s="78">
        <v>8167</v>
      </c>
      <c r="N352" s="78">
        <v>7922</v>
      </c>
      <c r="O352" s="78">
        <v>7622</v>
      </c>
      <c r="P352" s="78">
        <v>5836</v>
      </c>
      <c r="Q352" s="78">
        <v>4767</v>
      </c>
      <c r="R352" s="78">
        <v>7308.25</v>
      </c>
      <c r="S352" s="78">
        <v>5574</v>
      </c>
      <c r="T352" s="78">
        <v>5933</v>
      </c>
      <c r="U352" s="78">
        <v>6410</v>
      </c>
      <c r="V352" s="78">
        <v>6355</v>
      </c>
      <c r="W352" s="78">
        <v>6611</v>
      </c>
      <c r="X352" s="78">
        <v>6752</v>
      </c>
      <c r="Y352" s="78">
        <v>7106</v>
      </c>
      <c r="Z352" s="78">
        <v>7064</v>
      </c>
      <c r="AA352" s="78">
        <v>6382</v>
      </c>
      <c r="AB352" s="78">
        <v>5930</v>
      </c>
      <c r="AC352" s="78">
        <v>5353</v>
      </c>
      <c r="AD352" s="78">
        <v>3840</v>
      </c>
      <c r="AE352" s="78">
        <v>6109.1666670000004</v>
      </c>
      <c r="AF352" s="78">
        <v>5194</v>
      </c>
      <c r="AG352" s="78">
        <v>6645</v>
      </c>
      <c r="AH352" s="78">
        <v>7110</v>
      </c>
      <c r="AI352" s="78">
        <v>7612</v>
      </c>
      <c r="AJ352" s="78">
        <v>7412</v>
      </c>
      <c r="AK352" s="78">
        <v>6872</v>
      </c>
      <c r="AL352" s="78">
        <v>7062</v>
      </c>
      <c r="AM352" s="78">
        <v>6672</v>
      </c>
      <c r="AN352" s="78">
        <v>6971</v>
      </c>
      <c r="AO352" s="78">
        <v>6246</v>
      </c>
      <c r="AP352" s="78">
        <v>5460</v>
      </c>
      <c r="AQ352" s="78">
        <v>4014</v>
      </c>
      <c r="AR352" s="78">
        <v>6439.1666670000004</v>
      </c>
      <c r="AS352" s="78">
        <v>5056</v>
      </c>
      <c r="AT352" s="78">
        <v>6112</v>
      </c>
      <c r="AU352" s="78">
        <v>6073</v>
      </c>
      <c r="AV352" s="78">
        <v>6590</v>
      </c>
      <c r="AW352" s="78">
        <v>6473</v>
      </c>
      <c r="AX352" s="78">
        <v>6369</v>
      </c>
      <c r="AY352" s="78">
        <v>6340</v>
      </c>
      <c r="AZ352" s="78">
        <v>5431</v>
      </c>
      <c r="BA352" s="78">
        <v>5556</v>
      </c>
      <c r="BB352" s="78">
        <v>4330</v>
      </c>
      <c r="BC352" s="78">
        <v>3935</v>
      </c>
      <c r="BD352" s="78">
        <v>3162</v>
      </c>
      <c r="BE352" s="78">
        <v>5452.25</v>
      </c>
      <c r="BF352" s="78">
        <v>3771</v>
      </c>
      <c r="BG352" s="78">
        <v>4583</v>
      </c>
      <c r="BH352" s="78">
        <v>5268</v>
      </c>
      <c r="BI352" s="78">
        <v>5057</v>
      </c>
      <c r="BJ352" s="78">
        <v>4834</v>
      </c>
      <c r="BK352" s="78">
        <v>5478</v>
      </c>
      <c r="BL352" s="78">
        <v>5142</v>
      </c>
      <c r="BM352" s="78">
        <v>4789</v>
      </c>
      <c r="BN352" s="78">
        <v>4940</v>
      </c>
      <c r="BO352" s="78">
        <v>4034</v>
      </c>
      <c r="BP352" s="78">
        <v>3739</v>
      </c>
      <c r="BQ352" s="78">
        <v>3280</v>
      </c>
      <c r="BR352" s="78">
        <v>4576.25</v>
      </c>
      <c r="BS352" s="78">
        <v>3290</v>
      </c>
      <c r="BT352" s="78">
        <v>3970</v>
      </c>
      <c r="BU352" s="78">
        <v>4547</v>
      </c>
      <c r="BV352" s="78">
        <v>4663</v>
      </c>
      <c r="BW352" s="78">
        <v>4555</v>
      </c>
      <c r="BX352" s="78">
        <v>4396</v>
      </c>
      <c r="BY352" s="78">
        <v>4757</v>
      </c>
      <c r="BZ352" s="78">
        <v>4193</v>
      </c>
      <c r="CA352" s="78">
        <v>4431</v>
      </c>
      <c r="CB352" s="78">
        <v>4176</v>
      </c>
      <c r="CC352" s="78">
        <v>4061</v>
      </c>
      <c r="CD352" s="78">
        <v>2990</v>
      </c>
      <c r="CE352" s="78">
        <v>4169.0833329999996</v>
      </c>
      <c r="CF352" s="78">
        <v>4055</v>
      </c>
      <c r="CG352" s="78">
        <v>4345</v>
      </c>
      <c r="CH352" s="78">
        <v>5197</v>
      </c>
      <c r="CI352" s="78">
        <v>4676</v>
      </c>
      <c r="CJ352" s="78">
        <v>5056</v>
      </c>
      <c r="CK352" s="78">
        <v>4396</v>
      </c>
      <c r="CL352" s="78">
        <v>4389</v>
      </c>
      <c r="CM352" s="78">
        <v>4425</v>
      </c>
      <c r="CN352" s="78">
        <v>4833</v>
      </c>
      <c r="CO352" s="78">
        <v>4853</v>
      </c>
      <c r="CP352" s="78">
        <v>4317</v>
      </c>
      <c r="CQ352" s="78">
        <v>2788</v>
      </c>
      <c r="CR352" s="78">
        <v>4444.1666670000004</v>
      </c>
      <c r="CS352" s="78">
        <v>4488</v>
      </c>
      <c r="CT352" s="78">
        <v>4496</v>
      </c>
      <c r="CU352" s="78">
        <v>4708</v>
      </c>
      <c r="CV352" s="78">
        <v>4877</v>
      </c>
      <c r="CW352" s="78">
        <v>4852</v>
      </c>
      <c r="CX352" s="78">
        <v>4705</v>
      </c>
      <c r="CY352" s="78">
        <v>4763</v>
      </c>
      <c r="CZ352" s="78">
        <v>4672</v>
      </c>
      <c r="DA352" s="78">
        <v>5013</v>
      </c>
      <c r="DB352" s="78">
        <v>4521</v>
      </c>
      <c r="DC352" s="78">
        <v>4224</v>
      </c>
      <c r="DD352" s="78">
        <v>3378</v>
      </c>
      <c r="DE352" s="78">
        <v>4558.0833329999996</v>
      </c>
      <c r="DF352" s="78">
        <v>5012</v>
      </c>
      <c r="DG352" s="78">
        <v>5177</v>
      </c>
      <c r="DH352" s="78">
        <v>5354</v>
      </c>
      <c r="DI352" s="78">
        <v>5717</v>
      </c>
      <c r="DJ352" s="78">
        <v>5719</v>
      </c>
      <c r="DK352" s="78">
        <v>6126</v>
      </c>
      <c r="DL352" s="78">
        <v>6014</v>
      </c>
      <c r="DM352" s="78">
        <v>5788</v>
      </c>
      <c r="DN352" s="78">
        <v>5609</v>
      </c>
      <c r="DO352" s="78">
        <v>4952</v>
      </c>
      <c r="DP352" s="78">
        <v>4508</v>
      </c>
      <c r="DQ352" s="78">
        <v>4513</v>
      </c>
      <c r="DR352" s="78">
        <v>5374.0833329999996</v>
      </c>
      <c r="DS352" s="78">
        <v>6063</v>
      </c>
      <c r="DT352" s="78">
        <v>6344</v>
      </c>
      <c r="DU352" s="78">
        <v>7637</v>
      </c>
      <c r="DV352" s="78">
        <v>6893</v>
      </c>
      <c r="DW352" s="78">
        <v>7388</v>
      </c>
      <c r="DX352" s="78">
        <v>7224</v>
      </c>
      <c r="DY352" s="78">
        <v>8125</v>
      </c>
      <c r="DZ352" s="78">
        <v>7455</v>
      </c>
      <c r="EA352" s="78">
        <v>7591</v>
      </c>
      <c r="EB352" s="78">
        <v>6668</v>
      </c>
      <c r="EC352" s="78">
        <v>6027</v>
      </c>
      <c r="ED352" s="78">
        <v>4968</v>
      </c>
      <c r="EE352" s="78">
        <v>6865.25</v>
      </c>
      <c r="EF352" s="78">
        <v>7201</v>
      </c>
      <c r="EG352" s="78">
        <v>8060</v>
      </c>
      <c r="EH352" s="78">
        <v>9392</v>
      </c>
      <c r="EI352" s="78">
        <v>9947</v>
      </c>
      <c r="EJ352" s="78">
        <v>10576</v>
      </c>
      <c r="EK352" s="78">
        <v>11793</v>
      </c>
      <c r="EL352" s="78">
        <v>11809</v>
      </c>
      <c r="EM352" s="78">
        <v>12013</v>
      </c>
      <c r="EN352" s="78">
        <v>12183</v>
      </c>
      <c r="EO352" s="78">
        <v>10983</v>
      </c>
      <c r="EP352" s="78">
        <v>9941</v>
      </c>
      <c r="EQ352" s="78">
        <v>9030</v>
      </c>
      <c r="ER352" s="78">
        <v>10244</v>
      </c>
      <c r="ES352" s="78">
        <v>10730</v>
      </c>
      <c r="ET352" s="78">
        <v>11362</v>
      </c>
      <c r="EU352" s="78">
        <v>12728</v>
      </c>
      <c r="EV352" s="78">
        <v>13074</v>
      </c>
      <c r="EW352" s="78">
        <v>13081</v>
      </c>
      <c r="EX352" s="78">
        <v>13155</v>
      </c>
      <c r="EY352" s="78">
        <v>13556</v>
      </c>
      <c r="EZ352" s="78">
        <v>13650</v>
      </c>
      <c r="FA352" s="78">
        <v>14882</v>
      </c>
      <c r="FB352" s="78">
        <v>13490</v>
      </c>
      <c r="FC352" s="78">
        <v>12701</v>
      </c>
      <c r="FD352" s="78">
        <v>11008</v>
      </c>
      <c r="FE352" s="78">
        <v>12784.75</v>
      </c>
      <c r="FF352" s="78">
        <v>12344</v>
      </c>
      <c r="FG352" s="78">
        <v>13650</v>
      </c>
      <c r="FH352" s="78">
        <v>8119</v>
      </c>
      <c r="FI352" s="78">
        <v>6851</v>
      </c>
      <c r="FJ352" s="78">
        <v>7782</v>
      </c>
      <c r="FK352" s="78">
        <v>8698</v>
      </c>
      <c r="FL352" s="78">
        <v>9174</v>
      </c>
      <c r="FM352" s="78">
        <v>9322</v>
      </c>
      <c r="FN352" s="78">
        <v>9422</v>
      </c>
      <c r="FO352" s="78">
        <v>9697</v>
      </c>
      <c r="FP352" s="78">
        <v>9527</v>
      </c>
      <c r="FQ352" s="78">
        <v>7667</v>
      </c>
      <c r="FR352" s="78">
        <v>9354.4166669999995</v>
      </c>
      <c r="FS352" s="78">
        <v>9211</v>
      </c>
      <c r="FT352" s="78">
        <v>10915</v>
      </c>
      <c r="FU352" s="78">
        <v>11840</v>
      </c>
      <c r="FV352" s="78">
        <v>12316</v>
      </c>
      <c r="FW352" s="78">
        <v>13962</v>
      </c>
      <c r="FX352" s="78">
        <v>15553</v>
      </c>
      <c r="FY352" s="78">
        <v>16291</v>
      </c>
      <c r="FZ352" s="78">
        <v>16676</v>
      </c>
      <c r="GA352" s="78">
        <v>16699</v>
      </c>
      <c r="GB352" s="78">
        <v>16310</v>
      </c>
      <c r="GC352" s="78">
        <v>15832</v>
      </c>
      <c r="GD352" s="78">
        <v>14694</v>
      </c>
      <c r="GE352" s="78">
        <v>14191.583329999999</v>
      </c>
      <c r="GF352" s="78">
        <v>14634</v>
      </c>
      <c r="GG352" s="78">
        <v>16394</v>
      </c>
      <c r="GH352" s="78">
        <v>17738</v>
      </c>
      <c r="GI352" s="78">
        <v>19003</v>
      </c>
      <c r="GJ352" s="78">
        <v>20015</v>
      </c>
      <c r="GK352" s="78">
        <v>20623</v>
      </c>
      <c r="GL352" s="78">
        <v>19883</v>
      </c>
      <c r="GM352" s="78">
        <v>19459</v>
      </c>
      <c r="GN352" s="78">
        <v>19946</v>
      </c>
      <c r="GO352" s="78">
        <v>18486</v>
      </c>
      <c r="GP352" s="78">
        <v>16036</v>
      </c>
      <c r="GQ352" s="78">
        <v>13737</v>
      </c>
      <c r="GR352" s="78">
        <v>17996.166669999999</v>
      </c>
      <c r="GS352" s="78">
        <v>14106</v>
      </c>
      <c r="GT352" s="78">
        <v>15523</v>
      </c>
      <c r="GU352" s="78">
        <v>16167</v>
      </c>
      <c r="GV352" s="78">
        <v>17115</v>
      </c>
      <c r="GW352" s="78">
        <v>17798</v>
      </c>
      <c r="GX352" s="78">
        <v>17989</v>
      </c>
      <c r="GY352" s="78">
        <v>18122</v>
      </c>
      <c r="GZ352" s="78">
        <v>17943</v>
      </c>
      <c r="HA352" s="78">
        <v>18225</v>
      </c>
      <c r="HB352" s="78">
        <v>17353</v>
      </c>
      <c r="HC352" s="78">
        <v>16890</v>
      </c>
      <c r="HD352" s="78">
        <v>16035</v>
      </c>
      <c r="HE352" s="78">
        <v>16938.833330000001</v>
      </c>
      <c r="HF352" s="78">
        <v>14962</v>
      </c>
      <c r="HG352" s="78">
        <v>16021</v>
      </c>
      <c r="HH352" s="78">
        <v>16756</v>
      </c>
      <c r="HI352" s="78">
        <v>16558</v>
      </c>
    </row>
    <row r="353" spans="1:217" ht="15.75" x14ac:dyDescent="0.3">
      <c r="A353" s="1" t="str">
        <f t="shared" si="83"/>
        <v>WienStellenandrangzifferGesamt</v>
      </c>
      <c r="B353" s="1">
        <v>353</v>
      </c>
      <c r="C353" s="77" t="s">
        <v>9</v>
      </c>
      <c r="D353" s="77" t="s">
        <v>129</v>
      </c>
      <c r="E353" s="77" t="s">
        <v>132</v>
      </c>
      <c r="F353" s="78">
        <v>12.859530112508001</v>
      </c>
      <c r="G353" s="78">
        <v>10.274656855808001</v>
      </c>
      <c r="H353" s="78">
        <v>9.4443069306929992</v>
      </c>
      <c r="I353" s="78">
        <v>7.8332110540470001</v>
      </c>
      <c r="J353" s="78">
        <v>7.7290322580639996</v>
      </c>
      <c r="K353" s="78">
        <v>7.1379432624110004</v>
      </c>
      <c r="L353" s="78">
        <v>7.2380896087000002</v>
      </c>
      <c r="M353" s="78">
        <v>7.737724990816</v>
      </c>
      <c r="N353" s="78">
        <v>7.8239081040140004</v>
      </c>
      <c r="O353" s="78">
        <v>8.1010233534499996</v>
      </c>
      <c r="P353" s="78">
        <v>11.057059629883</v>
      </c>
      <c r="Q353" s="78">
        <v>16.909376966644999</v>
      </c>
      <c r="R353" s="78">
        <v>9.0975039619999993</v>
      </c>
      <c r="S353" s="78">
        <v>14.20254754216</v>
      </c>
      <c r="T353" s="78">
        <v>13.142929378053999</v>
      </c>
      <c r="U353" s="78">
        <v>11.479563182527</v>
      </c>
      <c r="V353" s="78">
        <v>11.057277734067</v>
      </c>
      <c r="W353" s="78">
        <v>10.296929360157</v>
      </c>
      <c r="X353" s="78">
        <v>10.317683649289</v>
      </c>
      <c r="Y353" s="78">
        <v>9.7388122713200005</v>
      </c>
      <c r="Z353" s="78">
        <v>10.250849377123</v>
      </c>
      <c r="AA353" s="78">
        <v>11.233155750548001</v>
      </c>
      <c r="AB353" s="78">
        <v>11.8760539629</v>
      </c>
      <c r="AC353" s="78">
        <v>12.970110218568999</v>
      </c>
      <c r="AD353" s="78">
        <v>22.064583333333001</v>
      </c>
      <c r="AE353" s="78">
        <v>11.957727459999999</v>
      </c>
      <c r="AF353" s="78">
        <v>15.969195225259</v>
      </c>
      <c r="AG353" s="78">
        <v>12.014597441685</v>
      </c>
      <c r="AH353" s="78">
        <v>10.406610407876</v>
      </c>
      <c r="AI353" s="78">
        <v>9.4879138202829996</v>
      </c>
      <c r="AJ353" s="78">
        <v>9.3832973556389998</v>
      </c>
      <c r="AK353" s="78">
        <v>10.052677532014</v>
      </c>
      <c r="AL353" s="78">
        <v>9.5689606343809999</v>
      </c>
      <c r="AM353" s="78">
        <v>10.656175059952</v>
      </c>
      <c r="AN353" s="78">
        <v>10.249318605652</v>
      </c>
      <c r="AO353" s="78">
        <v>11.324207492795001</v>
      </c>
      <c r="AP353" s="78">
        <v>13.442124542124001</v>
      </c>
      <c r="AQ353" s="78">
        <v>21.992526158444999</v>
      </c>
      <c r="AR353" s="78">
        <v>11.519994820000001</v>
      </c>
      <c r="AS353" s="78">
        <v>17.333662974683001</v>
      </c>
      <c r="AT353" s="78">
        <v>14.053992146596</v>
      </c>
      <c r="AU353" s="78">
        <v>13.219496130413001</v>
      </c>
      <c r="AV353" s="78">
        <v>11.632169954476</v>
      </c>
      <c r="AW353" s="78">
        <v>11.404912714350999</v>
      </c>
      <c r="AX353" s="78">
        <v>11.597582037996</v>
      </c>
      <c r="AY353" s="78">
        <v>11.399211356465999</v>
      </c>
      <c r="AZ353" s="78">
        <v>13.979745903148</v>
      </c>
      <c r="BA353" s="78">
        <v>13.723722102230999</v>
      </c>
      <c r="BB353" s="78">
        <v>17.670669745958001</v>
      </c>
      <c r="BC353" s="78">
        <v>19.864040660737</v>
      </c>
      <c r="BD353" s="78">
        <v>29.266603415559</v>
      </c>
      <c r="BE353" s="78">
        <v>14.5173705</v>
      </c>
      <c r="BF353" s="78">
        <v>24.372315035799001</v>
      </c>
      <c r="BG353" s="78">
        <v>19.655465852062001</v>
      </c>
      <c r="BH353" s="78">
        <v>15.786066818527001</v>
      </c>
      <c r="BI353" s="78">
        <v>15.631402017006</v>
      </c>
      <c r="BJ353" s="78">
        <v>15.816301199833999</v>
      </c>
      <c r="BK353" s="78">
        <v>14.010587805767999</v>
      </c>
      <c r="BL353" s="78">
        <v>15.261765849863</v>
      </c>
      <c r="BM353" s="78">
        <v>16.790979327624999</v>
      </c>
      <c r="BN353" s="78">
        <v>16.075708502024</v>
      </c>
      <c r="BO353" s="78">
        <v>19.954139811600999</v>
      </c>
      <c r="BP353" s="78">
        <v>22.176517785504</v>
      </c>
      <c r="BQ353" s="78">
        <v>29.594817073169999</v>
      </c>
      <c r="BR353" s="78">
        <v>18.1405809</v>
      </c>
      <c r="BS353" s="78">
        <v>29.623708206686</v>
      </c>
      <c r="BT353" s="78">
        <v>23.673047858941999</v>
      </c>
      <c r="BU353" s="78">
        <v>19.374532658896001</v>
      </c>
      <c r="BV353" s="78">
        <v>17.949174351276</v>
      </c>
      <c r="BW353" s="78">
        <v>17.805268935236001</v>
      </c>
      <c r="BX353" s="78">
        <v>18.643084622383999</v>
      </c>
      <c r="BY353" s="78">
        <v>18.169644734076002</v>
      </c>
      <c r="BZ353" s="78">
        <v>21.195802528022</v>
      </c>
      <c r="CA353" s="78">
        <v>20.080794403069</v>
      </c>
      <c r="CB353" s="78">
        <v>21.393917624520999</v>
      </c>
      <c r="CC353" s="78">
        <v>22.764836247228999</v>
      </c>
      <c r="CD353" s="78">
        <v>36.918394648829</v>
      </c>
      <c r="CE353" s="78">
        <v>21.642547319999998</v>
      </c>
      <c r="CF353" s="78">
        <v>26.706288532675</v>
      </c>
      <c r="CG353" s="78">
        <v>24.475258918295999</v>
      </c>
      <c r="CH353" s="78">
        <v>19.588608812775998</v>
      </c>
      <c r="CI353" s="78">
        <v>21.074422583404001</v>
      </c>
      <c r="CJ353" s="78">
        <v>19.196795886076</v>
      </c>
      <c r="CK353" s="78">
        <v>22.621019108279999</v>
      </c>
      <c r="CL353" s="78">
        <v>22.810890863522001</v>
      </c>
      <c r="CM353" s="78">
        <v>22.985310734462999</v>
      </c>
      <c r="CN353" s="78">
        <v>21.081522863644999</v>
      </c>
      <c r="CO353" s="78">
        <v>21.203585411085001</v>
      </c>
      <c r="CP353" s="78">
        <v>24.818160759786</v>
      </c>
      <c r="CQ353" s="78">
        <v>45.767934002868998</v>
      </c>
      <c r="CR353" s="78">
        <v>23.49225577</v>
      </c>
      <c r="CS353" s="79"/>
      <c r="CT353" s="79"/>
      <c r="CU353" s="79"/>
      <c r="CV353" s="79"/>
      <c r="CW353" s="79"/>
      <c r="CX353" s="79"/>
      <c r="CY353" s="79"/>
      <c r="CZ353" s="79"/>
      <c r="DA353" s="79"/>
      <c r="DB353" s="79"/>
      <c r="DC353" s="79"/>
      <c r="DD353" s="79"/>
      <c r="DE353" s="79"/>
      <c r="DF353" s="79"/>
      <c r="DG353" s="79"/>
      <c r="DH353" s="79"/>
      <c r="DI353" s="79"/>
      <c r="DJ353" s="79"/>
      <c r="DK353" s="79"/>
      <c r="DL353" s="79"/>
      <c r="DM353" s="79"/>
      <c r="DN353" s="79"/>
      <c r="DO353" s="79"/>
      <c r="DP353" s="79"/>
      <c r="DQ353" s="79"/>
      <c r="DR353" s="79"/>
      <c r="DS353" s="79"/>
      <c r="DT353" s="79"/>
      <c r="DU353" s="79"/>
      <c r="DV353" s="79"/>
      <c r="DW353" s="79"/>
      <c r="DX353" s="79"/>
      <c r="DY353" s="79"/>
      <c r="DZ353" s="79"/>
      <c r="EA353" s="79"/>
      <c r="EB353" s="79"/>
      <c r="EC353" s="79"/>
      <c r="ED353" s="79"/>
      <c r="EE353" s="79"/>
      <c r="EF353" s="79"/>
      <c r="EG353" s="79"/>
      <c r="EH353" s="79"/>
      <c r="EI353" s="79"/>
      <c r="EJ353" s="79"/>
      <c r="EK353" s="79"/>
      <c r="EL353" s="79"/>
      <c r="EM353" s="79"/>
      <c r="EN353" s="79"/>
      <c r="EO353" s="79"/>
      <c r="EP353" s="79"/>
      <c r="EQ353" s="79"/>
      <c r="ER353" s="79"/>
      <c r="ES353" s="79"/>
      <c r="ET353" s="79"/>
      <c r="EU353" s="79"/>
      <c r="EV353" s="79"/>
      <c r="EW353" s="79"/>
      <c r="EX353" s="79"/>
      <c r="EY353" s="79"/>
      <c r="EZ353" s="79"/>
      <c r="FA353" s="79"/>
      <c r="FB353" s="79"/>
      <c r="FC353" s="79"/>
      <c r="FD353" s="79"/>
      <c r="FE353" s="79"/>
      <c r="FF353" s="79"/>
      <c r="FG353" s="79"/>
      <c r="FH353" s="79"/>
      <c r="FI353" s="79"/>
      <c r="FJ353" s="79"/>
      <c r="FK353" s="79"/>
      <c r="FL353" s="79"/>
      <c r="FM353" s="79"/>
      <c r="FN353" s="79"/>
      <c r="FO353" s="79"/>
      <c r="FP353" s="79"/>
      <c r="FQ353" s="79"/>
      <c r="FR353" s="79"/>
      <c r="FS353" s="79"/>
      <c r="FT353" s="79"/>
      <c r="FU353" s="79"/>
      <c r="FV353" s="79"/>
      <c r="FW353" s="79"/>
      <c r="FX353" s="79"/>
      <c r="FY353" s="79"/>
      <c r="FZ353" s="79"/>
      <c r="GA353" s="79"/>
      <c r="GB353" s="79"/>
      <c r="GC353" s="79"/>
      <c r="GD353" s="79"/>
      <c r="GE353" s="79"/>
      <c r="GF353" s="79"/>
      <c r="GG353" s="79"/>
      <c r="GH353" s="79"/>
      <c r="GI353" s="79"/>
      <c r="GJ353" s="79"/>
      <c r="GK353" s="79"/>
      <c r="GL353" s="79"/>
      <c r="GM353" s="79"/>
      <c r="GN353" s="79"/>
      <c r="GO353" s="79"/>
      <c r="GP353" s="79"/>
      <c r="GQ353" s="79"/>
      <c r="GR353" s="79"/>
      <c r="GS353" s="79"/>
      <c r="GT353" s="79"/>
      <c r="GU353" s="79"/>
      <c r="GV353" s="79"/>
      <c r="GW353" s="79"/>
      <c r="GX353" s="79"/>
      <c r="GY353" s="79"/>
      <c r="GZ353" s="79"/>
      <c r="HA353" s="79"/>
      <c r="HB353" s="79"/>
      <c r="HC353" s="79"/>
      <c r="HD353" s="79"/>
      <c r="HE353" s="79"/>
      <c r="HF353" s="79"/>
      <c r="HG353" s="79"/>
      <c r="HH353" s="79"/>
      <c r="HI353" s="79"/>
    </row>
    <row r="354" spans="1:217" ht="15.75" x14ac:dyDescent="0.3">
      <c r="A354" s="1" t="str">
        <f t="shared" si="83"/>
        <v>WienLehrstellensuchendeGesamt</v>
      </c>
      <c r="B354" s="1">
        <v>354</v>
      </c>
      <c r="C354" s="77" t="s">
        <v>9</v>
      </c>
      <c r="D354" s="77" t="s">
        <v>130</v>
      </c>
      <c r="E354" s="77" t="s">
        <v>132</v>
      </c>
      <c r="F354" s="78">
        <v>1296</v>
      </c>
      <c r="G354" s="78">
        <v>1151</v>
      </c>
      <c r="H354" s="78">
        <v>1163</v>
      </c>
      <c r="I354" s="78">
        <v>1063</v>
      </c>
      <c r="J354" s="78">
        <v>1096</v>
      </c>
      <c r="K354" s="78">
        <v>1071</v>
      </c>
      <c r="L354" s="78">
        <v>2666</v>
      </c>
      <c r="M354" s="78">
        <v>1853</v>
      </c>
      <c r="N354" s="78">
        <v>2563</v>
      </c>
      <c r="O354" s="78">
        <v>2442</v>
      </c>
      <c r="P354" s="78">
        <v>2292</v>
      </c>
      <c r="Q354" s="78">
        <v>1263</v>
      </c>
      <c r="R354" s="78">
        <v>1659.916667</v>
      </c>
      <c r="S354" s="78">
        <v>1318</v>
      </c>
      <c r="T354" s="78">
        <v>1183</v>
      </c>
      <c r="U354" s="78">
        <v>1137</v>
      </c>
      <c r="V354" s="78">
        <v>1115</v>
      </c>
      <c r="W354" s="78">
        <v>1125</v>
      </c>
      <c r="X354" s="78">
        <v>1011</v>
      </c>
      <c r="Y354" s="78">
        <v>2877</v>
      </c>
      <c r="Z354" s="78">
        <v>1096</v>
      </c>
      <c r="AA354" s="78">
        <v>1608</v>
      </c>
      <c r="AB354" s="78">
        <v>1670</v>
      </c>
      <c r="AC354" s="78">
        <v>1882</v>
      </c>
      <c r="AD354" s="78">
        <v>1003</v>
      </c>
      <c r="AE354" s="78">
        <v>1418.75</v>
      </c>
      <c r="AF354" s="78">
        <v>1081</v>
      </c>
      <c r="AG354" s="78">
        <v>1082</v>
      </c>
      <c r="AH354" s="78">
        <v>1002</v>
      </c>
      <c r="AI354" s="78">
        <v>992</v>
      </c>
      <c r="AJ354" s="78">
        <v>1010</v>
      </c>
      <c r="AK354" s="78">
        <v>968</v>
      </c>
      <c r="AL354" s="78">
        <v>2288</v>
      </c>
      <c r="AM354" s="78">
        <v>1458</v>
      </c>
      <c r="AN354" s="78">
        <v>1859</v>
      </c>
      <c r="AO354" s="78">
        <v>1685</v>
      </c>
      <c r="AP354" s="78">
        <v>1771</v>
      </c>
      <c r="AQ354" s="78">
        <v>927</v>
      </c>
      <c r="AR354" s="78">
        <v>1343.583333</v>
      </c>
      <c r="AS354" s="78">
        <v>1086</v>
      </c>
      <c r="AT354" s="78">
        <v>1056</v>
      </c>
      <c r="AU354" s="78">
        <v>1115</v>
      </c>
      <c r="AV354" s="78">
        <v>1025</v>
      </c>
      <c r="AW354" s="78">
        <v>1028</v>
      </c>
      <c r="AX354" s="78">
        <v>952</v>
      </c>
      <c r="AY354" s="78">
        <v>2342</v>
      </c>
      <c r="AZ354" s="78">
        <v>1727</v>
      </c>
      <c r="BA354" s="78">
        <v>2145</v>
      </c>
      <c r="BB354" s="78">
        <v>1836</v>
      </c>
      <c r="BC354" s="78">
        <v>1491</v>
      </c>
      <c r="BD354" s="78">
        <v>1416</v>
      </c>
      <c r="BE354" s="78">
        <v>1434.916667</v>
      </c>
      <c r="BF354" s="78">
        <v>1508</v>
      </c>
      <c r="BG354" s="78">
        <v>1215</v>
      </c>
      <c r="BH354" s="78">
        <v>1258</v>
      </c>
      <c r="BI354" s="78">
        <v>1156</v>
      </c>
      <c r="BJ354" s="78">
        <v>1018</v>
      </c>
      <c r="BK354" s="78">
        <v>1064</v>
      </c>
      <c r="BL354" s="78">
        <v>2034</v>
      </c>
      <c r="BM354" s="78">
        <v>1866</v>
      </c>
      <c r="BN354" s="78">
        <v>2081</v>
      </c>
      <c r="BO354" s="78">
        <v>1744</v>
      </c>
      <c r="BP354" s="78">
        <v>1440</v>
      </c>
      <c r="BQ354" s="78">
        <v>1498</v>
      </c>
      <c r="BR354" s="78">
        <v>1490.166667</v>
      </c>
      <c r="BS354" s="78">
        <v>1451</v>
      </c>
      <c r="BT354" s="78">
        <v>1086</v>
      </c>
      <c r="BU354" s="78">
        <v>1107</v>
      </c>
      <c r="BV354" s="78">
        <v>1004</v>
      </c>
      <c r="BW354" s="78">
        <v>1056</v>
      </c>
      <c r="BX354" s="78">
        <v>1285</v>
      </c>
      <c r="BY354" s="78">
        <v>2518</v>
      </c>
      <c r="BZ354" s="78">
        <v>2615</v>
      </c>
      <c r="CA354" s="78">
        <v>2194</v>
      </c>
      <c r="CB354" s="78">
        <v>1793</v>
      </c>
      <c r="CC354" s="78">
        <v>1798</v>
      </c>
      <c r="CD354" s="78">
        <v>1844</v>
      </c>
      <c r="CE354" s="78">
        <v>1645.916667</v>
      </c>
      <c r="CF354" s="78">
        <v>1925</v>
      </c>
      <c r="CG354" s="78">
        <v>1426</v>
      </c>
      <c r="CH354" s="78">
        <v>1397</v>
      </c>
      <c r="CI354" s="78">
        <v>1308</v>
      </c>
      <c r="CJ354" s="78">
        <v>1205</v>
      </c>
      <c r="CK354" s="78">
        <v>3012</v>
      </c>
      <c r="CL354" s="78">
        <v>2776</v>
      </c>
      <c r="CM354" s="78">
        <v>2595</v>
      </c>
      <c r="CN354" s="78">
        <v>2273</v>
      </c>
      <c r="CO354" s="78">
        <v>2024</v>
      </c>
      <c r="CP354" s="78">
        <v>1784</v>
      </c>
      <c r="CQ354" s="78">
        <v>2060</v>
      </c>
      <c r="CR354" s="78">
        <v>1982.083333</v>
      </c>
      <c r="CS354" s="78">
        <v>2121</v>
      </c>
      <c r="CT354" s="78">
        <v>1479</v>
      </c>
      <c r="CU354" s="78">
        <v>1474</v>
      </c>
      <c r="CV354" s="78">
        <v>1417</v>
      </c>
      <c r="CW354" s="78">
        <v>1474</v>
      </c>
      <c r="CX354" s="78">
        <v>1513</v>
      </c>
      <c r="CY354" s="78">
        <v>2813</v>
      </c>
      <c r="CZ354" s="78">
        <v>2780</v>
      </c>
      <c r="DA354" s="78">
        <v>2707</v>
      </c>
      <c r="DB354" s="78">
        <v>2527</v>
      </c>
      <c r="DC354" s="78">
        <v>2310</v>
      </c>
      <c r="DD354" s="78">
        <v>2326</v>
      </c>
      <c r="DE354" s="78">
        <v>2078.416667</v>
      </c>
      <c r="DF354" s="78">
        <v>2339</v>
      </c>
      <c r="DG354" s="78">
        <v>1882</v>
      </c>
      <c r="DH354" s="78">
        <v>1657</v>
      </c>
      <c r="DI354" s="78">
        <v>1790</v>
      </c>
      <c r="DJ354" s="78">
        <v>1749</v>
      </c>
      <c r="DK354" s="78">
        <v>1578</v>
      </c>
      <c r="DL354" s="78">
        <v>2917</v>
      </c>
      <c r="DM354" s="78">
        <v>2720</v>
      </c>
      <c r="DN354" s="78">
        <v>2815</v>
      </c>
      <c r="DO354" s="78">
        <v>2646</v>
      </c>
      <c r="DP354" s="78">
        <v>2261</v>
      </c>
      <c r="DQ354" s="78">
        <v>2335</v>
      </c>
      <c r="DR354" s="78">
        <v>2224.083333</v>
      </c>
      <c r="DS354" s="78">
        <v>2246</v>
      </c>
      <c r="DT354" s="78">
        <v>1795</v>
      </c>
      <c r="DU354" s="78">
        <v>1731</v>
      </c>
      <c r="DV354" s="78">
        <v>1649</v>
      </c>
      <c r="DW354" s="78">
        <v>1470</v>
      </c>
      <c r="DX354" s="78">
        <v>1462</v>
      </c>
      <c r="DY354" s="78">
        <v>2605</v>
      </c>
      <c r="DZ354" s="78">
        <v>2783</v>
      </c>
      <c r="EA354" s="78">
        <v>2862</v>
      </c>
      <c r="EB354" s="78">
        <v>2622</v>
      </c>
      <c r="EC354" s="78">
        <v>2191</v>
      </c>
      <c r="ED354" s="78">
        <v>2488</v>
      </c>
      <c r="EE354" s="78">
        <v>2158.666667</v>
      </c>
      <c r="EF354" s="78">
        <v>2171</v>
      </c>
      <c r="EG354" s="78">
        <v>1674</v>
      </c>
      <c r="EH354" s="78">
        <v>1727</v>
      </c>
      <c r="EI354" s="78">
        <v>1747</v>
      </c>
      <c r="EJ354" s="78">
        <v>1696</v>
      </c>
      <c r="EK354" s="78">
        <v>1846</v>
      </c>
      <c r="EL354" s="78">
        <v>3020</v>
      </c>
      <c r="EM354" s="78">
        <v>3220</v>
      </c>
      <c r="EN354" s="78">
        <v>3232</v>
      </c>
      <c r="EO354" s="78">
        <v>2886</v>
      </c>
      <c r="EP354" s="78">
        <v>2706</v>
      </c>
      <c r="EQ354" s="78">
        <v>3129</v>
      </c>
      <c r="ER354" s="78">
        <v>2421.166667</v>
      </c>
      <c r="ES354" s="78">
        <v>2710</v>
      </c>
      <c r="ET354" s="78">
        <v>2215</v>
      </c>
      <c r="EU354" s="78">
        <v>2392</v>
      </c>
      <c r="EV354" s="78">
        <v>2205</v>
      </c>
      <c r="EW354" s="78">
        <v>2050</v>
      </c>
      <c r="EX354" s="78">
        <v>2412</v>
      </c>
      <c r="EY354" s="78">
        <v>3249</v>
      </c>
      <c r="EZ354" s="78">
        <v>3617</v>
      </c>
      <c r="FA354" s="78">
        <v>3557</v>
      </c>
      <c r="FB354" s="78">
        <v>3036</v>
      </c>
      <c r="FC354" s="78">
        <v>2809</v>
      </c>
      <c r="FD354" s="78">
        <v>3167</v>
      </c>
      <c r="FE354" s="78">
        <v>2784.916667</v>
      </c>
      <c r="FF354" s="78">
        <v>2655</v>
      </c>
      <c r="FG354" s="78">
        <v>2349</v>
      </c>
      <c r="FH354" s="78">
        <v>2850</v>
      </c>
      <c r="FI354" s="78">
        <v>3579</v>
      </c>
      <c r="FJ354" s="78">
        <v>3986</v>
      </c>
      <c r="FK354" s="78">
        <v>3378</v>
      </c>
      <c r="FL354" s="78">
        <v>4476</v>
      </c>
      <c r="FM354" s="78">
        <v>3963</v>
      </c>
      <c r="FN354" s="78">
        <v>3463</v>
      </c>
      <c r="FO354" s="78">
        <v>3358</v>
      </c>
      <c r="FP354" s="78">
        <v>3106</v>
      </c>
      <c r="FQ354" s="78">
        <v>3504</v>
      </c>
      <c r="FR354" s="78">
        <v>3388.916667</v>
      </c>
      <c r="FS354" s="78">
        <v>3499</v>
      </c>
      <c r="FT354" s="78">
        <v>3039</v>
      </c>
      <c r="FU354" s="78">
        <v>2781</v>
      </c>
      <c r="FV354" s="78">
        <v>2611</v>
      </c>
      <c r="FW354" s="78">
        <v>2455</v>
      </c>
      <c r="FX354" s="78">
        <v>2419</v>
      </c>
      <c r="FY354" s="78">
        <v>3566</v>
      </c>
      <c r="FZ354" s="78">
        <v>3533</v>
      </c>
      <c r="GA354" s="78">
        <v>3393</v>
      </c>
      <c r="GB354" s="78">
        <v>3301</v>
      </c>
      <c r="GC354" s="78">
        <v>2837</v>
      </c>
      <c r="GD354" s="78">
        <v>3330</v>
      </c>
      <c r="GE354" s="78">
        <v>3063.666667</v>
      </c>
      <c r="GF354" s="78">
        <v>2903</v>
      </c>
      <c r="GG354" s="78">
        <v>2374</v>
      </c>
      <c r="GH354" s="78">
        <v>2297</v>
      </c>
      <c r="GI354" s="78">
        <v>2296</v>
      </c>
      <c r="GJ354" s="78">
        <v>2030</v>
      </c>
      <c r="GK354" s="78">
        <v>2163</v>
      </c>
      <c r="GL354" s="78">
        <v>3485</v>
      </c>
      <c r="GM354" s="78">
        <v>3684</v>
      </c>
      <c r="GN354" s="78">
        <v>3609</v>
      </c>
      <c r="GO354" s="78">
        <v>3310</v>
      </c>
      <c r="GP354" s="78">
        <v>2925</v>
      </c>
      <c r="GQ354" s="78">
        <v>3522</v>
      </c>
      <c r="GR354" s="78">
        <v>2883.166667</v>
      </c>
      <c r="GS354" s="78">
        <v>2978</v>
      </c>
      <c r="GT354" s="78">
        <v>2441</v>
      </c>
      <c r="GU354" s="78">
        <v>2389</v>
      </c>
      <c r="GV354" s="78">
        <v>2345</v>
      </c>
      <c r="GW354" s="78">
        <v>2118</v>
      </c>
      <c r="GX354" s="78">
        <v>2270</v>
      </c>
      <c r="GY354" s="78">
        <v>3505</v>
      </c>
      <c r="GZ354" s="78">
        <v>3576</v>
      </c>
      <c r="HA354" s="78">
        <v>3722</v>
      </c>
      <c r="HB354" s="78">
        <v>3467</v>
      </c>
      <c r="HC354" s="78">
        <v>3187</v>
      </c>
      <c r="HD354" s="78">
        <v>3701</v>
      </c>
      <c r="HE354" s="78">
        <v>2974.916667</v>
      </c>
      <c r="HF354" s="78">
        <v>3296</v>
      </c>
      <c r="HG354" s="78">
        <v>3108</v>
      </c>
      <c r="HH354" s="78">
        <v>3115</v>
      </c>
      <c r="HI354" s="78">
        <v>2814</v>
      </c>
    </row>
    <row r="355" spans="1:217" ht="15.75" x14ac:dyDescent="0.3">
      <c r="A355" s="1" t="str">
        <f t="shared" si="83"/>
        <v>Wienoffene LehrstellenGesamt</v>
      </c>
      <c r="B355" s="1">
        <v>355</v>
      </c>
      <c r="C355" s="77" t="s">
        <v>9</v>
      </c>
      <c r="D355" s="77" t="s">
        <v>131</v>
      </c>
      <c r="E355" s="77" t="s">
        <v>132</v>
      </c>
      <c r="F355" s="78">
        <v>347</v>
      </c>
      <c r="G355" s="78">
        <v>344</v>
      </c>
      <c r="H355" s="78">
        <v>367</v>
      </c>
      <c r="I355" s="78">
        <v>372</v>
      </c>
      <c r="J355" s="78">
        <v>384</v>
      </c>
      <c r="K355" s="78">
        <v>371</v>
      </c>
      <c r="L355" s="78">
        <v>527</v>
      </c>
      <c r="M355" s="78">
        <v>691</v>
      </c>
      <c r="N355" s="78">
        <v>686</v>
      </c>
      <c r="O355" s="78">
        <v>361</v>
      </c>
      <c r="P355" s="78">
        <v>297</v>
      </c>
      <c r="Q355" s="78">
        <v>219</v>
      </c>
      <c r="R355" s="78">
        <v>413.83333329999999</v>
      </c>
      <c r="S355" s="78">
        <v>295</v>
      </c>
      <c r="T355" s="78">
        <v>303</v>
      </c>
      <c r="U355" s="78">
        <v>324</v>
      </c>
      <c r="V355" s="78">
        <v>321</v>
      </c>
      <c r="W355" s="78">
        <v>297</v>
      </c>
      <c r="X355" s="78">
        <v>290</v>
      </c>
      <c r="Y355" s="78">
        <v>398</v>
      </c>
      <c r="Z355" s="78">
        <v>467</v>
      </c>
      <c r="AA355" s="78">
        <v>460</v>
      </c>
      <c r="AB355" s="78">
        <v>340</v>
      </c>
      <c r="AC355" s="78">
        <v>293</v>
      </c>
      <c r="AD355" s="78">
        <v>256</v>
      </c>
      <c r="AE355" s="78">
        <v>337</v>
      </c>
      <c r="AF355" s="78">
        <v>304</v>
      </c>
      <c r="AG355" s="78">
        <v>333</v>
      </c>
      <c r="AH355" s="78">
        <v>336</v>
      </c>
      <c r="AI355" s="78">
        <v>332</v>
      </c>
      <c r="AJ355" s="78">
        <v>316</v>
      </c>
      <c r="AK355" s="78">
        <v>351</v>
      </c>
      <c r="AL355" s="78">
        <v>417</v>
      </c>
      <c r="AM355" s="78">
        <v>560</v>
      </c>
      <c r="AN355" s="78">
        <v>561</v>
      </c>
      <c r="AO355" s="78">
        <v>447</v>
      </c>
      <c r="AP355" s="78">
        <v>369</v>
      </c>
      <c r="AQ355" s="78">
        <v>258</v>
      </c>
      <c r="AR355" s="78">
        <v>382</v>
      </c>
      <c r="AS355" s="78">
        <v>317</v>
      </c>
      <c r="AT355" s="78">
        <v>421</v>
      </c>
      <c r="AU355" s="78">
        <v>444</v>
      </c>
      <c r="AV355" s="78">
        <v>440</v>
      </c>
      <c r="AW355" s="78">
        <v>468</v>
      </c>
      <c r="AX355" s="78">
        <v>419</v>
      </c>
      <c r="AY355" s="78">
        <v>519</v>
      </c>
      <c r="AZ355" s="78">
        <v>608</v>
      </c>
      <c r="BA355" s="78">
        <v>544</v>
      </c>
      <c r="BB355" s="78">
        <v>441</v>
      </c>
      <c r="BC355" s="78">
        <v>357</v>
      </c>
      <c r="BD355" s="78">
        <v>290</v>
      </c>
      <c r="BE355" s="78">
        <v>439</v>
      </c>
      <c r="BF355" s="78">
        <v>373</v>
      </c>
      <c r="BG355" s="78">
        <v>430</v>
      </c>
      <c r="BH355" s="78">
        <v>442</v>
      </c>
      <c r="BI355" s="78">
        <v>477</v>
      </c>
      <c r="BJ355" s="78">
        <v>503</v>
      </c>
      <c r="BK355" s="78">
        <v>455</v>
      </c>
      <c r="BL355" s="78">
        <v>623</v>
      </c>
      <c r="BM355" s="78">
        <v>632</v>
      </c>
      <c r="BN355" s="78">
        <v>508</v>
      </c>
      <c r="BO355" s="78">
        <v>414</v>
      </c>
      <c r="BP355" s="78">
        <v>353</v>
      </c>
      <c r="BQ355" s="78">
        <v>263</v>
      </c>
      <c r="BR355" s="78">
        <v>456.08333329999999</v>
      </c>
      <c r="BS355" s="78">
        <v>300</v>
      </c>
      <c r="BT355" s="78">
        <v>345</v>
      </c>
      <c r="BU355" s="78">
        <v>357</v>
      </c>
      <c r="BV355" s="78">
        <v>363</v>
      </c>
      <c r="BW355" s="78">
        <v>343</v>
      </c>
      <c r="BX355" s="78">
        <v>359</v>
      </c>
      <c r="BY355" s="78">
        <v>388</v>
      </c>
      <c r="BZ355" s="78">
        <v>443</v>
      </c>
      <c r="CA355" s="78">
        <v>434</v>
      </c>
      <c r="CB355" s="78">
        <v>378</v>
      </c>
      <c r="CC355" s="78">
        <v>301</v>
      </c>
      <c r="CD355" s="78">
        <v>226</v>
      </c>
      <c r="CE355" s="78">
        <v>353.08333329999999</v>
      </c>
      <c r="CF355" s="78">
        <v>309</v>
      </c>
      <c r="CG355" s="78">
        <v>295</v>
      </c>
      <c r="CH355" s="78">
        <v>302</v>
      </c>
      <c r="CI355" s="78">
        <v>289</v>
      </c>
      <c r="CJ355" s="78">
        <v>307</v>
      </c>
      <c r="CK355" s="78">
        <v>349</v>
      </c>
      <c r="CL355" s="78">
        <v>404</v>
      </c>
      <c r="CM355" s="78">
        <v>498</v>
      </c>
      <c r="CN355" s="78">
        <v>459</v>
      </c>
      <c r="CO355" s="78">
        <v>440</v>
      </c>
      <c r="CP355" s="78">
        <v>329</v>
      </c>
      <c r="CQ355" s="78">
        <v>280</v>
      </c>
      <c r="CR355" s="78">
        <v>355.08333329999999</v>
      </c>
      <c r="CS355" s="78">
        <v>326</v>
      </c>
      <c r="CT355" s="78">
        <v>375</v>
      </c>
      <c r="CU355" s="78">
        <v>371</v>
      </c>
      <c r="CV355" s="78">
        <v>361</v>
      </c>
      <c r="CW355" s="78">
        <v>361</v>
      </c>
      <c r="CX355" s="78">
        <v>304</v>
      </c>
      <c r="CY355" s="78">
        <v>370</v>
      </c>
      <c r="CZ355" s="78">
        <v>405</v>
      </c>
      <c r="DA355" s="78">
        <v>371</v>
      </c>
      <c r="DB355" s="78">
        <v>291</v>
      </c>
      <c r="DC355" s="78">
        <v>280</v>
      </c>
      <c r="DD355" s="78">
        <v>246</v>
      </c>
      <c r="DE355" s="78">
        <v>338.41666670000001</v>
      </c>
      <c r="DF355" s="78">
        <v>327</v>
      </c>
      <c r="DG355" s="78">
        <v>360</v>
      </c>
      <c r="DH355" s="78">
        <v>378</v>
      </c>
      <c r="DI355" s="78">
        <v>395</v>
      </c>
      <c r="DJ355" s="78">
        <v>368</v>
      </c>
      <c r="DK355" s="78">
        <v>388</v>
      </c>
      <c r="DL355" s="78">
        <v>407</v>
      </c>
      <c r="DM355" s="78">
        <v>381</v>
      </c>
      <c r="DN355" s="78">
        <v>355</v>
      </c>
      <c r="DO355" s="78">
        <v>296</v>
      </c>
      <c r="DP355" s="78">
        <v>291</v>
      </c>
      <c r="DQ355" s="78">
        <v>202</v>
      </c>
      <c r="DR355" s="78">
        <v>345.66666670000001</v>
      </c>
      <c r="DS355" s="78">
        <v>234</v>
      </c>
      <c r="DT355" s="78">
        <v>336</v>
      </c>
      <c r="DU355" s="78">
        <v>370</v>
      </c>
      <c r="DV355" s="78">
        <v>386</v>
      </c>
      <c r="DW355" s="78">
        <v>415</v>
      </c>
      <c r="DX355" s="78">
        <v>422</v>
      </c>
      <c r="DY355" s="78">
        <v>444</v>
      </c>
      <c r="DZ355" s="78">
        <v>459</v>
      </c>
      <c r="EA355" s="78">
        <v>493</v>
      </c>
      <c r="EB355" s="78">
        <v>404</v>
      </c>
      <c r="EC355" s="78">
        <v>341</v>
      </c>
      <c r="ED355" s="78">
        <v>298</v>
      </c>
      <c r="EE355" s="78">
        <v>383.5</v>
      </c>
      <c r="EF355" s="78">
        <v>351</v>
      </c>
      <c r="EG355" s="78">
        <v>405</v>
      </c>
      <c r="EH355" s="78">
        <v>407</v>
      </c>
      <c r="EI355" s="78">
        <v>402</v>
      </c>
      <c r="EJ355" s="78">
        <v>418</v>
      </c>
      <c r="EK355" s="78">
        <v>410</v>
      </c>
      <c r="EL355" s="78">
        <v>451</v>
      </c>
      <c r="EM355" s="78">
        <v>548</v>
      </c>
      <c r="EN355" s="78">
        <v>577</v>
      </c>
      <c r="EO355" s="78">
        <v>403</v>
      </c>
      <c r="EP355" s="78">
        <v>386</v>
      </c>
      <c r="EQ355" s="78">
        <v>306</v>
      </c>
      <c r="ER355" s="78">
        <v>422</v>
      </c>
      <c r="ES355" s="78">
        <v>365</v>
      </c>
      <c r="ET355" s="78">
        <v>363</v>
      </c>
      <c r="EU355" s="78">
        <v>471</v>
      </c>
      <c r="EV355" s="78">
        <v>454</v>
      </c>
      <c r="EW355" s="78">
        <v>456</v>
      </c>
      <c r="EX355" s="78">
        <v>501</v>
      </c>
      <c r="EY355" s="78">
        <v>510</v>
      </c>
      <c r="EZ355" s="78">
        <v>555</v>
      </c>
      <c r="FA355" s="78">
        <v>510</v>
      </c>
      <c r="FB355" s="78">
        <v>475</v>
      </c>
      <c r="FC355" s="78">
        <v>356</v>
      </c>
      <c r="FD355" s="78">
        <v>273</v>
      </c>
      <c r="FE355" s="78">
        <v>440.75</v>
      </c>
      <c r="FF355" s="78">
        <v>395</v>
      </c>
      <c r="FG355" s="78">
        <v>468</v>
      </c>
      <c r="FH355" s="78">
        <v>403</v>
      </c>
      <c r="FI355" s="78">
        <v>179</v>
      </c>
      <c r="FJ355" s="78">
        <v>222</v>
      </c>
      <c r="FK355" s="78">
        <v>294</v>
      </c>
      <c r="FL355" s="78">
        <v>392</v>
      </c>
      <c r="FM355" s="78">
        <v>421</v>
      </c>
      <c r="FN355" s="78">
        <v>451</v>
      </c>
      <c r="FO355" s="78">
        <v>329</v>
      </c>
      <c r="FP355" s="78">
        <v>251</v>
      </c>
      <c r="FQ355" s="78">
        <v>201</v>
      </c>
      <c r="FR355" s="78">
        <v>333.83333329999999</v>
      </c>
      <c r="FS355" s="78">
        <v>270</v>
      </c>
      <c r="FT355" s="78">
        <v>377</v>
      </c>
      <c r="FU355" s="78">
        <v>435</v>
      </c>
      <c r="FV355" s="78">
        <v>448</v>
      </c>
      <c r="FW355" s="78">
        <v>482</v>
      </c>
      <c r="FX355" s="78">
        <v>482</v>
      </c>
      <c r="FY355" s="78">
        <v>515</v>
      </c>
      <c r="FZ355" s="78">
        <v>565</v>
      </c>
      <c r="GA355" s="78">
        <v>616</v>
      </c>
      <c r="GB355" s="78">
        <v>636</v>
      </c>
      <c r="GC355" s="78">
        <v>544</v>
      </c>
      <c r="GD355" s="78">
        <v>467</v>
      </c>
      <c r="GE355" s="78">
        <v>486.41666670000001</v>
      </c>
      <c r="GF355" s="78">
        <v>580</v>
      </c>
      <c r="GG355" s="78">
        <v>710</v>
      </c>
      <c r="GH355" s="78">
        <v>804</v>
      </c>
      <c r="GI355" s="78">
        <v>844</v>
      </c>
      <c r="GJ355" s="78">
        <v>890</v>
      </c>
      <c r="GK355" s="78">
        <v>809</v>
      </c>
      <c r="GL355" s="78">
        <v>910</v>
      </c>
      <c r="GM355" s="78">
        <v>871</v>
      </c>
      <c r="GN355" s="78">
        <v>894</v>
      </c>
      <c r="GO355" s="78">
        <v>760</v>
      </c>
      <c r="GP355" s="78">
        <v>709</v>
      </c>
      <c r="GQ355" s="78">
        <v>674</v>
      </c>
      <c r="GR355" s="78">
        <v>787.91666669999995</v>
      </c>
      <c r="GS355" s="78">
        <v>781</v>
      </c>
      <c r="GT355" s="78">
        <v>871</v>
      </c>
      <c r="GU355" s="78">
        <v>902</v>
      </c>
      <c r="GV355" s="78">
        <v>903</v>
      </c>
      <c r="GW355" s="78">
        <v>832</v>
      </c>
      <c r="GX355" s="78">
        <v>793</v>
      </c>
      <c r="GY355" s="78">
        <v>751</v>
      </c>
      <c r="GZ355" s="78">
        <v>751</v>
      </c>
      <c r="HA355" s="78">
        <v>911</v>
      </c>
      <c r="HB355" s="78">
        <v>903</v>
      </c>
      <c r="HC355" s="78">
        <v>907</v>
      </c>
      <c r="HD355" s="78">
        <v>879</v>
      </c>
      <c r="HE355" s="78">
        <v>848.66666669999995</v>
      </c>
      <c r="HF355" s="78">
        <v>754</v>
      </c>
      <c r="HG355" s="78">
        <v>855</v>
      </c>
      <c r="HH355" s="78">
        <v>878</v>
      </c>
      <c r="HI355" s="78">
        <v>840</v>
      </c>
    </row>
    <row r="356" spans="1:217" ht="15.75" x14ac:dyDescent="0.3">
      <c r="A356" s="1" t="str">
        <f t="shared" si="83"/>
        <v>ÖsterreichArbeitskräftepotentialFrauen</v>
      </c>
      <c r="B356" s="1">
        <v>356</v>
      </c>
      <c r="C356" s="77" t="s">
        <v>10</v>
      </c>
      <c r="D356" s="77" t="s">
        <v>118</v>
      </c>
      <c r="E356" s="77" t="s">
        <v>119</v>
      </c>
      <c r="F356" s="78">
        <v>1641869</v>
      </c>
      <c r="G356" s="78">
        <v>1642240</v>
      </c>
      <c r="H356" s="78">
        <v>1640304</v>
      </c>
      <c r="I356" s="78">
        <v>1635797</v>
      </c>
      <c r="J356" s="78">
        <v>1639213</v>
      </c>
      <c r="K356" s="78">
        <v>1655102</v>
      </c>
      <c r="L356" s="78">
        <v>1691264</v>
      </c>
      <c r="M356" s="78">
        <v>1673767</v>
      </c>
      <c r="N356" s="78">
        <v>1666588</v>
      </c>
      <c r="O356" s="78">
        <v>1662137</v>
      </c>
      <c r="P356" s="78">
        <v>1660258</v>
      </c>
      <c r="Q356" s="78">
        <v>1679625</v>
      </c>
      <c r="R356" s="78">
        <v>1657347</v>
      </c>
      <c r="S356" s="78">
        <v>1669650</v>
      </c>
      <c r="T356" s="78">
        <v>1669492</v>
      </c>
      <c r="U356" s="78">
        <v>1664527</v>
      </c>
      <c r="V356" s="78">
        <v>1638660</v>
      </c>
      <c r="W356" s="78">
        <v>1654783</v>
      </c>
      <c r="X356" s="78">
        <v>1664622</v>
      </c>
      <c r="Y356" s="78">
        <v>1698383</v>
      </c>
      <c r="Z356" s="78">
        <v>1686778</v>
      </c>
      <c r="AA356" s="78">
        <v>1673846</v>
      </c>
      <c r="AB356" s="78">
        <v>1664013</v>
      </c>
      <c r="AC356" s="78">
        <v>1664618</v>
      </c>
      <c r="AD356" s="78">
        <v>1681856</v>
      </c>
      <c r="AE356" s="78">
        <v>1669269</v>
      </c>
      <c r="AF356" s="78">
        <v>1669656</v>
      </c>
      <c r="AG356" s="78">
        <v>1669009</v>
      </c>
      <c r="AH356" s="78">
        <v>1670844</v>
      </c>
      <c r="AI356" s="78">
        <v>1660295</v>
      </c>
      <c r="AJ356" s="78">
        <v>1662337</v>
      </c>
      <c r="AK356" s="78">
        <v>1674231</v>
      </c>
      <c r="AL356" s="78">
        <v>1702058</v>
      </c>
      <c r="AM356" s="78">
        <v>1699778</v>
      </c>
      <c r="AN356" s="78">
        <v>1687178</v>
      </c>
      <c r="AO356" s="78">
        <v>1678214</v>
      </c>
      <c r="AP356" s="78">
        <v>1682720</v>
      </c>
      <c r="AQ356" s="78">
        <v>1700176</v>
      </c>
      <c r="AR356" s="78">
        <v>1679708</v>
      </c>
      <c r="AS356" s="78">
        <v>1691592</v>
      </c>
      <c r="AT356" s="78">
        <v>1693390</v>
      </c>
      <c r="AU356" s="78">
        <v>1689234</v>
      </c>
      <c r="AV356" s="78">
        <v>1682751</v>
      </c>
      <c r="AW356" s="78">
        <v>1690548</v>
      </c>
      <c r="AX356" s="78">
        <v>1702311</v>
      </c>
      <c r="AY356" s="78">
        <v>1729102</v>
      </c>
      <c r="AZ356" s="78">
        <v>1729757</v>
      </c>
      <c r="BA356" s="78">
        <v>1716264</v>
      </c>
      <c r="BB356" s="78">
        <v>1709121</v>
      </c>
      <c r="BC356" s="78">
        <v>1712549</v>
      </c>
      <c r="BD356" s="78">
        <v>1730001</v>
      </c>
      <c r="BE356" s="78">
        <v>1706385</v>
      </c>
      <c r="BF356" s="78">
        <v>1723125</v>
      </c>
      <c r="BG356" s="78">
        <v>1722706</v>
      </c>
      <c r="BH356" s="78">
        <v>1718983</v>
      </c>
      <c r="BI356" s="78">
        <v>1709359</v>
      </c>
      <c r="BJ356" s="78">
        <v>1714035</v>
      </c>
      <c r="BK356" s="78">
        <v>1723365</v>
      </c>
      <c r="BL356" s="78">
        <v>1762344</v>
      </c>
      <c r="BM356" s="78">
        <v>1754110</v>
      </c>
      <c r="BN356" s="78">
        <v>1731578</v>
      </c>
      <c r="BO356" s="78">
        <v>1731742</v>
      </c>
      <c r="BP356" s="78">
        <v>1733672</v>
      </c>
      <c r="BQ356" s="78">
        <v>1749458</v>
      </c>
      <c r="BR356" s="78">
        <v>1731206.4169999999</v>
      </c>
      <c r="BS356" s="78">
        <v>1742375</v>
      </c>
      <c r="BT356" s="78">
        <v>1741911</v>
      </c>
      <c r="BU356" s="78">
        <v>1738788</v>
      </c>
      <c r="BV356" s="78">
        <v>1728422</v>
      </c>
      <c r="BW356" s="78">
        <v>1733449</v>
      </c>
      <c r="BX356" s="78">
        <v>1741689</v>
      </c>
      <c r="BY356" s="78">
        <v>1784041</v>
      </c>
      <c r="BZ356" s="78">
        <v>1768449</v>
      </c>
      <c r="CA356" s="78">
        <v>1758480</v>
      </c>
      <c r="CB356" s="78">
        <v>1753566</v>
      </c>
      <c r="CC356" s="78">
        <v>1753621</v>
      </c>
      <c r="CD356" s="78">
        <v>1777566</v>
      </c>
      <c r="CE356" s="78">
        <v>1751863.0830000001</v>
      </c>
      <c r="CF356" s="78">
        <v>1767080</v>
      </c>
      <c r="CG356" s="78">
        <v>1768843</v>
      </c>
      <c r="CH356" s="78">
        <v>1761334</v>
      </c>
      <c r="CI356" s="78">
        <v>1757243</v>
      </c>
      <c r="CJ356" s="78">
        <v>1759521</v>
      </c>
      <c r="CK356" s="78">
        <v>1773012</v>
      </c>
      <c r="CL356" s="78">
        <v>1804953</v>
      </c>
      <c r="CM356" s="78">
        <v>1787970</v>
      </c>
      <c r="CN356" s="78">
        <v>1781115</v>
      </c>
      <c r="CO356" s="78">
        <v>1774900</v>
      </c>
      <c r="CP356" s="78">
        <v>1776778</v>
      </c>
      <c r="CQ356" s="78">
        <v>1801519</v>
      </c>
      <c r="CR356" s="78">
        <v>1776189</v>
      </c>
      <c r="CS356" s="78">
        <v>1792960</v>
      </c>
      <c r="CT356" s="78">
        <v>1793824</v>
      </c>
      <c r="CU356" s="78">
        <v>1794931</v>
      </c>
      <c r="CV356" s="78">
        <v>1784754</v>
      </c>
      <c r="CW356" s="78">
        <v>1787871</v>
      </c>
      <c r="CX356" s="78">
        <v>1802321</v>
      </c>
      <c r="CY356" s="78">
        <v>1835759</v>
      </c>
      <c r="CZ356" s="78">
        <v>1823753</v>
      </c>
      <c r="DA356" s="78">
        <v>1812002</v>
      </c>
      <c r="DB356" s="78">
        <v>1803236</v>
      </c>
      <c r="DC356" s="78">
        <v>1808850</v>
      </c>
      <c r="DD356" s="78">
        <v>1831217</v>
      </c>
      <c r="DE356" s="78">
        <v>1805956.5</v>
      </c>
      <c r="DF356" s="78">
        <v>1820563</v>
      </c>
      <c r="DG356" s="78">
        <v>1822442</v>
      </c>
      <c r="DH356" s="78">
        <v>1820943</v>
      </c>
      <c r="DI356" s="78">
        <v>1807676</v>
      </c>
      <c r="DJ356" s="78">
        <v>1814314</v>
      </c>
      <c r="DK356" s="78">
        <v>1826367</v>
      </c>
      <c r="DL356" s="78">
        <v>1851278</v>
      </c>
      <c r="DM356" s="78">
        <v>1850385</v>
      </c>
      <c r="DN356" s="78">
        <v>1836882</v>
      </c>
      <c r="DO356" s="78">
        <v>1829906</v>
      </c>
      <c r="DP356" s="78">
        <v>1834706</v>
      </c>
      <c r="DQ356" s="78">
        <v>1852991</v>
      </c>
      <c r="DR356" s="78">
        <v>1830704.4169999999</v>
      </c>
      <c r="DS356" s="78">
        <v>1844729</v>
      </c>
      <c r="DT356" s="78">
        <v>1846143</v>
      </c>
      <c r="DU356" s="78">
        <v>1840541</v>
      </c>
      <c r="DV356" s="78">
        <v>1827453</v>
      </c>
      <c r="DW356" s="78">
        <v>1836753</v>
      </c>
      <c r="DX356" s="78">
        <v>1849304</v>
      </c>
      <c r="DY356" s="78">
        <v>1878666</v>
      </c>
      <c r="DZ356" s="78">
        <v>1871844</v>
      </c>
      <c r="EA356" s="78">
        <v>1855811</v>
      </c>
      <c r="EB356" s="78">
        <v>1852465</v>
      </c>
      <c r="EC356" s="78">
        <v>1855332</v>
      </c>
      <c r="ED356" s="78">
        <v>1873883</v>
      </c>
      <c r="EE356" s="78">
        <v>1852743.6669999999</v>
      </c>
      <c r="EF356" s="78">
        <v>1870034</v>
      </c>
      <c r="EG356" s="78">
        <v>1869881</v>
      </c>
      <c r="EH356" s="78">
        <v>1867617</v>
      </c>
      <c r="EI356" s="78">
        <v>1855314</v>
      </c>
      <c r="EJ356" s="78">
        <v>1861137</v>
      </c>
      <c r="EK356" s="78">
        <v>1872455</v>
      </c>
      <c r="EL356" s="78">
        <v>1906433</v>
      </c>
      <c r="EM356" s="78">
        <v>1900146</v>
      </c>
      <c r="EN356" s="78">
        <v>1880824</v>
      </c>
      <c r="EO356" s="78">
        <v>1878321</v>
      </c>
      <c r="EP356" s="78">
        <v>1880965</v>
      </c>
      <c r="EQ356" s="78">
        <v>1900006</v>
      </c>
      <c r="ER356" s="78">
        <v>1878594.4169999999</v>
      </c>
      <c r="ES356" s="78">
        <v>1896200</v>
      </c>
      <c r="ET356" s="78">
        <v>1897419</v>
      </c>
      <c r="EU356" s="78">
        <v>1889812</v>
      </c>
      <c r="EV356" s="78">
        <v>1882043</v>
      </c>
      <c r="EW356" s="78">
        <v>1883613</v>
      </c>
      <c r="EX356" s="78">
        <v>1894603</v>
      </c>
      <c r="EY356" s="78">
        <v>1924292</v>
      </c>
      <c r="EZ356" s="78">
        <v>1908329</v>
      </c>
      <c r="FA356" s="78">
        <v>1899223</v>
      </c>
      <c r="FB356" s="78">
        <v>1892388</v>
      </c>
      <c r="FC356" s="78">
        <v>1893403</v>
      </c>
      <c r="FD356" s="78">
        <v>1914522</v>
      </c>
      <c r="FE356" s="78">
        <v>1897987.25</v>
      </c>
      <c r="FF356" s="78">
        <v>1908285</v>
      </c>
      <c r="FG356" s="78">
        <v>1906550</v>
      </c>
      <c r="FH356" s="78">
        <v>1900741</v>
      </c>
      <c r="FI356" s="78">
        <v>1901407</v>
      </c>
      <c r="FJ356" s="78">
        <v>1904702</v>
      </c>
      <c r="FK356" s="78">
        <v>1911556</v>
      </c>
      <c r="FL356" s="78">
        <v>1940108</v>
      </c>
      <c r="FM356" s="78">
        <v>1930366</v>
      </c>
      <c r="FN356" s="78">
        <v>1916151</v>
      </c>
      <c r="FO356" s="78">
        <v>1906461</v>
      </c>
      <c r="FP356" s="78">
        <v>1908495</v>
      </c>
      <c r="FQ356" s="78">
        <v>1908152</v>
      </c>
      <c r="FR356" s="78">
        <v>1911914.5</v>
      </c>
      <c r="FS356" s="78">
        <v>1901707</v>
      </c>
      <c r="FT356" s="78">
        <v>1899494</v>
      </c>
      <c r="FU356" s="78">
        <v>1903771</v>
      </c>
      <c r="FV356" s="78">
        <v>1900976</v>
      </c>
      <c r="FW356" s="78">
        <v>1904596</v>
      </c>
      <c r="FX356" s="78">
        <v>1918224</v>
      </c>
      <c r="FY356" s="78">
        <v>1936994</v>
      </c>
      <c r="FZ356" s="78">
        <v>1933664</v>
      </c>
      <c r="GA356" s="78">
        <v>1921357</v>
      </c>
      <c r="GB356" s="78">
        <v>1912849</v>
      </c>
      <c r="GC356" s="78">
        <v>1912297</v>
      </c>
      <c r="GD356" s="78">
        <v>1927663</v>
      </c>
      <c r="GE356" s="78">
        <v>1913575.75</v>
      </c>
      <c r="GF356" s="78">
        <v>1924052</v>
      </c>
      <c r="GG356" s="78">
        <v>1925259</v>
      </c>
      <c r="GH356" s="78">
        <v>1920427</v>
      </c>
      <c r="GI356" s="78">
        <v>1907533</v>
      </c>
      <c r="GJ356" s="78">
        <v>1916220</v>
      </c>
      <c r="GK356" s="78">
        <v>1930012</v>
      </c>
      <c r="GL356" s="78">
        <v>1949956</v>
      </c>
      <c r="GM356" s="78">
        <v>1949537</v>
      </c>
      <c r="GN356" s="78">
        <v>1938350</v>
      </c>
      <c r="GO356" s="78">
        <v>1933994</v>
      </c>
      <c r="GP356" s="78">
        <v>1936548</v>
      </c>
      <c r="GQ356" s="78">
        <v>1953708</v>
      </c>
      <c r="GR356" s="78">
        <v>1932133</v>
      </c>
      <c r="GS356" s="78">
        <v>1952103</v>
      </c>
      <c r="GT356" s="78">
        <v>1954181</v>
      </c>
      <c r="GU356" s="78">
        <v>1947607</v>
      </c>
      <c r="GV356" s="78">
        <v>1934726</v>
      </c>
      <c r="GW356" s="78">
        <v>1944739</v>
      </c>
      <c r="GX356" s="78">
        <v>1957712</v>
      </c>
      <c r="GY356" s="78">
        <v>1983544</v>
      </c>
      <c r="GZ356" s="78">
        <v>1976191</v>
      </c>
      <c r="HA356" s="78">
        <v>1960990</v>
      </c>
      <c r="HB356" s="78">
        <v>1956151</v>
      </c>
      <c r="HC356" s="78">
        <v>1956558</v>
      </c>
      <c r="HD356" s="78">
        <v>1973099</v>
      </c>
      <c r="HE356" s="78">
        <v>1958133.4169999999</v>
      </c>
      <c r="HF356" s="78">
        <v>1971520</v>
      </c>
      <c r="HG356" s="78">
        <v>1973721</v>
      </c>
      <c r="HH356" s="78">
        <v>1969536</v>
      </c>
      <c r="HI356" s="78">
        <v>126970</v>
      </c>
    </row>
    <row r="357" spans="1:217" ht="30.75" x14ac:dyDescent="0.3">
      <c r="A357" s="1" t="str">
        <f t="shared" si="83"/>
        <v>ÖsterreichUnselbständig BeschäftigteFrauen</v>
      </c>
      <c r="B357" s="1">
        <v>357</v>
      </c>
      <c r="C357" s="77" t="s">
        <v>10</v>
      </c>
      <c r="D357" s="77" t="s">
        <v>120</v>
      </c>
      <c r="E357" s="77" t="s">
        <v>119</v>
      </c>
      <c r="F357" s="78">
        <v>1545265</v>
      </c>
      <c r="G357" s="78">
        <v>1550585</v>
      </c>
      <c r="H357" s="78">
        <v>1550731</v>
      </c>
      <c r="I357" s="78">
        <v>1538260</v>
      </c>
      <c r="J357" s="78">
        <v>1550632</v>
      </c>
      <c r="K357" s="78">
        <v>1571659</v>
      </c>
      <c r="L357" s="78">
        <v>1603708</v>
      </c>
      <c r="M357" s="78">
        <v>1582320</v>
      </c>
      <c r="N357" s="78">
        <v>1577703</v>
      </c>
      <c r="O357" s="78">
        <v>1563141</v>
      </c>
      <c r="P357" s="78">
        <v>1556049</v>
      </c>
      <c r="Q357" s="78">
        <v>1576807</v>
      </c>
      <c r="R357" s="78">
        <v>1563905</v>
      </c>
      <c r="S357" s="78">
        <v>1567080</v>
      </c>
      <c r="T357" s="78">
        <v>1566624</v>
      </c>
      <c r="U357" s="78">
        <v>1560906</v>
      </c>
      <c r="V357" s="78">
        <v>1528024</v>
      </c>
      <c r="W357" s="78">
        <v>1551320</v>
      </c>
      <c r="X357" s="78">
        <v>1564872</v>
      </c>
      <c r="Y357" s="78">
        <v>1594603</v>
      </c>
      <c r="Z357" s="78">
        <v>1577344</v>
      </c>
      <c r="AA357" s="78">
        <v>1567869</v>
      </c>
      <c r="AB357" s="78">
        <v>1551026</v>
      </c>
      <c r="AC357" s="78">
        <v>1549392</v>
      </c>
      <c r="AD357" s="78">
        <v>1571456</v>
      </c>
      <c r="AE357" s="78">
        <v>1562543</v>
      </c>
      <c r="AF357" s="78">
        <v>1561118</v>
      </c>
      <c r="AG357" s="78">
        <v>1563212</v>
      </c>
      <c r="AH357" s="78">
        <v>1567274</v>
      </c>
      <c r="AI357" s="78">
        <v>1548677</v>
      </c>
      <c r="AJ357" s="78">
        <v>1559576</v>
      </c>
      <c r="AK357" s="78">
        <v>1576222</v>
      </c>
      <c r="AL357" s="78">
        <v>1602419</v>
      </c>
      <c r="AM357" s="78">
        <v>1594519</v>
      </c>
      <c r="AN357" s="78">
        <v>1585371</v>
      </c>
      <c r="AO357" s="78">
        <v>1569562</v>
      </c>
      <c r="AP357" s="78">
        <v>1568954</v>
      </c>
      <c r="AQ357" s="78">
        <v>1591482</v>
      </c>
      <c r="AR357" s="78">
        <v>1574032.1669999999</v>
      </c>
      <c r="AS357" s="78">
        <v>1583323</v>
      </c>
      <c r="AT357" s="78">
        <v>1587038</v>
      </c>
      <c r="AU357" s="78">
        <v>1582922</v>
      </c>
      <c r="AV357" s="78">
        <v>1573205</v>
      </c>
      <c r="AW357" s="78">
        <v>1585964</v>
      </c>
      <c r="AX357" s="78">
        <v>1603747</v>
      </c>
      <c r="AY357" s="78">
        <v>1628025</v>
      </c>
      <c r="AZ357" s="78">
        <v>1622166</v>
      </c>
      <c r="BA357" s="78">
        <v>1611697</v>
      </c>
      <c r="BB357" s="78">
        <v>1595884</v>
      </c>
      <c r="BC357" s="78">
        <v>1594473</v>
      </c>
      <c r="BD357" s="78">
        <v>1616891</v>
      </c>
      <c r="BE357" s="78">
        <v>1598777.9169999999</v>
      </c>
      <c r="BF357" s="78">
        <v>1609810</v>
      </c>
      <c r="BG357" s="78">
        <v>1611916</v>
      </c>
      <c r="BH357" s="78">
        <v>1609857</v>
      </c>
      <c r="BI357" s="78">
        <v>1593762</v>
      </c>
      <c r="BJ357" s="78">
        <v>1606919</v>
      </c>
      <c r="BK357" s="78">
        <v>1620451</v>
      </c>
      <c r="BL357" s="78">
        <v>1653896</v>
      </c>
      <c r="BM357" s="78">
        <v>1641705</v>
      </c>
      <c r="BN357" s="78">
        <v>1623847</v>
      </c>
      <c r="BO357" s="78">
        <v>1613370</v>
      </c>
      <c r="BP357" s="78">
        <v>1610330</v>
      </c>
      <c r="BQ357" s="78">
        <v>1631158</v>
      </c>
      <c r="BR357" s="78">
        <v>1618918.4169999999</v>
      </c>
      <c r="BS357" s="78">
        <v>1623712</v>
      </c>
      <c r="BT357" s="78">
        <v>1626749</v>
      </c>
      <c r="BU357" s="78">
        <v>1625133</v>
      </c>
      <c r="BV357" s="78">
        <v>1605693</v>
      </c>
      <c r="BW357" s="78">
        <v>1619021</v>
      </c>
      <c r="BX357" s="78">
        <v>1630459</v>
      </c>
      <c r="BY357" s="78">
        <v>1664106</v>
      </c>
      <c r="BZ357" s="78">
        <v>1643659</v>
      </c>
      <c r="CA357" s="78">
        <v>1636874</v>
      </c>
      <c r="CB357" s="78">
        <v>1622243</v>
      </c>
      <c r="CC357" s="78">
        <v>1617281</v>
      </c>
      <c r="CD357" s="78">
        <v>1643288</v>
      </c>
      <c r="CE357" s="78">
        <v>1629851.5</v>
      </c>
      <c r="CF357" s="78">
        <v>1634044</v>
      </c>
      <c r="CG357" s="78">
        <v>1638090</v>
      </c>
      <c r="CH357" s="78">
        <v>1629533</v>
      </c>
      <c r="CI357" s="78">
        <v>1620293</v>
      </c>
      <c r="CJ357" s="78">
        <v>1629026</v>
      </c>
      <c r="CK357" s="78">
        <v>1645066</v>
      </c>
      <c r="CL357" s="78">
        <v>1672845</v>
      </c>
      <c r="CM357" s="78">
        <v>1651564</v>
      </c>
      <c r="CN357" s="78">
        <v>1647501</v>
      </c>
      <c r="CO357" s="78">
        <v>1632409</v>
      </c>
      <c r="CP357" s="78">
        <v>1629109</v>
      </c>
      <c r="CQ357" s="78">
        <v>1654857</v>
      </c>
      <c r="CR357" s="78">
        <v>1640361.4169999999</v>
      </c>
      <c r="CS357" s="78">
        <v>1645887</v>
      </c>
      <c r="CT357" s="78">
        <v>1648504</v>
      </c>
      <c r="CU357" s="78">
        <v>1650073</v>
      </c>
      <c r="CV357" s="78">
        <v>1631128</v>
      </c>
      <c r="CW357" s="78">
        <v>1642524</v>
      </c>
      <c r="CX357" s="78">
        <v>1660057</v>
      </c>
      <c r="CY357" s="78">
        <v>1691486</v>
      </c>
      <c r="CZ357" s="78">
        <v>1673501</v>
      </c>
      <c r="DA357" s="78">
        <v>1666086</v>
      </c>
      <c r="DB357" s="78">
        <v>1648611</v>
      </c>
      <c r="DC357" s="78">
        <v>1649046</v>
      </c>
      <c r="DD357" s="78">
        <v>1673448</v>
      </c>
      <c r="DE357" s="78">
        <v>1656695.9169999999</v>
      </c>
      <c r="DF357" s="78">
        <v>1663898</v>
      </c>
      <c r="DG357" s="78">
        <v>1667908</v>
      </c>
      <c r="DH357" s="78">
        <v>1669844</v>
      </c>
      <c r="DI357" s="78">
        <v>1650852</v>
      </c>
      <c r="DJ357" s="78">
        <v>1664883</v>
      </c>
      <c r="DK357" s="78">
        <v>1682308</v>
      </c>
      <c r="DL357" s="78">
        <v>1703909</v>
      </c>
      <c r="DM357" s="78">
        <v>1696475</v>
      </c>
      <c r="DN357" s="78">
        <v>1688993</v>
      </c>
      <c r="DO357" s="78">
        <v>1673895</v>
      </c>
      <c r="DP357" s="78">
        <v>1674692</v>
      </c>
      <c r="DQ357" s="78">
        <v>1696535</v>
      </c>
      <c r="DR357" s="78">
        <v>1677849.3330000001</v>
      </c>
      <c r="DS357" s="78">
        <v>1690088</v>
      </c>
      <c r="DT357" s="78">
        <v>1694286</v>
      </c>
      <c r="DU357" s="78">
        <v>1691089</v>
      </c>
      <c r="DV357" s="78">
        <v>1675434</v>
      </c>
      <c r="DW357" s="78">
        <v>1692036</v>
      </c>
      <c r="DX357" s="78">
        <v>1709833</v>
      </c>
      <c r="DY357" s="78">
        <v>1735329</v>
      </c>
      <c r="DZ357" s="78">
        <v>1724294</v>
      </c>
      <c r="EA357" s="78">
        <v>1715062</v>
      </c>
      <c r="EB357" s="78">
        <v>1705398</v>
      </c>
      <c r="EC357" s="78">
        <v>1706202</v>
      </c>
      <c r="ED357" s="78">
        <v>1728068</v>
      </c>
      <c r="EE357" s="78">
        <v>1705593.25</v>
      </c>
      <c r="EF357" s="78">
        <v>1727451</v>
      </c>
      <c r="EG357" s="78">
        <v>1732291</v>
      </c>
      <c r="EH357" s="78">
        <v>1733542</v>
      </c>
      <c r="EI357" s="78">
        <v>1714108</v>
      </c>
      <c r="EJ357" s="78">
        <v>1729154</v>
      </c>
      <c r="EK357" s="78">
        <v>1744179</v>
      </c>
      <c r="EL357" s="78">
        <v>1772333</v>
      </c>
      <c r="EM357" s="78">
        <v>1760989</v>
      </c>
      <c r="EN357" s="78">
        <v>1748013</v>
      </c>
      <c r="EO357" s="78">
        <v>1736404</v>
      </c>
      <c r="EP357" s="78">
        <v>1737575</v>
      </c>
      <c r="EQ357" s="78">
        <v>1759900</v>
      </c>
      <c r="ER357" s="78">
        <v>1741328.25</v>
      </c>
      <c r="ES357" s="78">
        <v>1755252</v>
      </c>
      <c r="ET357" s="78">
        <v>1760298</v>
      </c>
      <c r="EU357" s="78">
        <v>1755147</v>
      </c>
      <c r="EV357" s="78">
        <v>1742559</v>
      </c>
      <c r="EW357" s="78">
        <v>1752235</v>
      </c>
      <c r="EX357" s="78">
        <v>1769411</v>
      </c>
      <c r="EY357" s="78">
        <v>1793950</v>
      </c>
      <c r="EZ357" s="78">
        <v>1772372</v>
      </c>
      <c r="FA357" s="78">
        <v>1770367</v>
      </c>
      <c r="FB357" s="78">
        <v>1755649</v>
      </c>
      <c r="FC357" s="78">
        <v>1754523</v>
      </c>
      <c r="FD357" s="78">
        <v>1777801</v>
      </c>
      <c r="FE357" s="78">
        <v>1763297</v>
      </c>
      <c r="FF357" s="78">
        <v>1771855</v>
      </c>
      <c r="FG357" s="78">
        <v>1773346</v>
      </c>
      <c r="FH357" s="78">
        <v>1681548</v>
      </c>
      <c r="FI357" s="78">
        <v>1655449</v>
      </c>
      <c r="FJ357" s="78">
        <v>1679166</v>
      </c>
      <c r="FK357" s="78">
        <v>1714480</v>
      </c>
      <c r="FL357" s="78">
        <v>1757326</v>
      </c>
      <c r="FM357" s="78">
        <v>1752634</v>
      </c>
      <c r="FN357" s="78">
        <v>1753706</v>
      </c>
      <c r="FO357" s="78">
        <v>1736664</v>
      </c>
      <c r="FP357" s="78">
        <v>1724608</v>
      </c>
      <c r="FQ357" s="78">
        <v>1714146</v>
      </c>
      <c r="FR357" s="78">
        <v>1726244</v>
      </c>
      <c r="FS357" s="78">
        <v>1707400</v>
      </c>
      <c r="FT357" s="78">
        <v>1712754</v>
      </c>
      <c r="FU357" s="78">
        <v>1728744</v>
      </c>
      <c r="FV357" s="78">
        <v>1732284</v>
      </c>
      <c r="FW357" s="78">
        <v>1754973</v>
      </c>
      <c r="FX357" s="78">
        <v>1781679</v>
      </c>
      <c r="FY357" s="78">
        <v>1801746</v>
      </c>
      <c r="FZ357" s="78">
        <v>1794014</v>
      </c>
      <c r="GA357" s="78">
        <v>1793066</v>
      </c>
      <c r="GB357" s="78">
        <v>1785003</v>
      </c>
      <c r="GC357" s="78">
        <v>1776444</v>
      </c>
      <c r="GD357" s="78">
        <v>1794575</v>
      </c>
      <c r="GE357" s="78">
        <v>1762666.5830000001</v>
      </c>
      <c r="GF357" s="78">
        <v>1795335</v>
      </c>
      <c r="GG357" s="78">
        <v>1802903</v>
      </c>
      <c r="GH357" s="78">
        <v>1804609</v>
      </c>
      <c r="GI357" s="78">
        <v>1789883</v>
      </c>
      <c r="GJ357" s="78">
        <v>1806652</v>
      </c>
      <c r="GK357" s="78">
        <v>1823990</v>
      </c>
      <c r="GL357" s="78">
        <v>1838938</v>
      </c>
      <c r="GM357" s="78">
        <v>1829032</v>
      </c>
      <c r="GN357" s="78">
        <v>1827164</v>
      </c>
      <c r="GO357" s="78">
        <v>1817814</v>
      </c>
      <c r="GP357" s="78">
        <v>1819202</v>
      </c>
      <c r="GQ357" s="78">
        <v>1836518</v>
      </c>
      <c r="GR357" s="78">
        <v>1816003.3330000001</v>
      </c>
      <c r="GS357" s="78">
        <v>1834164</v>
      </c>
      <c r="GT357" s="78">
        <v>1839429</v>
      </c>
      <c r="GU357" s="78">
        <v>1836015</v>
      </c>
      <c r="GV357" s="78">
        <v>1817419</v>
      </c>
      <c r="GW357" s="78">
        <v>1831954</v>
      </c>
      <c r="GX357" s="78">
        <v>1848565</v>
      </c>
      <c r="GY357" s="78">
        <v>1867818</v>
      </c>
      <c r="GZ357" s="78">
        <v>1852631</v>
      </c>
      <c r="HA357" s="78">
        <v>1845541</v>
      </c>
      <c r="HB357" s="78">
        <v>1836153</v>
      </c>
      <c r="HC357" s="78">
        <v>1834515</v>
      </c>
      <c r="HD357" s="78">
        <v>1850367</v>
      </c>
      <c r="HE357" s="78">
        <v>1841214.25</v>
      </c>
      <c r="HF357" s="78">
        <v>1846206</v>
      </c>
      <c r="HG357" s="78">
        <v>1850402</v>
      </c>
      <c r="HH357" s="78">
        <v>1847986</v>
      </c>
      <c r="HI357" s="78">
        <v>0</v>
      </c>
    </row>
    <row r="358" spans="1:217" ht="30.75" x14ac:dyDescent="0.3">
      <c r="A358" s="1" t="str">
        <f t="shared" si="83"/>
        <v>Österreichdarunter UB AusländerInnenFrauen</v>
      </c>
      <c r="B358" s="1">
        <v>358</v>
      </c>
      <c r="C358" s="77" t="s">
        <v>10</v>
      </c>
      <c r="D358" s="77" t="s">
        <v>121</v>
      </c>
      <c r="E358" s="77" t="s">
        <v>119</v>
      </c>
      <c r="F358" s="78">
        <v>172362</v>
      </c>
      <c r="G358" s="78">
        <v>174315</v>
      </c>
      <c r="H358" s="78">
        <v>174229</v>
      </c>
      <c r="I358" s="78">
        <v>167428</v>
      </c>
      <c r="J358" s="78">
        <v>172506</v>
      </c>
      <c r="K358" s="78">
        <v>177055</v>
      </c>
      <c r="L358" s="78">
        <v>179197</v>
      </c>
      <c r="M358" s="78">
        <v>176943</v>
      </c>
      <c r="N358" s="78">
        <v>177928</v>
      </c>
      <c r="O358" s="78">
        <v>171350</v>
      </c>
      <c r="P358" s="78">
        <v>169521</v>
      </c>
      <c r="Q358" s="78">
        <v>179979</v>
      </c>
      <c r="R358" s="78">
        <v>174401.0833</v>
      </c>
      <c r="S358" s="78">
        <v>179977</v>
      </c>
      <c r="T358" s="78">
        <v>180585</v>
      </c>
      <c r="U358" s="78">
        <v>177665</v>
      </c>
      <c r="V358" s="78">
        <v>161562</v>
      </c>
      <c r="W358" s="78">
        <v>174047</v>
      </c>
      <c r="X358" s="78">
        <v>178155</v>
      </c>
      <c r="Y358" s="78">
        <v>180424</v>
      </c>
      <c r="Z358" s="78">
        <v>179295</v>
      </c>
      <c r="AA358" s="78">
        <v>179478</v>
      </c>
      <c r="AB358" s="78">
        <v>172474</v>
      </c>
      <c r="AC358" s="78">
        <v>172416</v>
      </c>
      <c r="AD358" s="78">
        <v>184250</v>
      </c>
      <c r="AE358" s="78">
        <v>176694</v>
      </c>
      <c r="AF358" s="78">
        <v>183554</v>
      </c>
      <c r="AG358" s="78">
        <v>184533</v>
      </c>
      <c r="AH358" s="78">
        <v>184594</v>
      </c>
      <c r="AI358" s="78">
        <v>175834</v>
      </c>
      <c r="AJ358" s="78">
        <v>181359</v>
      </c>
      <c r="AK358" s="78">
        <v>186925</v>
      </c>
      <c r="AL358" s="78">
        <v>188470</v>
      </c>
      <c r="AM358" s="78">
        <v>188222</v>
      </c>
      <c r="AN358" s="78">
        <v>189398</v>
      </c>
      <c r="AO358" s="78">
        <v>182848</v>
      </c>
      <c r="AP358" s="78">
        <v>182393</v>
      </c>
      <c r="AQ358" s="78">
        <v>194939</v>
      </c>
      <c r="AR358" s="78">
        <v>185255.75</v>
      </c>
      <c r="AS358" s="78">
        <v>194795</v>
      </c>
      <c r="AT358" s="78">
        <v>196480</v>
      </c>
      <c r="AU358" s="78">
        <v>192918</v>
      </c>
      <c r="AV358" s="78">
        <v>187695</v>
      </c>
      <c r="AW358" s="78">
        <v>195376</v>
      </c>
      <c r="AX358" s="78">
        <v>201826</v>
      </c>
      <c r="AY358" s="78">
        <v>203824</v>
      </c>
      <c r="AZ358" s="78">
        <v>204436</v>
      </c>
      <c r="BA358" s="78">
        <v>204786</v>
      </c>
      <c r="BB358" s="78">
        <v>198611</v>
      </c>
      <c r="BC358" s="78">
        <v>198693</v>
      </c>
      <c r="BD358" s="78">
        <v>212042</v>
      </c>
      <c r="BE358" s="78">
        <v>199290.1667</v>
      </c>
      <c r="BF358" s="78">
        <v>212645</v>
      </c>
      <c r="BG358" s="78">
        <v>214350</v>
      </c>
      <c r="BH358" s="78">
        <v>212448</v>
      </c>
      <c r="BI358" s="78">
        <v>203837</v>
      </c>
      <c r="BJ358" s="78">
        <v>210991</v>
      </c>
      <c r="BK358" s="78">
        <v>215930</v>
      </c>
      <c r="BL358" s="78">
        <v>219835</v>
      </c>
      <c r="BM358" s="78">
        <v>219366</v>
      </c>
      <c r="BN358" s="78">
        <v>217914</v>
      </c>
      <c r="BO358" s="78">
        <v>212572</v>
      </c>
      <c r="BP358" s="78">
        <v>212483</v>
      </c>
      <c r="BQ358" s="78">
        <v>225591</v>
      </c>
      <c r="BR358" s="78">
        <v>214830.1667</v>
      </c>
      <c r="BS358" s="78">
        <v>226327</v>
      </c>
      <c r="BT358" s="78">
        <v>228064</v>
      </c>
      <c r="BU358" s="78">
        <v>227352</v>
      </c>
      <c r="BV358" s="78">
        <v>217073</v>
      </c>
      <c r="BW358" s="78">
        <v>224601</v>
      </c>
      <c r="BX358" s="78">
        <v>229651</v>
      </c>
      <c r="BY358" s="78">
        <v>233891</v>
      </c>
      <c r="BZ358" s="78">
        <v>231976</v>
      </c>
      <c r="CA358" s="78">
        <v>232254</v>
      </c>
      <c r="CB358" s="78">
        <v>224982</v>
      </c>
      <c r="CC358" s="78">
        <v>223873</v>
      </c>
      <c r="CD358" s="78">
        <v>239841</v>
      </c>
      <c r="CE358" s="78">
        <v>228323.75</v>
      </c>
      <c r="CF358" s="78">
        <v>239982</v>
      </c>
      <c r="CG358" s="78">
        <v>242277</v>
      </c>
      <c r="CH358" s="78">
        <v>237059</v>
      </c>
      <c r="CI358" s="78">
        <v>231785</v>
      </c>
      <c r="CJ358" s="78">
        <v>237838</v>
      </c>
      <c r="CK358" s="78">
        <v>244611</v>
      </c>
      <c r="CL358" s="78">
        <v>248467</v>
      </c>
      <c r="CM358" s="78">
        <v>246176</v>
      </c>
      <c r="CN358" s="78">
        <v>246948</v>
      </c>
      <c r="CO358" s="78">
        <v>238606</v>
      </c>
      <c r="CP358" s="78">
        <v>238187</v>
      </c>
      <c r="CQ358" s="78">
        <v>253456</v>
      </c>
      <c r="CR358" s="78">
        <v>242116</v>
      </c>
      <c r="CS358" s="78">
        <v>252350</v>
      </c>
      <c r="CT358" s="78">
        <v>253993</v>
      </c>
      <c r="CU358" s="78">
        <v>252745</v>
      </c>
      <c r="CV358" s="78">
        <v>242314</v>
      </c>
      <c r="CW358" s="78">
        <v>249416</v>
      </c>
      <c r="CX358" s="78">
        <v>256922</v>
      </c>
      <c r="CY358" s="78">
        <v>260425</v>
      </c>
      <c r="CZ358" s="78">
        <v>258010</v>
      </c>
      <c r="DA358" s="78">
        <v>0</v>
      </c>
      <c r="DB358" s="78">
        <v>248668</v>
      </c>
      <c r="DC358" s="78">
        <v>249579</v>
      </c>
      <c r="DD358" s="78">
        <v>264599</v>
      </c>
      <c r="DE358" s="78">
        <v>253904.0833</v>
      </c>
      <c r="DF358" s="78">
        <v>263321</v>
      </c>
      <c r="DG358" s="78">
        <v>265668</v>
      </c>
      <c r="DH358" s="78">
        <v>264644</v>
      </c>
      <c r="DI358" s="78">
        <v>253585</v>
      </c>
      <c r="DJ358" s="78">
        <v>261784</v>
      </c>
      <c r="DK358" s="78">
        <v>269490</v>
      </c>
      <c r="DL358" s="78">
        <v>272108</v>
      </c>
      <c r="DM358" s="78">
        <v>271502</v>
      </c>
      <c r="DN358" s="78">
        <v>270717</v>
      </c>
      <c r="DO358" s="78">
        <v>263076</v>
      </c>
      <c r="DP358" s="78">
        <v>264048</v>
      </c>
      <c r="DQ358" s="78">
        <v>278911</v>
      </c>
      <c r="DR358" s="78">
        <v>266571.1667</v>
      </c>
      <c r="DS358" s="78">
        <v>278741</v>
      </c>
      <c r="DT358" s="78">
        <v>281346</v>
      </c>
      <c r="DU358" s="78">
        <v>277605</v>
      </c>
      <c r="DV358" s="78">
        <v>268169</v>
      </c>
      <c r="DW358" s="78">
        <v>277543</v>
      </c>
      <c r="DX358" s="78">
        <v>285927</v>
      </c>
      <c r="DY358" s="78">
        <v>289659</v>
      </c>
      <c r="DZ358" s="78">
        <v>288166</v>
      </c>
      <c r="EA358" s="78">
        <v>286586</v>
      </c>
      <c r="EB358" s="78">
        <v>280312</v>
      </c>
      <c r="EC358" s="78">
        <v>281170</v>
      </c>
      <c r="ED358" s="78">
        <v>296485</v>
      </c>
      <c r="EE358" s="78">
        <v>282642.4167</v>
      </c>
      <c r="EF358" s="78">
        <v>297850</v>
      </c>
      <c r="EG358" s="78">
        <v>300391</v>
      </c>
      <c r="EH358" s="78">
        <v>299355</v>
      </c>
      <c r="EI358" s="78">
        <v>288045</v>
      </c>
      <c r="EJ358" s="78">
        <v>297356</v>
      </c>
      <c r="EK358" s="78">
        <v>304521</v>
      </c>
      <c r="EL358" s="78">
        <v>308287</v>
      </c>
      <c r="EM358" s="78">
        <v>307804</v>
      </c>
      <c r="EN358" s="78">
        <v>304747</v>
      </c>
      <c r="EO358" s="78">
        <v>298290</v>
      </c>
      <c r="EP358" s="78">
        <v>299731</v>
      </c>
      <c r="EQ358" s="78">
        <v>315302</v>
      </c>
      <c r="ER358" s="78">
        <v>301806.5833</v>
      </c>
      <c r="ES358" s="78">
        <v>315745</v>
      </c>
      <c r="ET358" s="78">
        <v>318544</v>
      </c>
      <c r="EU358" s="78">
        <v>314574</v>
      </c>
      <c r="EV358" s="78">
        <v>306407</v>
      </c>
      <c r="EW358" s="78">
        <v>313674</v>
      </c>
      <c r="EX358" s="78">
        <v>322694</v>
      </c>
      <c r="EY358" s="78">
        <v>326240</v>
      </c>
      <c r="EZ358" s="78">
        <v>322893</v>
      </c>
      <c r="FA358" s="78">
        <v>324614</v>
      </c>
      <c r="FB358" s="78">
        <v>316560</v>
      </c>
      <c r="FC358" s="78">
        <v>316807</v>
      </c>
      <c r="FD358" s="78">
        <v>333327</v>
      </c>
      <c r="FE358" s="78">
        <v>319339.9167</v>
      </c>
      <c r="FF358" s="78">
        <v>333167</v>
      </c>
      <c r="FG358" s="78">
        <v>334690</v>
      </c>
      <c r="FH358" s="78">
        <v>289233</v>
      </c>
      <c r="FI358" s="78">
        <v>280785</v>
      </c>
      <c r="FJ358" s="78">
        <v>291708</v>
      </c>
      <c r="FK358" s="78">
        <v>307173</v>
      </c>
      <c r="FL358" s="78">
        <v>319858</v>
      </c>
      <c r="FM358" s="78">
        <v>322209</v>
      </c>
      <c r="FN358" s="78">
        <v>325187</v>
      </c>
      <c r="FO358" s="78">
        <v>315719</v>
      </c>
      <c r="FP358" s="78">
        <v>309897</v>
      </c>
      <c r="FQ358" s="78">
        <v>306356</v>
      </c>
      <c r="FR358" s="78">
        <v>311331.8333</v>
      </c>
      <c r="FS358" s="78">
        <v>305550</v>
      </c>
      <c r="FT358" s="78">
        <v>308005</v>
      </c>
      <c r="FU358" s="78">
        <v>312856</v>
      </c>
      <c r="FV358" s="78">
        <v>315344</v>
      </c>
      <c r="FW358" s="78">
        <v>330357</v>
      </c>
      <c r="FX358" s="78">
        <v>344254</v>
      </c>
      <c r="FY358" s="78">
        <v>348779</v>
      </c>
      <c r="FZ358" s="78">
        <v>349431</v>
      </c>
      <c r="GA358" s="78">
        <v>353123</v>
      </c>
      <c r="GB358" s="78">
        <v>347854</v>
      </c>
      <c r="GC358" s="78">
        <v>343972</v>
      </c>
      <c r="GD358" s="78">
        <v>358084</v>
      </c>
      <c r="GE358" s="78">
        <v>334800.75</v>
      </c>
      <c r="GF358" s="78">
        <v>361108</v>
      </c>
      <c r="GG358" s="78">
        <v>366056</v>
      </c>
      <c r="GH358" s="78">
        <v>366096</v>
      </c>
      <c r="GI358" s="78">
        <v>358126</v>
      </c>
      <c r="GJ358" s="78">
        <v>371340</v>
      </c>
      <c r="GK358" s="78">
        <v>382577</v>
      </c>
      <c r="GL358" s="78">
        <v>383756</v>
      </c>
      <c r="GM358" s="78">
        <v>383560</v>
      </c>
      <c r="GN358" s="78">
        <v>385992</v>
      </c>
      <c r="GO358" s="78">
        <v>379963</v>
      </c>
      <c r="GP358" s="78">
        <v>381704</v>
      </c>
      <c r="GQ358" s="78">
        <v>397152</v>
      </c>
      <c r="GR358" s="78">
        <v>376452.5</v>
      </c>
      <c r="GS358" s="78">
        <v>399104</v>
      </c>
      <c r="GT358" s="78">
        <v>402954</v>
      </c>
      <c r="GU358" s="78">
        <v>398954</v>
      </c>
      <c r="GV358" s="78">
        <v>387263</v>
      </c>
      <c r="GW358" s="78">
        <v>398876</v>
      </c>
      <c r="GX358" s="78">
        <v>409899</v>
      </c>
      <c r="GY358" s="78">
        <v>411687</v>
      </c>
      <c r="GZ358" s="78">
        <v>408837</v>
      </c>
      <c r="HA358" s="78">
        <v>409340</v>
      </c>
      <c r="HB358" s="78">
        <v>403069</v>
      </c>
      <c r="HC358" s="78">
        <v>403523</v>
      </c>
      <c r="HD358" s="78">
        <v>419661</v>
      </c>
      <c r="HE358" s="78">
        <v>404430.5833</v>
      </c>
      <c r="HF358" s="78">
        <v>419770</v>
      </c>
      <c r="HG358" s="78">
        <v>421952</v>
      </c>
      <c r="HH358" s="78">
        <v>418394</v>
      </c>
      <c r="HI358" s="78">
        <v>0</v>
      </c>
    </row>
    <row r="359" spans="1:217" ht="15.75" x14ac:dyDescent="0.3">
      <c r="A359" s="1" t="str">
        <f t="shared" si="83"/>
        <v>ÖsterreichGeringfügig BeschäftigteFrauen</v>
      </c>
      <c r="B359" s="1">
        <v>359</v>
      </c>
      <c r="C359" s="77" t="s">
        <v>10</v>
      </c>
      <c r="D359" s="77" t="s">
        <v>122</v>
      </c>
      <c r="E359" s="77" t="s">
        <v>119</v>
      </c>
      <c r="F359" s="78">
        <v>203851</v>
      </c>
      <c r="G359" s="78">
        <v>206441</v>
      </c>
      <c r="H359" s="78">
        <v>210367</v>
      </c>
      <c r="I359" s="78">
        <v>211485</v>
      </c>
      <c r="J359" s="78">
        <v>213353</v>
      </c>
      <c r="K359" s="78">
        <v>215501</v>
      </c>
      <c r="L359" s="78">
        <v>208100</v>
      </c>
      <c r="M359" s="78">
        <v>201926</v>
      </c>
      <c r="N359" s="78">
        <v>207436</v>
      </c>
      <c r="O359" s="78">
        <v>212993</v>
      </c>
      <c r="P359" s="78">
        <v>214631</v>
      </c>
      <c r="Q359" s="78">
        <v>216076</v>
      </c>
      <c r="R359" s="78">
        <v>210180</v>
      </c>
      <c r="S359" s="78">
        <v>211525</v>
      </c>
      <c r="T359" s="78">
        <v>212098</v>
      </c>
      <c r="U359" s="78">
        <v>214447</v>
      </c>
      <c r="V359" s="78">
        <v>210703</v>
      </c>
      <c r="W359" s="78">
        <v>215765</v>
      </c>
      <c r="X359" s="78">
        <v>215451</v>
      </c>
      <c r="Y359" s="78">
        <v>209750</v>
      </c>
      <c r="Z359" s="78">
        <v>205300</v>
      </c>
      <c r="AA359" s="78">
        <v>209209</v>
      </c>
      <c r="AB359" s="78">
        <v>213291</v>
      </c>
      <c r="AC359" s="78">
        <v>216179</v>
      </c>
      <c r="AD359" s="78">
        <v>217223</v>
      </c>
      <c r="AE359" s="78">
        <v>212578.4167</v>
      </c>
      <c r="AF359" s="78">
        <v>213458</v>
      </c>
      <c r="AG359" s="78">
        <v>213823</v>
      </c>
      <c r="AH359" s="78">
        <v>217043</v>
      </c>
      <c r="AI359" s="78">
        <v>215681</v>
      </c>
      <c r="AJ359" s="78">
        <v>218159</v>
      </c>
      <c r="AK359" s="78">
        <v>218541</v>
      </c>
      <c r="AL359" s="78">
        <v>211818</v>
      </c>
      <c r="AM359" s="78">
        <v>207606</v>
      </c>
      <c r="AN359" s="78">
        <v>211368</v>
      </c>
      <c r="AO359" s="78">
        <v>216554</v>
      </c>
      <c r="AP359" s="78">
        <v>220732</v>
      </c>
      <c r="AQ359" s="78">
        <v>221096</v>
      </c>
      <c r="AR359" s="78">
        <v>215489.9167</v>
      </c>
      <c r="AS359" s="78">
        <v>217337</v>
      </c>
      <c r="AT359" s="78">
        <v>218750</v>
      </c>
      <c r="AU359" s="78">
        <v>220802</v>
      </c>
      <c r="AV359" s="78">
        <v>220519</v>
      </c>
      <c r="AW359" s="78">
        <v>223909</v>
      </c>
      <c r="AX359" s="78">
        <v>223912</v>
      </c>
      <c r="AY359" s="78">
        <v>216612</v>
      </c>
      <c r="AZ359" s="78">
        <v>212647</v>
      </c>
      <c r="BA359" s="78">
        <v>216878</v>
      </c>
      <c r="BB359" s="78">
        <v>221464</v>
      </c>
      <c r="BC359" s="78">
        <v>225099</v>
      </c>
      <c r="BD359" s="78">
        <v>225512</v>
      </c>
      <c r="BE359" s="78">
        <v>220286.75</v>
      </c>
      <c r="BF359" s="78">
        <v>222576</v>
      </c>
      <c r="BG359" s="78">
        <v>222900</v>
      </c>
      <c r="BH359" s="78">
        <v>225924</v>
      </c>
      <c r="BI359" s="78">
        <v>224836</v>
      </c>
      <c r="BJ359" s="78">
        <v>227298</v>
      </c>
      <c r="BK359" s="78">
        <v>227522</v>
      </c>
      <c r="BL359" s="78">
        <v>220487</v>
      </c>
      <c r="BM359" s="78">
        <v>215961</v>
      </c>
      <c r="BN359" s="78">
        <v>219231</v>
      </c>
      <c r="BO359" s="78">
        <v>224844</v>
      </c>
      <c r="BP359" s="78">
        <v>227966</v>
      </c>
      <c r="BQ359" s="78">
        <v>228274</v>
      </c>
      <c r="BR359" s="78">
        <v>223984.9167</v>
      </c>
      <c r="BS359" s="78">
        <v>224658</v>
      </c>
      <c r="BT359" s="78">
        <v>224911</v>
      </c>
      <c r="BU359" s="78">
        <v>227780</v>
      </c>
      <c r="BV359" s="78">
        <v>226844</v>
      </c>
      <c r="BW359" s="78">
        <v>229006</v>
      </c>
      <c r="BX359" s="78">
        <v>228402</v>
      </c>
      <c r="BY359" s="78">
        <v>222616</v>
      </c>
      <c r="BZ359" s="78">
        <v>217566</v>
      </c>
      <c r="CA359" s="78">
        <v>221511</v>
      </c>
      <c r="CB359" s="78">
        <v>226055</v>
      </c>
      <c r="CC359" s="78">
        <v>229924</v>
      </c>
      <c r="CD359" s="78">
        <v>230789</v>
      </c>
      <c r="CE359" s="78">
        <v>225838.5</v>
      </c>
      <c r="CF359" s="78">
        <v>226774</v>
      </c>
      <c r="CG359" s="78">
        <v>227819</v>
      </c>
      <c r="CH359" s="78">
        <v>230076</v>
      </c>
      <c r="CI359" s="78">
        <v>230038</v>
      </c>
      <c r="CJ359" s="78">
        <v>231948</v>
      </c>
      <c r="CK359" s="78">
        <v>232021</v>
      </c>
      <c r="CL359" s="78">
        <v>224194</v>
      </c>
      <c r="CM359" s="78">
        <v>218979</v>
      </c>
      <c r="CN359" s="78">
        <v>224750</v>
      </c>
      <c r="CO359" s="78">
        <v>230189</v>
      </c>
      <c r="CP359" s="78">
        <v>232730</v>
      </c>
      <c r="CQ359" s="78">
        <v>233313</v>
      </c>
      <c r="CR359" s="78">
        <v>228569.25</v>
      </c>
      <c r="CS359" s="78">
        <v>229451</v>
      </c>
      <c r="CT359" s="78">
        <v>230265</v>
      </c>
      <c r="CU359" s="78">
        <v>233475</v>
      </c>
      <c r="CV359" s="78">
        <v>232389</v>
      </c>
      <c r="CW359" s="78">
        <v>235480</v>
      </c>
      <c r="CX359" s="78">
        <v>236275</v>
      </c>
      <c r="CY359" s="78">
        <v>228933</v>
      </c>
      <c r="CZ359" s="78">
        <v>223329</v>
      </c>
      <c r="DA359" s="78">
        <v>227324</v>
      </c>
      <c r="DB359" s="78">
        <v>232000</v>
      </c>
      <c r="DC359" s="78">
        <v>235274</v>
      </c>
      <c r="DD359" s="78">
        <v>234472</v>
      </c>
      <c r="DE359" s="78">
        <v>231555.5833</v>
      </c>
      <c r="DF359" s="78">
        <v>230954</v>
      </c>
      <c r="DG359" s="78">
        <v>232038</v>
      </c>
      <c r="DH359" s="78">
        <v>235012</v>
      </c>
      <c r="DI359" s="78">
        <v>234093</v>
      </c>
      <c r="DJ359" s="78">
        <v>236543</v>
      </c>
      <c r="DK359" s="78">
        <v>237037</v>
      </c>
      <c r="DL359" s="78">
        <v>228481</v>
      </c>
      <c r="DM359" s="78">
        <v>223880</v>
      </c>
      <c r="DN359" s="78">
        <v>228455</v>
      </c>
      <c r="DO359" s="78">
        <v>233035</v>
      </c>
      <c r="DP359" s="78">
        <v>236124</v>
      </c>
      <c r="DQ359" s="78">
        <v>235634</v>
      </c>
      <c r="DR359" s="78">
        <v>232607.1667</v>
      </c>
      <c r="DS359" s="78">
        <v>231670</v>
      </c>
      <c r="DT359" s="78">
        <v>233075</v>
      </c>
      <c r="DU359" s="78">
        <v>235438</v>
      </c>
      <c r="DV359" s="78">
        <v>233858</v>
      </c>
      <c r="DW359" s="78">
        <v>236241</v>
      </c>
      <c r="DX359" s="78">
        <v>237607</v>
      </c>
      <c r="DY359" s="78">
        <v>229985</v>
      </c>
      <c r="DZ359" s="78">
        <v>224127</v>
      </c>
      <c r="EA359" s="78">
        <v>228661</v>
      </c>
      <c r="EB359" s="78">
        <v>231606</v>
      </c>
      <c r="EC359" s="78">
        <v>234206</v>
      </c>
      <c r="ED359" s="78">
        <v>235238</v>
      </c>
      <c r="EE359" s="78">
        <v>232642.6667</v>
      </c>
      <c r="EF359" s="78">
        <v>230402</v>
      </c>
      <c r="EG359" s="78">
        <v>231938</v>
      </c>
      <c r="EH359" s="78">
        <v>234087</v>
      </c>
      <c r="EI359" s="78">
        <v>232213</v>
      </c>
      <c r="EJ359" s="78">
        <v>234800</v>
      </c>
      <c r="EK359" s="78">
        <v>235800</v>
      </c>
      <c r="EL359" s="78">
        <v>226692</v>
      </c>
      <c r="EM359" s="78">
        <v>222226</v>
      </c>
      <c r="EN359" s="78">
        <v>224985</v>
      </c>
      <c r="EO359" s="78">
        <v>230868</v>
      </c>
      <c r="EP359" s="78">
        <v>234190</v>
      </c>
      <c r="EQ359" s="78">
        <v>234574</v>
      </c>
      <c r="ER359" s="78">
        <v>231064.5833</v>
      </c>
      <c r="ES359" s="78">
        <v>229323</v>
      </c>
      <c r="ET359" s="78">
        <v>231552</v>
      </c>
      <c r="EU359" s="78">
        <v>233668</v>
      </c>
      <c r="EV359" s="78">
        <v>232511</v>
      </c>
      <c r="EW359" s="78">
        <v>234766</v>
      </c>
      <c r="EX359" s="78">
        <v>234391</v>
      </c>
      <c r="EY359" s="78">
        <v>225887</v>
      </c>
      <c r="EZ359" s="78">
        <v>220442</v>
      </c>
      <c r="FA359" s="78">
        <v>223925</v>
      </c>
      <c r="FB359" s="78">
        <v>229468</v>
      </c>
      <c r="FC359" s="78">
        <v>232849</v>
      </c>
      <c r="FD359" s="78">
        <v>233226</v>
      </c>
      <c r="FE359" s="78">
        <v>230167.3333</v>
      </c>
      <c r="FF359" s="78">
        <v>228367</v>
      </c>
      <c r="FG359" s="78">
        <v>228683</v>
      </c>
      <c r="FH359" s="78">
        <v>191565</v>
      </c>
      <c r="FI359" s="78">
        <v>176525</v>
      </c>
      <c r="FJ359" s="78">
        <v>197855</v>
      </c>
      <c r="FK359" s="78">
        <v>208745</v>
      </c>
      <c r="FL359" s="78">
        <v>211051</v>
      </c>
      <c r="FM359" s="78">
        <v>207890</v>
      </c>
      <c r="FN359" s="78">
        <v>211884</v>
      </c>
      <c r="FO359" s="78">
        <v>212596</v>
      </c>
      <c r="FP359" s="78">
        <v>203663</v>
      </c>
      <c r="FQ359" s="78">
        <v>201420</v>
      </c>
      <c r="FR359" s="78">
        <v>206687</v>
      </c>
      <c r="FS359" s="78">
        <v>196491</v>
      </c>
      <c r="FT359" s="78">
        <v>197391</v>
      </c>
      <c r="FU359" s="78">
        <v>202387</v>
      </c>
      <c r="FV359" s="78">
        <v>202164</v>
      </c>
      <c r="FW359" s="78">
        <v>214185</v>
      </c>
      <c r="FX359" s="78">
        <v>220074</v>
      </c>
      <c r="FY359" s="78">
        <v>216660</v>
      </c>
      <c r="FZ359" s="78">
        <v>211880</v>
      </c>
      <c r="GA359" s="78">
        <v>216254</v>
      </c>
      <c r="GB359" s="78">
        <v>219909</v>
      </c>
      <c r="GC359" s="78">
        <v>211445</v>
      </c>
      <c r="GD359" s="78">
        <v>213196</v>
      </c>
      <c r="GE359" s="78">
        <v>210169.6667</v>
      </c>
      <c r="GF359" s="78">
        <v>212346</v>
      </c>
      <c r="GG359" s="78">
        <v>215980</v>
      </c>
      <c r="GH359" s="78">
        <v>220880</v>
      </c>
      <c r="GI359" s="78">
        <v>221137</v>
      </c>
      <c r="GJ359" s="78">
        <v>225443</v>
      </c>
      <c r="GK359" s="78">
        <v>227319</v>
      </c>
      <c r="GL359" s="78">
        <v>217311</v>
      </c>
      <c r="GM359" s="78">
        <v>211647</v>
      </c>
      <c r="GN359" s="78">
        <v>215029</v>
      </c>
      <c r="GO359" s="78">
        <v>219144</v>
      </c>
      <c r="GP359" s="78">
        <v>222984</v>
      </c>
      <c r="GQ359" s="78">
        <v>223649</v>
      </c>
      <c r="GR359" s="78">
        <v>219405.75</v>
      </c>
      <c r="GS359" s="78">
        <v>219223</v>
      </c>
      <c r="GT359" s="78">
        <v>220834</v>
      </c>
      <c r="GU359" s="78">
        <v>224393</v>
      </c>
      <c r="GV359" s="78">
        <v>222180</v>
      </c>
      <c r="GW359" s="78">
        <v>225301</v>
      </c>
      <c r="GX359" s="78">
        <v>227486</v>
      </c>
      <c r="GY359" s="78">
        <v>217067</v>
      </c>
      <c r="GZ359" s="78">
        <v>210278</v>
      </c>
      <c r="HA359" s="78">
        <v>215107</v>
      </c>
      <c r="HB359" s="78">
        <v>218433</v>
      </c>
      <c r="HC359" s="78">
        <v>221711</v>
      </c>
      <c r="HD359" s="78">
        <v>222499</v>
      </c>
      <c r="HE359" s="78">
        <v>220376</v>
      </c>
      <c r="HF359" s="78">
        <v>216914</v>
      </c>
      <c r="HG359" s="78">
        <v>217089</v>
      </c>
      <c r="HH359" s="78">
        <v>219050</v>
      </c>
      <c r="HI359" s="78">
        <v>0</v>
      </c>
    </row>
    <row r="360" spans="1:217" ht="15.75" x14ac:dyDescent="0.3">
      <c r="A360" s="1" t="str">
        <f t="shared" si="83"/>
        <v>ÖsterreichArbeitslosenquote in %Frauen</v>
      </c>
      <c r="B360" s="1">
        <v>360</v>
      </c>
      <c r="C360" s="77" t="s">
        <v>10</v>
      </c>
      <c r="D360" s="77" t="s">
        <v>123</v>
      </c>
      <c r="E360" s="77" t="s">
        <v>119</v>
      </c>
      <c r="F360" s="78">
        <v>5.8837824454000001E-2</v>
      </c>
      <c r="G360" s="78">
        <v>5.5810965509999998E-2</v>
      </c>
      <c r="H360" s="78">
        <v>5.4607560548999998E-2</v>
      </c>
      <c r="I360" s="78">
        <v>5.9626591808E-2</v>
      </c>
      <c r="J360" s="78">
        <v>5.4038736880999999E-2</v>
      </c>
      <c r="K360" s="78">
        <v>5.0415623930999999E-2</v>
      </c>
      <c r="L360" s="78">
        <v>5.1769564065000002E-2</v>
      </c>
      <c r="M360" s="78">
        <v>5.4635442089000001E-2</v>
      </c>
      <c r="N360" s="78">
        <v>5.3333517342000002E-2</v>
      </c>
      <c r="O360" s="78">
        <v>5.9559470729000002E-2</v>
      </c>
      <c r="P360" s="78">
        <v>6.2766750708999994E-2</v>
      </c>
      <c r="Q360" s="78">
        <v>6.1214854505999998E-2</v>
      </c>
      <c r="R360" s="78">
        <v>5.6380468000000003E-2</v>
      </c>
      <c r="S360" s="78">
        <v>6.1432036654000002E-2</v>
      </c>
      <c r="T360" s="78">
        <v>6.1616347965999997E-2</v>
      </c>
      <c r="U360" s="78">
        <v>6.2252519784000003E-2</v>
      </c>
      <c r="V360" s="78">
        <v>6.7516141237000005E-2</v>
      </c>
      <c r="W360" s="78">
        <v>6.2523605814000002E-2</v>
      </c>
      <c r="X360" s="78">
        <v>5.9923514167000001E-2</v>
      </c>
      <c r="Y360" s="78">
        <v>6.1105180633000002E-2</v>
      </c>
      <c r="Z360" s="78">
        <v>6.4877535750999998E-2</v>
      </c>
      <c r="AA360" s="78">
        <v>6.3313470891999998E-2</v>
      </c>
      <c r="AB360" s="78">
        <v>6.7900310874000003E-2</v>
      </c>
      <c r="AC360" s="78">
        <v>6.9220686067000006E-2</v>
      </c>
      <c r="AD360" s="78">
        <v>6.5641767190000005E-2</v>
      </c>
      <c r="AE360" s="78">
        <v>6.3935771000000002E-2</v>
      </c>
      <c r="AF360" s="78">
        <v>6.5006204870000001E-2</v>
      </c>
      <c r="AG360" s="78">
        <v>6.3389112940000006E-2</v>
      </c>
      <c r="AH360" s="78">
        <v>6.1986636693000002E-2</v>
      </c>
      <c r="AI360" s="78">
        <v>6.7227811924E-2</v>
      </c>
      <c r="AJ360" s="78">
        <v>6.1817188692000001E-2</v>
      </c>
      <c r="AK360" s="78">
        <v>5.8539711664000002E-2</v>
      </c>
      <c r="AL360" s="78">
        <v>5.8540308261999997E-2</v>
      </c>
      <c r="AM360" s="78">
        <v>6.1925145518999997E-2</v>
      </c>
      <c r="AN360" s="78">
        <v>6.0341588143000002E-2</v>
      </c>
      <c r="AO360" s="78">
        <v>6.4742637113000004E-2</v>
      </c>
      <c r="AP360" s="78">
        <v>6.7608395929999995E-2</v>
      </c>
      <c r="AQ360" s="78">
        <v>6.3931028316999997E-2</v>
      </c>
      <c r="AR360" s="78">
        <v>6.2913216999999994E-2</v>
      </c>
      <c r="AS360" s="78">
        <v>6.4004204322999997E-2</v>
      </c>
      <c r="AT360" s="78">
        <v>6.2804197497000003E-2</v>
      </c>
      <c r="AU360" s="78">
        <v>6.2935034459000005E-2</v>
      </c>
      <c r="AV360" s="78">
        <v>6.5099352191000007E-2</v>
      </c>
      <c r="AW360" s="78">
        <v>6.1863963637000002E-2</v>
      </c>
      <c r="AX360" s="78">
        <v>5.7900113433999999E-2</v>
      </c>
      <c r="AY360" s="78">
        <v>5.8456354800999998E-2</v>
      </c>
      <c r="AZ360" s="78">
        <v>6.2200066252000002E-2</v>
      </c>
      <c r="BA360" s="78">
        <v>6.0927106784999997E-2</v>
      </c>
      <c r="BB360" s="78">
        <v>6.6254524985999999E-2</v>
      </c>
      <c r="BC360" s="78">
        <v>6.8947516245999999E-2</v>
      </c>
      <c r="BD360" s="78">
        <v>6.5381465097000005E-2</v>
      </c>
      <c r="BE360" s="78">
        <v>6.3061433E-2</v>
      </c>
      <c r="BF360" s="78">
        <v>6.5761334783999995E-2</v>
      </c>
      <c r="BG360" s="78">
        <v>6.4311612079999997E-2</v>
      </c>
      <c r="BH360" s="78">
        <v>6.3482884938E-2</v>
      </c>
      <c r="BI360" s="78">
        <v>6.7625934632999998E-2</v>
      </c>
      <c r="BJ360" s="78">
        <v>6.2493473002999997E-2</v>
      </c>
      <c r="BK360" s="78">
        <v>5.9716891081999998E-2</v>
      </c>
      <c r="BL360" s="78">
        <v>6.1536226752000003E-2</v>
      </c>
      <c r="BM360" s="78">
        <v>6.4080929930000002E-2</v>
      </c>
      <c r="BN360" s="78">
        <v>6.2215505163E-2</v>
      </c>
      <c r="BO360" s="78">
        <v>6.8354292959999993E-2</v>
      </c>
      <c r="BP360" s="78">
        <v>7.1144945525999995E-2</v>
      </c>
      <c r="BQ360" s="78">
        <v>6.7620943172E-2</v>
      </c>
      <c r="BR360" s="78">
        <v>6.4861127000000005E-2</v>
      </c>
      <c r="BS360" s="78">
        <v>6.8104168160999998E-2</v>
      </c>
      <c r="BT360" s="78">
        <v>6.6112447764999999E-2</v>
      </c>
      <c r="BU360" s="78">
        <v>6.5364495268999998E-2</v>
      </c>
      <c r="BV360" s="78">
        <v>7.1006386170999997E-2</v>
      </c>
      <c r="BW360" s="78">
        <v>6.6011748831E-2</v>
      </c>
      <c r="BX360" s="78">
        <v>6.3863295915000007E-2</v>
      </c>
      <c r="BY360" s="78">
        <v>6.7226594006999998E-2</v>
      </c>
      <c r="BZ360" s="78">
        <v>7.0564658634999999E-2</v>
      </c>
      <c r="CA360" s="78">
        <v>6.9154042127000007E-2</v>
      </c>
      <c r="CB360" s="78">
        <v>7.4889111672999997E-2</v>
      </c>
      <c r="CC360" s="78">
        <v>7.7747700328999997E-2</v>
      </c>
      <c r="CD360" s="78">
        <v>7.5540373746999998E-2</v>
      </c>
      <c r="CE360" s="78">
        <v>6.9646757000000004E-2</v>
      </c>
      <c r="CF360" s="78">
        <v>7.5285782194000006E-2</v>
      </c>
      <c r="CG360" s="78">
        <v>7.3920070916000002E-2</v>
      </c>
      <c r="CH360" s="78">
        <v>7.4830213916999996E-2</v>
      </c>
      <c r="CI360" s="78">
        <v>7.7934582752000006E-2</v>
      </c>
      <c r="CJ360" s="78">
        <v>7.4165071060999996E-2</v>
      </c>
      <c r="CK360" s="78">
        <v>7.2163076165999998E-2</v>
      </c>
      <c r="CL360" s="78">
        <v>7.3191933528999997E-2</v>
      </c>
      <c r="CM360" s="78">
        <v>7.6290989222000005E-2</v>
      </c>
      <c r="CN360" s="78">
        <v>7.5017053924000002E-2</v>
      </c>
      <c r="CO360" s="78">
        <v>8.0281142599000002E-2</v>
      </c>
      <c r="CP360" s="78">
        <v>8.3110551796000007E-2</v>
      </c>
      <c r="CQ360" s="78">
        <v>8.1410187736000006E-2</v>
      </c>
      <c r="CR360" s="78">
        <v>7.6471357000000004E-2</v>
      </c>
      <c r="CS360" s="78">
        <v>8.2028042999999995E-2</v>
      </c>
      <c r="CT360" s="78">
        <v>8.1011291999999999E-2</v>
      </c>
      <c r="CU360" s="78">
        <v>8.0703938000000003E-2</v>
      </c>
      <c r="CV360" s="78">
        <v>8.6076848999999997E-2</v>
      </c>
      <c r="CW360" s="78">
        <v>8.1296134000000006E-2</v>
      </c>
      <c r="CX360" s="78">
        <v>7.8933774999999998E-2</v>
      </c>
      <c r="CY360" s="78">
        <v>7.8590381000000001E-2</v>
      </c>
      <c r="CZ360" s="78">
        <v>8.2386156000000002E-2</v>
      </c>
      <c r="DA360" s="78">
        <v>8.0527504999999999E-2</v>
      </c>
      <c r="DB360" s="78">
        <v>8.5748620999999997E-2</v>
      </c>
      <c r="DC360" s="78">
        <v>8.8345634000000006E-2</v>
      </c>
      <c r="DD360" s="78">
        <v>8.6155273000000004E-2</v>
      </c>
      <c r="DE360" s="78">
        <v>8.2649047000000003E-2</v>
      </c>
      <c r="DF360" s="78">
        <v>8.6053051000000005E-2</v>
      </c>
      <c r="DG360" s="78">
        <v>8.4795017E-2</v>
      </c>
      <c r="DH360" s="78">
        <v>8.2978435000000003E-2</v>
      </c>
      <c r="DI360" s="78">
        <v>8.6754485000000006E-2</v>
      </c>
      <c r="DJ360" s="78">
        <v>8.2362258999999993E-2</v>
      </c>
      <c r="DK360" s="78">
        <v>7.8877355999999996E-2</v>
      </c>
      <c r="DL360" s="78">
        <v>7.9603928000000004E-2</v>
      </c>
      <c r="DM360" s="78">
        <v>8.3177285000000004E-2</v>
      </c>
      <c r="DN360" s="78">
        <v>8.0510887000000003E-2</v>
      </c>
      <c r="DO360" s="78">
        <v>8.5256291999999997E-2</v>
      </c>
      <c r="DP360" s="78">
        <v>8.7215062999999995E-2</v>
      </c>
      <c r="DQ360" s="78">
        <v>8.4434301000000003E-2</v>
      </c>
      <c r="DR360" s="78">
        <v>8.3495228000000005E-2</v>
      </c>
      <c r="DS360" s="78">
        <v>8.3828573000000003E-2</v>
      </c>
      <c r="DT360" s="78">
        <v>8.2256358000000002E-2</v>
      </c>
      <c r="DU360" s="78">
        <v>8.1200038000000002E-2</v>
      </c>
      <c r="DV360" s="78">
        <v>8.3186271000000006E-2</v>
      </c>
      <c r="DW360" s="78">
        <v>7.8789580999999997E-2</v>
      </c>
      <c r="DX360" s="78">
        <v>7.5418103E-2</v>
      </c>
      <c r="DY360" s="78">
        <v>7.6297223999999997E-2</v>
      </c>
      <c r="DZ360" s="78">
        <v>7.8826013E-2</v>
      </c>
      <c r="EA360" s="78">
        <v>7.5842313999999994E-2</v>
      </c>
      <c r="EB360" s="78">
        <v>7.9389894000000003E-2</v>
      </c>
      <c r="EC360" s="78">
        <v>8.0379144999999999E-2</v>
      </c>
      <c r="ED360" s="78">
        <v>7.7814357000000001E-2</v>
      </c>
      <c r="EE360" s="78">
        <v>7.9422976000000006E-2</v>
      </c>
      <c r="EF360" s="78">
        <v>7.6246206999999996E-2</v>
      </c>
      <c r="EG360" s="78">
        <v>7.3582223000000002E-2</v>
      </c>
      <c r="EH360" s="78">
        <v>7.1789344000000005E-2</v>
      </c>
      <c r="EI360" s="78">
        <v>7.6108949999999995E-2</v>
      </c>
      <c r="EJ360" s="78">
        <v>7.0915251999999998E-2</v>
      </c>
      <c r="EK360" s="78">
        <v>6.8506853000000006E-2</v>
      </c>
      <c r="EL360" s="78">
        <v>7.0340788000000001E-2</v>
      </c>
      <c r="EM360" s="78">
        <v>7.3234899000000006E-2</v>
      </c>
      <c r="EN360" s="78">
        <v>7.0613199000000001E-2</v>
      </c>
      <c r="EO360" s="78">
        <v>7.5555242999999994E-2</v>
      </c>
      <c r="EP360" s="78">
        <v>7.6232147E-2</v>
      </c>
      <c r="EQ360" s="78">
        <v>7.3739766999999998E-2</v>
      </c>
      <c r="ER360" s="78">
        <v>7.3068547999999997E-2</v>
      </c>
      <c r="ES360" s="78">
        <v>7.4331822000000006E-2</v>
      </c>
      <c r="ET360" s="78">
        <v>7.2267117000000006E-2</v>
      </c>
      <c r="EU360" s="78">
        <v>7.1258409999999994E-2</v>
      </c>
      <c r="EV360" s="78">
        <v>7.4113079999999998E-2</v>
      </c>
      <c r="EW360" s="78">
        <v>6.9747870000000003E-2</v>
      </c>
      <c r="EX360" s="78">
        <v>6.6078219999999993E-2</v>
      </c>
      <c r="EY360" s="78">
        <v>6.7735039999999996E-2</v>
      </c>
      <c r="EZ360" s="78">
        <v>7.1244000000000002E-2</v>
      </c>
      <c r="FA360" s="78">
        <v>6.7846690000000001E-2</v>
      </c>
      <c r="FB360" s="78">
        <v>7.2257379999999996E-2</v>
      </c>
      <c r="FC360" s="78">
        <v>7.3349410000000004E-2</v>
      </c>
      <c r="FD360" s="78">
        <v>7.1412600000000007E-2</v>
      </c>
      <c r="FE360" s="78">
        <v>7.0964780000000005E-2</v>
      </c>
      <c r="FF360" s="78">
        <v>7.1493509999999996E-2</v>
      </c>
      <c r="FG360" s="78">
        <v>6.9866510000000007E-2</v>
      </c>
      <c r="FH360" s="78">
        <v>0.11531975999999999</v>
      </c>
      <c r="FI360" s="78">
        <v>0.12935579</v>
      </c>
      <c r="FJ360" s="78">
        <v>0.11841011999999999</v>
      </c>
      <c r="FK360" s="78">
        <v>0.10309715999999999</v>
      </c>
      <c r="FL360" s="78">
        <v>9.4212279999999995E-2</v>
      </c>
      <c r="FM360" s="78">
        <v>9.207166E-2</v>
      </c>
      <c r="FN360" s="78">
        <v>8.477672E-2</v>
      </c>
      <c r="FO360" s="78">
        <v>8.9063980000000001E-2</v>
      </c>
      <c r="FP360" s="78">
        <v>9.6351839999999994E-2</v>
      </c>
      <c r="FQ360" s="78">
        <v>0.10167219</v>
      </c>
      <c r="FR360" s="78">
        <v>9.7112340000000005E-2</v>
      </c>
      <c r="FS360" s="78">
        <v>0.10217505</v>
      </c>
      <c r="FT360" s="78">
        <v>9.8310389999999998E-2</v>
      </c>
      <c r="FU360" s="78">
        <v>9.1937000000000005E-2</v>
      </c>
      <c r="FV360" s="78">
        <v>8.8739680000000001E-2</v>
      </c>
      <c r="FW360" s="78">
        <v>7.8558920000000004E-2</v>
      </c>
      <c r="FX360" s="78">
        <v>7.1183029999999994E-2</v>
      </c>
      <c r="FY360" s="78">
        <v>6.9823650000000001E-2</v>
      </c>
      <c r="FZ360" s="78">
        <v>7.2220409999999999E-2</v>
      </c>
      <c r="GA360" s="78">
        <v>6.6771040000000004E-2</v>
      </c>
      <c r="GB360" s="78">
        <v>6.6835389999999995E-2</v>
      </c>
      <c r="GC360" s="78">
        <v>7.1041789999999994E-2</v>
      </c>
      <c r="GD360" s="78">
        <v>6.9041110000000003E-2</v>
      </c>
      <c r="GE360" s="78">
        <v>7.8862399999999999E-2</v>
      </c>
      <c r="GF360" s="78">
        <v>6.6898920000000001E-2</v>
      </c>
      <c r="GG360" s="78">
        <v>6.3553009999999993E-2</v>
      </c>
      <c r="GH360" s="78">
        <v>6.0308460000000001E-2</v>
      </c>
      <c r="GI360" s="78">
        <v>6.1676519999999999E-2</v>
      </c>
      <c r="GJ360" s="78">
        <v>5.7179239999999999E-2</v>
      </c>
      <c r="GK360" s="78">
        <v>5.4933337202048502E-2</v>
      </c>
      <c r="GL360" s="78">
        <v>5.6933589999999999E-2</v>
      </c>
      <c r="GM360" s="78">
        <v>6.1812110000000003E-2</v>
      </c>
      <c r="GN360" s="78">
        <v>5.7361160000000001E-2</v>
      </c>
      <c r="GO360" s="78">
        <v>6.007258E-2</v>
      </c>
      <c r="GP360" s="78">
        <v>6.0595450000000002E-2</v>
      </c>
      <c r="GQ360" s="78">
        <v>5.9983380000000003E-2</v>
      </c>
      <c r="GR360" s="78">
        <v>6.0104390000000001E-2</v>
      </c>
      <c r="GS360" s="78">
        <v>6.0416379999999999E-2</v>
      </c>
      <c r="GT360" s="78">
        <v>5.8721280000000001E-2</v>
      </c>
      <c r="GU360" s="78">
        <v>5.7296979999999997E-2</v>
      </c>
      <c r="GV360" s="78">
        <v>6.0632357999999997E-2</v>
      </c>
      <c r="GW360" s="78">
        <v>5.8000000000000003E-2</v>
      </c>
      <c r="GX360" s="78">
        <v>5.6000000000000001E-2</v>
      </c>
      <c r="GY360" s="78">
        <v>5.8000000000000003E-2</v>
      </c>
      <c r="GZ360" s="78">
        <v>6.2524319999999994E-2</v>
      </c>
      <c r="HA360" s="78">
        <v>5.8872809999999998E-2</v>
      </c>
      <c r="HB360" s="78">
        <v>6.134394E-2</v>
      </c>
      <c r="HC360" s="78">
        <v>6.2376380000000002E-2</v>
      </c>
      <c r="HD360" s="78">
        <v>6.220266E-2</v>
      </c>
      <c r="HE360" s="78">
        <v>5.9709499999999999E-2</v>
      </c>
      <c r="HF360" s="78">
        <v>6.356212E-2</v>
      </c>
      <c r="HG360" s="78">
        <v>6.2480460000000002E-2</v>
      </c>
      <c r="HH360" s="78">
        <v>6.1715043543250803E-2</v>
      </c>
      <c r="HI360" s="78">
        <v>1</v>
      </c>
    </row>
    <row r="361" spans="1:217" ht="15.75" x14ac:dyDescent="0.3">
      <c r="A361" s="1" t="str">
        <f t="shared" si="83"/>
        <v>ÖsterreichArbeitsloseFrauen</v>
      </c>
      <c r="B361" s="1">
        <v>361</v>
      </c>
      <c r="C361" s="77" t="s">
        <v>10</v>
      </c>
      <c r="D361" s="77" t="s">
        <v>124</v>
      </c>
      <c r="E361" s="77" t="s">
        <v>119</v>
      </c>
      <c r="F361" s="78">
        <v>96604</v>
      </c>
      <c r="G361" s="78">
        <v>91655</v>
      </c>
      <c r="H361" s="78">
        <v>89573</v>
      </c>
      <c r="I361" s="78">
        <v>97537</v>
      </c>
      <c r="J361" s="78">
        <v>88581</v>
      </c>
      <c r="K361" s="78">
        <v>83443</v>
      </c>
      <c r="L361" s="78">
        <v>87556</v>
      </c>
      <c r="M361" s="78">
        <v>91447</v>
      </c>
      <c r="N361" s="78">
        <v>88885</v>
      </c>
      <c r="O361" s="78">
        <v>98996</v>
      </c>
      <c r="P361" s="78">
        <v>104209</v>
      </c>
      <c r="Q361" s="78">
        <v>102818</v>
      </c>
      <c r="R361" s="78">
        <v>93442</v>
      </c>
      <c r="S361" s="78">
        <v>102570</v>
      </c>
      <c r="T361" s="78">
        <v>102868</v>
      </c>
      <c r="U361" s="78">
        <v>103621</v>
      </c>
      <c r="V361" s="78">
        <v>110636</v>
      </c>
      <c r="W361" s="78">
        <v>103463</v>
      </c>
      <c r="X361" s="78">
        <v>99750</v>
      </c>
      <c r="Y361" s="78">
        <v>103780</v>
      </c>
      <c r="Z361" s="78">
        <v>109434</v>
      </c>
      <c r="AA361" s="78">
        <v>105977</v>
      </c>
      <c r="AB361" s="78">
        <v>112987</v>
      </c>
      <c r="AC361" s="78">
        <v>115226</v>
      </c>
      <c r="AD361" s="78">
        <v>110400</v>
      </c>
      <c r="AE361" s="78">
        <v>106726</v>
      </c>
      <c r="AF361" s="78">
        <v>108538</v>
      </c>
      <c r="AG361" s="78">
        <v>105797</v>
      </c>
      <c r="AH361" s="78">
        <v>103570</v>
      </c>
      <c r="AI361" s="78">
        <v>111618</v>
      </c>
      <c r="AJ361" s="78">
        <v>102761</v>
      </c>
      <c r="AK361" s="78">
        <v>98009</v>
      </c>
      <c r="AL361" s="78">
        <v>99639</v>
      </c>
      <c r="AM361" s="78">
        <v>105259</v>
      </c>
      <c r="AN361" s="78">
        <v>101807</v>
      </c>
      <c r="AO361" s="78">
        <v>108652</v>
      </c>
      <c r="AP361" s="78">
        <v>113766</v>
      </c>
      <c r="AQ361" s="78">
        <v>108694</v>
      </c>
      <c r="AR361" s="78">
        <v>105675.8333</v>
      </c>
      <c r="AS361" s="78">
        <v>108269</v>
      </c>
      <c r="AT361" s="78">
        <v>106352</v>
      </c>
      <c r="AU361" s="78">
        <v>106312</v>
      </c>
      <c r="AV361" s="78">
        <v>109546</v>
      </c>
      <c r="AW361" s="78">
        <v>104584</v>
      </c>
      <c r="AX361" s="78">
        <v>98564</v>
      </c>
      <c r="AY361" s="78">
        <v>101077</v>
      </c>
      <c r="AZ361" s="78">
        <v>107591</v>
      </c>
      <c r="BA361" s="78">
        <v>104567</v>
      </c>
      <c r="BB361" s="78">
        <v>113237</v>
      </c>
      <c r="BC361" s="78">
        <v>118076</v>
      </c>
      <c r="BD361" s="78">
        <v>113110</v>
      </c>
      <c r="BE361" s="78">
        <v>107607.0833</v>
      </c>
      <c r="BF361" s="78">
        <v>113315</v>
      </c>
      <c r="BG361" s="78">
        <v>110790</v>
      </c>
      <c r="BH361" s="78">
        <v>109126</v>
      </c>
      <c r="BI361" s="78">
        <v>115597</v>
      </c>
      <c r="BJ361" s="78">
        <v>107116</v>
      </c>
      <c r="BK361" s="78">
        <v>102914</v>
      </c>
      <c r="BL361" s="78">
        <v>108448</v>
      </c>
      <c r="BM361" s="78">
        <v>112405</v>
      </c>
      <c r="BN361" s="78">
        <v>107731</v>
      </c>
      <c r="BO361" s="78">
        <v>118372</v>
      </c>
      <c r="BP361" s="78">
        <v>123342</v>
      </c>
      <c r="BQ361" s="78">
        <v>118300</v>
      </c>
      <c r="BR361" s="78">
        <v>112288</v>
      </c>
      <c r="BS361" s="78">
        <v>118663</v>
      </c>
      <c r="BT361" s="78">
        <v>115162</v>
      </c>
      <c r="BU361" s="78">
        <v>113655</v>
      </c>
      <c r="BV361" s="78">
        <v>122729</v>
      </c>
      <c r="BW361" s="78">
        <v>114428</v>
      </c>
      <c r="BX361" s="78">
        <v>111230</v>
      </c>
      <c r="BY361" s="78">
        <v>119935</v>
      </c>
      <c r="BZ361" s="78">
        <v>124790</v>
      </c>
      <c r="CA361" s="78">
        <v>121606</v>
      </c>
      <c r="CB361" s="78">
        <v>131323</v>
      </c>
      <c r="CC361" s="78">
        <v>136340</v>
      </c>
      <c r="CD361" s="78">
        <v>134278</v>
      </c>
      <c r="CE361" s="78">
        <v>122011.5833</v>
      </c>
      <c r="CF361" s="78">
        <v>133036</v>
      </c>
      <c r="CG361" s="78">
        <v>130753</v>
      </c>
      <c r="CH361" s="78">
        <v>131801</v>
      </c>
      <c r="CI361" s="78">
        <v>136950</v>
      </c>
      <c r="CJ361" s="78">
        <v>130495</v>
      </c>
      <c r="CK361" s="78">
        <v>127946</v>
      </c>
      <c r="CL361" s="78">
        <v>132108</v>
      </c>
      <c r="CM361" s="78">
        <v>136406</v>
      </c>
      <c r="CN361" s="78">
        <v>133614</v>
      </c>
      <c r="CO361" s="78">
        <v>142491</v>
      </c>
      <c r="CP361" s="78">
        <v>147669</v>
      </c>
      <c r="CQ361" s="78">
        <v>146662</v>
      </c>
      <c r="CR361" s="78">
        <v>135827.5833</v>
      </c>
      <c r="CS361" s="78">
        <v>147073</v>
      </c>
      <c r="CT361" s="78">
        <v>145320</v>
      </c>
      <c r="CU361" s="78">
        <v>144858</v>
      </c>
      <c r="CV361" s="78">
        <v>153626</v>
      </c>
      <c r="CW361" s="78">
        <v>145347</v>
      </c>
      <c r="CX361" s="78">
        <v>142264</v>
      </c>
      <c r="CY361" s="78">
        <v>144273</v>
      </c>
      <c r="CZ361" s="78">
        <v>150252</v>
      </c>
      <c r="DA361" s="78">
        <v>145916</v>
      </c>
      <c r="DB361" s="78">
        <v>154625</v>
      </c>
      <c r="DC361" s="78">
        <v>159804</v>
      </c>
      <c r="DD361" s="78">
        <v>157769</v>
      </c>
      <c r="DE361" s="78">
        <v>149260.5833</v>
      </c>
      <c r="DF361" s="78">
        <v>156665</v>
      </c>
      <c r="DG361" s="78">
        <v>154534</v>
      </c>
      <c r="DH361" s="78">
        <v>151099</v>
      </c>
      <c r="DI361" s="78">
        <v>156824</v>
      </c>
      <c r="DJ361" s="78">
        <v>149431</v>
      </c>
      <c r="DK361" s="78">
        <v>144059</v>
      </c>
      <c r="DL361" s="78">
        <v>147369</v>
      </c>
      <c r="DM361" s="78">
        <v>153910</v>
      </c>
      <c r="DN361" s="78">
        <v>147889</v>
      </c>
      <c r="DO361" s="78">
        <v>156011</v>
      </c>
      <c r="DP361" s="78">
        <v>160014</v>
      </c>
      <c r="DQ361" s="78">
        <v>156456</v>
      </c>
      <c r="DR361" s="78">
        <v>152855.0833</v>
      </c>
      <c r="DS361" s="78">
        <v>154641</v>
      </c>
      <c r="DT361" s="78">
        <v>151857</v>
      </c>
      <c r="DU361" s="78">
        <v>149452</v>
      </c>
      <c r="DV361" s="78">
        <v>152019</v>
      </c>
      <c r="DW361" s="78">
        <v>144717</v>
      </c>
      <c r="DX361" s="78">
        <v>139471</v>
      </c>
      <c r="DY361" s="78">
        <v>143337</v>
      </c>
      <c r="DZ361" s="78">
        <v>147550</v>
      </c>
      <c r="EA361" s="78">
        <v>140749</v>
      </c>
      <c r="EB361" s="78">
        <v>147067</v>
      </c>
      <c r="EC361" s="78">
        <v>149130</v>
      </c>
      <c r="ED361" s="78">
        <v>145815</v>
      </c>
      <c r="EE361" s="78">
        <v>147150.4167</v>
      </c>
      <c r="EF361" s="78">
        <v>142583</v>
      </c>
      <c r="EG361" s="78">
        <v>137590</v>
      </c>
      <c r="EH361" s="78">
        <v>134075</v>
      </c>
      <c r="EI361" s="78">
        <v>141206</v>
      </c>
      <c r="EJ361" s="78">
        <v>131983</v>
      </c>
      <c r="EK361" s="78">
        <v>128276</v>
      </c>
      <c r="EL361" s="78">
        <v>134100</v>
      </c>
      <c r="EM361" s="78">
        <v>139157</v>
      </c>
      <c r="EN361" s="78">
        <v>132811</v>
      </c>
      <c r="EO361" s="78">
        <v>141917</v>
      </c>
      <c r="EP361" s="78">
        <v>143390</v>
      </c>
      <c r="EQ361" s="78">
        <v>140106</v>
      </c>
      <c r="ER361" s="78">
        <v>137266.1667</v>
      </c>
      <c r="ES361" s="78">
        <v>140948</v>
      </c>
      <c r="ET361" s="78">
        <v>137121</v>
      </c>
      <c r="EU361" s="78">
        <v>134665</v>
      </c>
      <c r="EV361" s="78">
        <v>139484</v>
      </c>
      <c r="EW361" s="78">
        <v>131378</v>
      </c>
      <c r="EX361" s="78">
        <v>125192</v>
      </c>
      <c r="EY361" s="78">
        <v>130342</v>
      </c>
      <c r="EZ361" s="78">
        <v>135957</v>
      </c>
      <c r="FA361" s="78">
        <v>128856</v>
      </c>
      <c r="FB361" s="78">
        <v>136739</v>
      </c>
      <c r="FC361" s="78">
        <v>138880</v>
      </c>
      <c r="FD361" s="78">
        <v>136721</v>
      </c>
      <c r="FE361" s="78">
        <v>134690.25</v>
      </c>
      <c r="FF361" s="78">
        <v>136430</v>
      </c>
      <c r="FG361" s="78">
        <v>133204</v>
      </c>
      <c r="FH361" s="78">
        <v>219193</v>
      </c>
      <c r="FI361" s="78">
        <v>245958</v>
      </c>
      <c r="FJ361" s="78">
        <v>225536</v>
      </c>
      <c r="FK361" s="78">
        <v>197076</v>
      </c>
      <c r="FL361" s="78">
        <v>182782</v>
      </c>
      <c r="FM361" s="78">
        <v>177732</v>
      </c>
      <c r="FN361" s="78">
        <v>162445</v>
      </c>
      <c r="FO361" s="78">
        <v>169797</v>
      </c>
      <c r="FP361" s="78">
        <v>183887</v>
      </c>
      <c r="FQ361" s="78">
        <v>194006</v>
      </c>
      <c r="FR361" s="78">
        <v>185670.5</v>
      </c>
      <c r="FS361" s="78">
        <v>194307</v>
      </c>
      <c r="FT361" s="78">
        <v>186740</v>
      </c>
      <c r="FU361" s="78">
        <v>175027</v>
      </c>
      <c r="FV361" s="78">
        <v>168692</v>
      </c>
      <c r="FW361" s="78">
        <v>149623</v>
      </c>
      <c r="FX361" s="78">
        <v>136545</v>
      </c>
      <c r="FY361" s="78">
        <v>135248</v>
      </c>
      <c r="FZ361" s="78">
        <v>139650</v>
      </c>
      <c r="GA361" s="78">
        <v>128291</v>
      </c>
      <c r="GB361" s="78">
        <v>127846</v>
      </c>
      <c r="GC361" s="78">
        <v>135853</v>
      </c>
      <c r="GD361" s="78">
        <v>133088</v>
      </c>
      <c r="GE361" s="78">
        <v>150909.1667</v>
      </c>
      <c r="GF361" s="78">
        <v>128717</v>
      </c>
      <c r="GG361" s="78">
        <v>122356</v>
      </c>
      <c r="GH361" s="78">
        <v>115818</v>
      </c>
      <c r="GI361" s="78">
        <v>117650</v>
      </c>
      <c r="GJ361" s="78">
        <v>109568</v>
      </c>
      <c r="GK361" s="78">
        <v>106022</v>
      </c>
      <c r="GL361" s="78">
        <v>111018</v>
      </c>
      <c r="GM361" s="78">
        <v>120505</v>
      </c>
      <c r="GN361" s="78">
        <v>111186</v>
      </c>
      <c r="GO361" s="78">
        <v>116180</v>
      </c>
      <c r="GP361" s="78">
        <v>117346</v>
      </c>
      <c r="GQ361" s="78">
        <v>117190</v>
      </c>
      <c r="GR361" s="78">
        <v>116129.6667</v>
      </c>
      <c r="GS361" s="78">
        <v>117939</v>
      </c>
      <c r="GT361" s="78">
        <v>114752</v>
      </c>
      <c r="GU361" s="78">
        <v>111592</v>
      </c>
      <c r="GV361" s="78">
        <v>117307</v>
      </c>
      <c r="GW361" s="78">
        <v>112785</v>
      </c>
      <c r="GX361" s="78">
        <v>109147</v>
      </c>
      <c r="GY361" s="78">
        <v>115726</v>
      </c>
      <c r="GZ361" s="78">
        <v>123560</v>
      </c>
      <c r="HA361" s="78">
        <v>115449</v>
      </c>
      <c r="HB361" s="78">
        <v>119998</v>
      </c>
      <c r="HC361" s="78">
        <v>122043</v>
      </c>
      <c r="HD361" s="78">
        <v>122732</v>
      </c>
      <c r="HE361" s="78">
        <v>116919.1667</v>
      </c>
      <c r="HF361" s="78">
        <v>125314</v>
      </c>
      <c r="HG361" s="78">
        <v>123319</v>
      </c>
      <c r="HH361" s="78">
        <v>121550</v>
      </c>
      <c r="HI361" s="78">
        <v>126970</v>
      </c>
    </row>
    <row r="362" spans="1:217" ht="15.75" x14ac:dyDescent="0.3">
      <c r="A362" s="1" t="str">
        <f t="shared" si="83"/>
        <v>Österreichdarunter bis 24 JahreFrauen</v>
      </c>
      <c r="B362" s="1">
        <v>362</v>
      </c>
      <c r="C362" s="77" t="s">
        <v>10</v>
      </c>
      <c r="D362" s="77" t="s">
        <v>125</v>
      </c>
      <c r="E362" s="77" t="s">
        <v>119</v>
      </c>
      <c r="F362" s="78">
        <v>14038</v>
      </c>
      <c r="G362" s="78">
        <v>13203</v>
      </c>
      <c r="H362" s="78">
        <v>13245</v>
      </c>
      <c r="I362" s="78">
        <v>15546</v>
      </c>
      <c r="J362" s="78">
        <v>13665</v>
      </c>
      <c r="K362" s="78">
        <v>12975</v>
      </c>
      <c r="L362" s="78">
        <v>14425</v>
      </c>
      <c r="M362" s="78">
        <v>15813</v>
      </c>
      <c r="N362" s="78">
        <v>16214</v>
      </c>
      <c r="O362" s="78">
        <v>17370</v>
      </c>
      <c r="P362" s="78">
        <v>17698</v>
      </c>
      <c r="Q362" s="78">
        <v>16347</v>
      </c>
      <c r="R362" s="78">
        <v>15044.916670000001</v>
      </c>
      <c r="S362" s="78">
        <v>16406</v>
      </c>
      <c r="T362" s="78">
        <v>16365</v>
      </c>
      <c r="U362" s="78">
        <v>16476</v>
      </c>
      <c r="V362" s="78">
        <v>18284</v>
      </c>
      <c r="W362" s="78">
        <v>16688</v>
      </c>
      <c r="X362" s="78">
        <v>15757</v>
      </c>
      <c r="Y362" s="78">
        <v>17154</v>
      </c>
      <c r="Z362" s="78">
        <v>18795</v>
      </c>
      <c r="AA362" s="78">
        <v>18824</v>
      </c>
      <c r="AB362" s="78">
        <v>19163</v>
      </c>
      <c r="AC362" s="78">
        <v>18758</v>
      </c>
      <c r="AD362" s="78">
        <v>16981</v>
      </c>
      <c r="AE362" s="78">
        <v>17470.916669999999</v>
      </c>
      <c r="AF362" s="78">
        <v>16794</v>
      </c>
      <c r="AG362" s="78">
        <v>16351</v>
      </c>
      <c r="AH362" s="78">
        <v>15731</v>
      </c>
      <c r="AI362" s="78">
        <v>17717</v>
      </c>
      <c r="AJ362" s="78">
        <v>15794</v>
      </c>
      <c r="AK362" s="78">
        <v>15324</v>
      </c>
      <c r="AL362" s="78">
        <v>16316</v>
      </c>
      <c r="AM362" s="78">
        <v>18097</v>
      </c>
      <c r="AN362" s="78">
        <v>17920</v>
      </c>
      <c r="AO362" s="78">
        <v>18002</v>
      </c>
      <c r="AP362" s="78">
        <v>17845</v>
      </c>
      <c r="AQ362" s="78">
        <v>16320</v>
      </c>
      <c r="AR362" s="78">
        <v>16850.916669999999</v>
      </c>
      <c r="AS362" s="78">
        <v>16201</v>
      </c>
      <c r="AT362" s="78">
        <v>15629</v>
      </c>
      <c r="AU362" s="78">
        <v>15927</v>
      </c>
      <c r="AV362" s="78">
        <v>16763</v>
      </c>
      <c r="AW362" s="78">
        <v>15970</v>
      </c>
      <c r="AX362" s="78">
        <v>15025</v>
      </c>
      <c r="AY362" s="78">
        <v>16006</v>
      </c>
      <c r="AZ362" s="78">
        <v>17933</v>
      </c>
      <c r="BA362" s="78">
        <v>18089</v>
      </c>
      <c r="BB362" s="78">
        <v>18994</v>
      </c>
      <c r="BC362" s="78">
        <v>18943</v>
      </c>
      <c r="BD362" s="78">
        <v>17345</v>
      </c>
      <c r="BE362" s="78">
        <v>16902.083330000001</v>
      </c>
      <c r="BF362" s="78">
        <v>17217</v>
      </c>
      <c r="BG362" s="78">
        <v>16476</v>
      </c>
      <c r="BH362" s="78">
        <v>16048</v>
      </c>
      <c r="BI362" s="78">
        <v>17587</v>
      </c>
      <c r="BJ362" s="78">
        <v>15957</v>
      </c>
      <c r="BK362" s="78">
        <v>15694</v>
      </c>
      <c r="BL362" s="78">
        <v>16860</v>
      </c>
      <c r="BM362" s="78">
        <v>18090</v>
      </c>
      <c r="BN362" s="78">
        <v>17962</v>
      </c>
      <c r="BO362" s="78">
        <v>19076</v>
      </c>
      <c r="BP362" s="78">
        <v>19106</v>
      </c>
      <c r="BQ362" s="78">
        <v>17323</v>
      </c>
      <c r="BR362" s="78">
        <v>17283</v>
      </c>
      <c r="BS362" s="78">
        <v>17425</v>
      </c>
      <c r="BT362" s="78">
        <v>16468</v>
      </c>
      <c r="BU362" s="78">
        <v>16128</v>
      </c>
      <c r="BV362" s="78">
        <v>17973</v>
      </c>
      <c r="BW362" s="78">
        <v>16451</v>
      </c>
      <c r="BX362" s="78">
        <v>16238</v>
      </c>
      <c r="BY362" s="78">
        <v>18135</v>
      </c>
      <c r="BZ362" s="78">
        <v>19234</v>
      </c>
      <c r="CA362" s="78">
        <v>19350</v>
      </c>
      <c r="CB362" s="78">
        <v>19827</v>
      </c>
      <c r="CC362" s="78">
        <v>19637</v>
      </c>
      <c r="CD362" s="78">
        <v>18564</v>
      </c>
      <c r="CE362" s="78">
        <v>17952.5</v>
      </c>
      <c r="CF362" s="78">
        <v>18315</v>
      </c>
      <c r="CG362" s="78">
        <v>17536</v>
      </c>
      <c r="CH362" s="78">
        <v>17720</v>
      </c>
      <c r="CI362" s="78">
        <v>18437</v>
      </c>
      <c r="CJ362" s="78">
        <v>17527</v>
      </c>
      <c r="CK362" s="78">
        <v>17495</v>
      </c>
      <c r="CL362" s="78">
        <v>18563</v>
      </c>
      <c r="CM362" s="78">
        <v>19809</v>
      </c>
      <c r="CN362" s="78">
        <v>19864</v>
      </c>
      <c r="CO362" s="78">
        <v>19980</v>
      </c>
      <c r="CP362" s="78">
        <v>19931</v>
      </c>
      <c r="CQ362" s="78">
        <v>19278</v>
      </c>
      <c r="CR362" s="78">
        <v>18704.583330000001</v>
      </c>
      <c r="CS362" s="78">
        <v>18948</v>
      </c>
      <c r="CT362" s="78">
        <v>18328</v>
      </c>
      <c r="CU362" s="78">
        <v>17904</v>
      </c>
      <c r="CV362" s="78">
        <v>19376</v>
      </c>
      <c r="CW362" s="78">
        <v>17966</v>
      </c>
      <c r="CX362" s="78">
        <v>17874</v>
      </c>
      <c r="CY362" s="78">
        <v>18717</v>
      </c>
      <c r="CZ362" s="78">
        <v>20043</v>
      </c>
      <c r="DA362" s="78">
        <v>19752</v>
      </c>
      <c r="DB362" s="78">
        <v>19948</v>
      </c>
      <c r="DC362" s="78">
        <v>19740</v>
      </c>
      <c r="DD362" s="78">
        <v>18912</v>
      </c>
      <c r="DE362" s="78">
        <v>18959</v>
      </c>
      <c r="DF362" s="78">
        <v>18788</v>
      </c>
      <c r="DG362" s="78">
        <v>18196</v>
      </c>
      <c r="DH362" s="78">
        <v>17464</v>
      </c>
      <c r="DI362" s="78">
        <v>18618</v>
      </c>
      <c r="DJ362" s="78">
        <v>17195</v>
      </c>
      <c r="DK362" s="78">
        <v>16450</v>
      </c>
      <c r="DL362" s="78">
        <v>17495</v>
      </c>
      <c r="DM362" s="78">
        <v>18867</v>
      </c>
      <c r="DN362" s="78">
        <v>18332</v>
      </c>
      <c r="DO362" s="78">
        <v>18597</v>
      </c>
      <c r="DP362" s="78">
        <v>17978</v>
      </c>
      <c r="DQ362" s="78">
        <v>17357</v>
      </c>
      <c r="DR362" s="78">
        <v>17944.75</v>
      </c>
      <c r="DS362" s="78">
        <v>16582</v>
      </c>
      <c r="DT362" s="78">
        <v>15954</v>
      </c>
      <c r="DU362" s="78">
        <v>15366</v>
      </c>
      <c r="DV362" s="78">
        <v>15987</v>
      </c>
      <c r="DW362" s="78">
        <v>14834</v>
      </c>
      <c r="DX362" s="78">
        <v>14287</v>
      </c>
      <c r="DY362" s="78">
        <v>15491</v>
      </c>
      <c r="DZ362" s="78">
        <v>16495</v>
      </c>
      <c r="EA362" s="78">
        <v>15910</v>
      </c>
      <c r="EB362" s="78">
        <v>15878</v>
      </c>
      <c r="EC362" s="78">
        <v>15295</v>
      </c>
      <c r="ED362" s="78">
        <v>14283</v>
      </c>
      <c r="EE362" s="78">
        <v>15530.166670000001</v>
      </c>
      <c r="EF362" s="78">
        <v>13799</v>
      </c>
      <c r="EG362" s="78">
        <v>13120</v>
      </c>
      <c r="EH362" s="78">
        <v>12693</v>
      </c>
      <c r="EI362" s="78">
        <v>14164</v>
      </c>
      <c r="EJ362" s="78">
        <v>12450</v>
      </c>
      <c r="EK362" s="78">
        <v>12250</v>
      </c>
      <c r="EL362" s="78">
        <v>13583</v>
      </c>
      <c r="EM362" s="78">
        <v>14667</v>
      </c>
      <c r="EN362" s="78">
        <v>14149</v>
      </c>
      <c r="EO362" s="78">
        <v>14577</v>
      </c>
      <c r="EP362" s="78">
        <v>14099</v>
      </c>
      <c r="EQ362" s="78">
        <v>13334</v>
      </c>
      <c r="ER362" s="78">
        <v>13573.75</v>
      </c>
      <c r="ES362" s="78">
        <v>13204</v>
      </c>
      <c r="ET362" s="78">
        <v>12432</v>
      </c>
      <c r="EU362" s="78">
        <v>12179</v>
      </c>
      <c r="EV362" s="78">
        <v>12948</v>
      </c>
      <c r="EW362" s="78">
        <v>11865</v>
      </c>
      <c r="EX362" s="78">
        <v>11185</v>
      </c>
      <c r="EY362" s="78">
        <v>12388</v>
      </c>
      <c r="EZ362" s="78">
        <v>13511</v>
      </c>
      <c r="FA362" s="78">
        <v>13189</v>
      </c>
      <c r="FB362" s="78">
        <v>13389</v>
      </c>
      <c r="FC362" s="78">
        <v>13231</v>
      </c>
      <c r="FD362" s="78">
        <v>12906</v>
      </c>
      <c r="FE362" s="78">
        <v>12702.25</v>
      </c>
      <c r="FF362" s="78">
        <v>12539</v>
      </c>
      <c r="FG362" s="78">
        <v>11968</v>
      </c>
      <c r="FH362" s="78">
        <v>24332</v>
      </c>
      <c r="FI362" s="78">
        <v>27737</v>
      </c>
      <c r="FJ362" s="78">
        <v>24547</v>
      </c>
      <c r="FK362" s="78">
        <v>20027</v>
      </c>
      <c r="FL362" s="78">
        <v>18110</v>
      </c>
      <c r="FM362" s="78">
        <v>17445</v>
      </c>
      <c r="FN362" s="78">
        <v>15736</v>
      </c>
      <c r="FO362" s="78">
        <v>15906</v>
      </c>
      <c r="FP362" s="78">
        <v>17109</v>
      </c>
      <c r="FQ362" s="78">
        <v>17929</v>
      </c>
      <c r="FR362" s="78">
        <v>18615.416669999999</v>
      </c>
      <c r="FS362" s="78">
        <v>17684</v>
      </c>
      <c r="FT362" s="78">
        <v>16370</v>
      </c>
      <c r="FU362" s="78">
        <v>14323</v>
      </c>
      <c r="FV362" s="78">
        <v>13387</v>
      </c>
      <c r="FW362" s="78">
        <v>11475</v>
      </c>
      <c r="FX362" s="78">
        <v>10518</v>
      </c>
      <c r="FY362" s="78">
        <v>11359</v>
      </c>
      <c r="FZ362" s="78">
        <v>12675</v>
      </c>
      <c r="GA362" s="78">
        <v>11947</v>
      </c>
      <c r="GB362" s="78">
        <v>11476</v>
      </c>
      <c r="GC362" s="78">
        <v>12042</v>
      </c>
      <c r="GD362" s="78">
        <v>11601</v>
      </c>
      <c r="GE362" s="78">
        <v>12904.75</v>
      </c>
      <c r="GF362" s="78">
        <v>10808</v>
      </c>
      <c r="GG362" s="78">
        <v>10054</v>
      </c>
      <c r="GH362" s="78">
        <v>9386</v>
      </c>
      <c r="GI362" s="78">
        <v>10134</v>
      </c>
      <c r="GJ362" s="78">
        <v>9470</v>
      </c>
      <c r="GK362" s="78">
        <v>9254</v>
      </c>
      <c r="GL362" s="78">
        <v>10312</v>
      </c>
      <c r="GM362" s="78">
        <v>12122</v>
      </c>
      <c r="GN362" s="78">
        <v>11574</v>
      </c>
      <c r="GO362" s="78">
        <v>11496</v>
      </c>
      <c r="GP362" s="78">
        <v>11258</v>
      </c>
      <c r="GQ362" s="78">
        <v>11188</v>
      </c>
      <c r="GR362" s="78">
        <v>10588</v>
      </c>
      <c r="GS362" s="78">
        <v>11338</v>
      </c>
      <c r="GT362" s="78">
        <v>10817</v>
      </c>
      <c r="GU362" s="78">
        <v>10234</v>
      </c>
      <c r="GV362" s="78">
        <v>11096</v>
      </c>
      <c r="GW362" s="78">
        <v>10403</v>
      </c>
      <c r="GX362" s="78">
        <v>10139</v>
      </c>
      <c r="GY362" s="78">
        <v>11531</v>
      </c>
      <c r="GZ362" s="78">
        <v>13167</v>
      </c>
      <c r="HA362" s="78">
        <v>12877</v>
      </c>
      <c r="HB362" s="78">
        <v>12608</v>
      </c>
      <c r="HC362" s="78">
        <v>12505</v>
      </c>
      <c r="HD362" s="78">
        <v>12558</v>
      </c>
      <c r="HE362" s="78">
        <v>11606.083329999999</v>
      </c>
      <c r="HF362" s="78">
        <v>12884</v>
      </c>
      <c r="HG362" s="78">
        <v>11951</v>
      </c>
      <c r="HH362" s="78">
        <v>11491</v>
      </c>
      <c r="HI362" s="78">
        <v>12125</v>
      </c>
    </row>
    <row r="363" spans="1:217" ht="15.75" x14ac:dyDescent="0.3">
      <c r="A363" s="1" t="str">
        <f t="shared" si="83"/>
        <v>Österreich50 Jahre und älterFrauen</v>
      </c>
      <c r="B363" s="1">
        <v>363</v>
      </c>
      <c r="C363" s="77" t="s">
        <v>10</v>
      </c>
      <c r="D363" s="77" t="s">
        <v>126</v>
      </c>
      <c r="E363" s="77" t="s">
        <v>119</v>
      </c>
      <c r="F363" s="78">
        <v>17046</v>
      </c>
      <c r="G363" s="78">
        <v>16461</v>
      </c>
      <c r="H363" s="78">
        <v>16129</v>
      </c>
      <c r="I363" s="78">
        <v>17050</v>
      </c>
      <c r="J363" s="78">
        <v>15598</v>
      </c>
      <c r="K363" s="78">
        <v>14635</v>
      </c>
      <c r="L363" s="78">
        <v>14659</v>
      </c>
      <c r="M363" s="78">
        <v>14515</v>
      </c>
      <c r="N363" s="78">
        <v>14392</v>
      </c>
      <c r="O363" s="78">
        <v>16830</v>
      </c>
      <c r="P363" s="78">
        <v>18075</v>
      </c>
      <c r="Q363" s="78">
        <v>17530</v>
      </c>
      <c r="R363" s="78">
        <v>16076.666670000001</v>
      </c>
      <c r="S363" s="78">
        <v>17673</v>
      </c>
      <c r="T363" s="78">
        <v>17925</v>
      </c>
      <c r="U363" s="78">
        <v>18166</v>
      </c>
      <c r="V363" s="78">
        <v>18947</v>
      </c>
      <c r="W363" s="78">
        <v>17712</v>
      </c>
      <c r="X363" s="78">
        <v>17140</v>
      </c>
      <c r="Y363" s="78">
        <v>17202</v>
      </c>
      <c r="Z363" s="78">
        <v>17540</v>
      </c>
      <c r="AA363" s="78">
        <v>17220</v>
      </c>
      <c r="AB363" s="78">
        <v>19348</v>
      </c>
      <c r="AC363" s="78">
        <v>20435</v>
      </c>
      <c r="AD363" s="78">
        <v>19420</v>
      </c>
      <c r="AE363" s="78">
        <v>18227.333330000001</v>
      </c>
      <c r="AF363" s="78">
        <v>19262</v>
      </c>
      <c r="AG363" s="78">
        <v>19107</v>
      </c>
      <c r="AH363" s="78">
        <v>19028</v>
      </c>
      <c r="AI363" s="78">
        <v>20081</v>
      </c>
      <c r="AJ363" s="78">
        <v>18758</v>
      </c>
      <c r="AK363" s="78">
        <v>17691</v>
      </c>
      <c r="AL363" s="78">
        <v>17453</v>
      </c>
      <c r="AM363" s="78">
        <v>17706</v>
      </c>
      <c r="AN363" s="78">
        <v>17233</v>
      </c>
      <c r="AO363" s="78">
        <v>19117</v>
      </c>
      <c r="AP363" s="78">
        <v>20846</v>
      </c>
      <c r="AQ363" s="78">
        <v>19620</v>
      </c>
      <c r="AR363" s="78">
        <v>18825.166669999999</v>
      </c>
      <c r="AS363" s="78">
        <v>19901</v>
      </c>
      <c r="AT363" s="78">
        <v>19760</v>
      </c>
      <c r="AU363" s="78">
        <v>20273</v>
      </c>
      <c r="AV363" s="78">
        <v>20484</v>
      </c>
      <c r="AW363" s="78">
        <v>19617</v>
      </c>
      <c r="AX363" s="78">
        <v>18499</v>
      </c>
      <c r="AY363" s="78">
        <v>18517</v>
      </c>
      <c r="AZ363" s="78">
        <v>18855</v>
      </c>
      <c r="BA363" s="78">
        <v>18327</v>
      </c>
      <c r="BB363" s="78">
        <v>20770</v>
      </c>
      <c r="BC363" s="78">
        <v>22637</v>
      </c>
      <c r="BD363" s="78">
        <v>21377</v>
      </c>
      <c r="BE363" s="78">
        <v>19918.083330000001</v>
      </c>
      <c r="BF363" s="78">
        <v>21807</v>
      </c>
      <c r="BG363" s="78">
        <v>21741</v>
      </c>
      <c r="BH363" s="78">
        <v>21647</v>
      </c>
      <c r="BI363" s="78">
        <v>22610</v>
      </c>
      <c r="BJ363" s="78">
        <v>21250</v>
      </c>
      <c r="BK363" s="78">
        <v>20169</v>
      </c>
      <c r="BL363" s="78">
        <v>20760</v>
      </c>
      <c r="BM363" s="78">
        <v>20672</v>
      </c>
      <c r="BN363" s="78">
        <v>19980</v>
      </c>
      <c r="BO363" s="78">
        <v>23128</v>
      </c>
      <c r="BP363" s="78">
        <v>24727</v>
      </c>
      <c r="BQ363" s="78">
        <v>23502</v>
      </c>
      <c r="BR363" s="78">
        <v>21832.75</v>
      </c>
      <c r="BS363" s="78">
        <v>23654</v>
      </c>
      <c r="BT363" s="78">
        <v>23382</v>
      </c>
      <c r="BU363" s="78">
        <v>23323</v>
      </c>
      <c r="BV363" s="78">
        <v>25484</v>
      </c>
      <c r="BW363" s="78">
        <v>24087</v>
      </c>
      <c r="BX363" s="78">
        <v>23295</v>
      </c>
      <c r="BY363" s="78">
        <v>24935</v>
      </c>
      <c r="BZ363" s="78">
        <v>25337</v>
      </c>
      <c r="CA363" s="78">
        <v>25025</v>
      </c>
      <c r="CB363" s="78">
        <v>28205</v>
      </c>
      <c r="CC363" s="78">
        <v>30366</v>
      </c>
      <c r="CD363" s="78">
        <v>29738</v>
      </c>
      <c r="CE363" s="78">
        <v>25569.25</v>
      </c>
      <c r="CF363" s="78">
        <v>29697</v>
      </c>
      <c r="CG363" s="78">
        <v>29817</v>
      </c>
      <c r="CH363" s="78">
        <v>30062</v>
      </c>
      <c r="CI363" s="78">
        <v>31028</v>
      </c>
      <c r="CJ363" s="78">
        <v>29608</v>
      </c>
      <c r="CK363" s="78">
        <v>28821</v>
      </c>
      <c r="CL363" s="78">
        <v>29275</v>
      </c>
      <c r="CM363" s="78">
        <v>29271</v>
      </c>
      <c r="CN363" s="78">
        <v>29026</v>
      </c>
      <c r="CO363" s="78">
        <v>32141</v>
      </c>
      <c r="CP363" s="78">
        <v>33958</v>
      </c>
      <c r="CQ363" s="78">
        <v>33576</v>
      </c>
      <c r="CR363" s="78">
        <v>30523.333330000001</v>
      </c>
      <c r="CS363" s="78">
        <v>34072</v>
      </c>
      <c r="CT363" s="78">
        <v>34087</v>
      </c>
      <c r="CU363" s="78">
        <v>34282</v>
      </c>
      <c r="CV363" s="78">
        <v>35981</v>
      </c>
      <c r="CW363" s="78">
        <v>34033</v>
      </c>
      <c r="CX363" s="78">
        <v>32935</v>
      </c>
      <c r="CY363" s="78">
        <v>33130</v>
      </c>
      <c r="CZ363" s="78">
        <v>33523</v>
      </c>
      <c r="DA363" s="78">
        <v>33170</v>
      </c>
      <c r="DB363" s="78">
        <v>36507</v>
      </c>
      <c r="DC363" s="78">
        <v>38598</v>
      </c>
      <c r="DD363" s="78">
        <v>37333</v>
      </c>
      <c r="DE363" s="78">
        <v>34804.25</v>
      </c>
      <c r="DF363" s="78">
        <v>37373</v>
      </c>
      <c r="DG363" s="78">
        <v>37297</v>
      </c>
      <c r="DH363" s="78">
        <v>36947</v>
      </c>
      <c r="DI363" s="78">
        <v>38359</v>
      </c>
      <c r="DJ363" s="78">
        <v>36925</v>
      </c>
      <c r="DK363" s="78">
        <v>35189</v>
      </c>
      <c r="DL363" s="78">
        <v>35648</v>
      </c>
      <c r="DM363" s="78">
        <v>36551</v>
      </c>
      <c r="DN363" s="78">
        <v>35717</v>
      </c>
      <c r="DO363" s="78">
        <v>39056</v>
      </c>
      <c r="DP363" s="78">
        <v>41338</v>
      </c>
      <c r="DQ363" s="78">
        <v>39754</v>
      </c>
      <c r="DR363" s="78">
        <v>37512.833330000001</v>
      </c>
      <c r="DS363" s="78">
        <v>40471</v>
      </c>
      <c r="DT363" s="78">
        <v>40245</v>
      </c>
      <c r="DU363" s="78">
        <v>40215</v>
      </c>
      <c r="DV363" s="78">
        <v>40689</v>
      </c>
      <c r="DW363" s="78">
        <v>39109</v>
      </c>
      <c r="DX363" s="78">
        <v>36997</v>
      </c>
      <c r="DY363" s="78">
        <v>37481</v>
      </c>
      <c r="DZ363" s="78">
        <v>37554</v>
      </c>
      <c r="EA363" s="78">
        <v>36660</v>
      </c>
      <c r="EB363" s="78">
        <v>39878</v>
      </c>
      <c r="EC363" s="78">
        <v>41367</v>
      </c>
      <c r="ED363" s="78">
        <v>39704</v>
      </c>
      <c r="EE363" s="78">
        <v>39197.5</v>
      </c>
      <c r="EF363" s="78">
        <v>39427</v>
      </c>
      <c r="EG363" s="78">
        <v>38277</v>
      </c>
      <c r="EH363" s="78">
        <v>37528</v>
      </c>
      <c r="EI363" s="78">
        <v>39323</v>
      </c>
      <c r="EJ363" s="78">
        <v>37218</v>
      </c>
      <c r="EK363" s="78">
        <v>35750</v>
      </c>
      <c r="EL363" s="78">
        <v>36732</v>
      </c>
      <c r="EM363" s="78">
        <v>37294</v>
      </c>
      <c r="EN363" s="78">
        <v>36173</v>
      </c>
      <c r="EO363" s="78">
        <v>40121</v>
      </c>
      <c r="EP363" s="78">
        <v>41865</v>
      </c>
      <c r="EQ363" s="78">
        <v>40222</v>
      </c>
      <c r="ER363" s="78">
        <v>38327.5</v>
      </c>
      <c r="ES363" s="78">
        <v>41107</v>
      </c>
      <c r="ET363" s="78">
        <v>40368</v>
      </c>
      <c r="EU363" s="78">
        <v>40078</v>
      </c>
      <c r="EV363" s="78">
        <v>41594</v>
      </c>
      <c r="EW363" s="78">
        <v>39105</v>
      </c>
      <c r="EX363" s="78">
        <v>36998</v>
      </c>
      <c r="EY363" s="78">
        <v>38133</v>
      </c>
      <c r="EZ363" s="78">
        <v>38347</v>
      </c>
      <c r="FA363" s="78">
        <v>37354</v>
      </c>
      <c r="FB363" s="78">
        <v>40621</v>
      </c>
      <c r="FC363" s="78">
        <v>41931</v>
      </c>
      <c r="FD363" s="78">
        <v>40361</v>
      </c>
      <c r="FE363" s="78">
        <v>39666.416669999999</v>
      </c>
      <c r="FF363" s="78">
        <v>41097</v>
      </c>
      <c r="FG363" s="78">
        <v>40559</v>
      </c>
      <c r="FH363" s="78">
        <v>60043</v>
      </c>
      <c r="FI363" s="78">
        <v>66138</v>
      </c>
      <c r="FJ363" s="78">
        <v>60696</v>
      </c>
      <c r="FK363" s="78">
        <v>53865</v>
      </c>
      <c r="FL363" s="78">
        <v>50143</v>
      </c>
      <c r="FM363" s="78">
        <v>48529</v>
      </c>
      <c r="FN363" s="78">
        <v>46195</v>
      </c>
      <c r="FO363" s="78">
        <v>49679</v>
      </c>
      <c r="FP363" s="78">
        <v>53950</v>
      </c>
      <c r="FQ363" s="78">
        <v>56565</v>
      </c>
      <c r="FR363" s="78">
        <v>52288.25</v>
      </c>
      <c r="FS363" s="78">
        <v>57333</v>
      </c>
      <c r="FT363" s="78">
        <v>55775</v>
      </c>
      <c r="FU363" s="78">
        <v>53531</v>
      </c>
      <c r="FV363" s="78">
        <v>51887</v>
      </c>
      <c r="FW363" s="78">
        <v>46327</v>
      </c>
      <c r="FX363" s="78">
        <v>41934</v>
      </c>
      <c r="FY363" s="78">
        <v>40885</v>
      </c>
      <c r="FZ363" s="78">
        <v>40396</v>
      </c>
      <c r="GA363" s="78">
        <v>38112</v>
      </c>
      <c r="GB363" s="78">
        <v>39283</v>
      </c>
      <c r="GC363" s="78">
        <v>42173</v>
      </c>
      <c r="GD363" s="78">
        <v>40553</v>
      </c>
      <c r="GE363" s="78">
        <v>45682.416669999999</v>
      </c>
      <c r="GF363" s="78">
        <v>39950</v>
      </c>
      <c r="GG363" s="78">
        <v>38157</v>
      </c>
      <c r="GH363" s="78">
        <v>36571</v>
      </c>
      <c r="GI363" s="78">
        <v>36938</v>
      </c>
      <c r="GJ363" s="78">
        <v>34242</v>
      </c>
      <c r="GK363" s="78">
        <v>32124</v>
      </c>
      <c r="GL363" s="78">
        <v>32654</v>
      </c>
      <c r="GM363" s="78">
        <v>33595</v>
      </c>
      <c r="GN363" s="78">
        <v>31960</v>
      </c>
      <c r="GO363" s="78">
        <v>34648</v>
      </c>
      <c r="GP363" s="78">
        <v>35771</v>
      </c>
      <c r="GQ363" s="78">
        <v>34388</v>
      </c>
      <c r="GR363" s="78">
        <v>35083.166669999999</v>
      </c>
      <c r="GS363" s="78">
        <v>34941</v>
      </c>
      <c r="GT363" s="78">
        <v>34018</v>
      </c>
      <c r="GU363" s="78">
        <v>33146</v>
      </c>
      <c r="GV363" s="78">
        <v>34445</v>
      </c>
      <c r="GW363" s="78">
        <v>32712</v>
      </c>
      <c r="GX363" s="78">
        <v>30741</v>
      </c>
      <c r="GY363" s="78">
        <v>31698</v>
      </c>
      <c r="GZ363" s="78">
        <v>32311</v>
      </c>
      <c r="HA363" s="78">
        <v>30534</v>
      </c>
      <c r="HB363" s="78">
        <v>33265</v>
      </c>
      <c r="HC363" s="78">
        <v>34438</v>
      </c>
      <c r="HD363" s="78">
        <v>33190</v>
      </c>
      <c r="HE363" s="78">
        <v>32953.25</v>
      </c>
      <c r="HF363" s="78">
        <v>34194</v>
      </c>
      <c r="HG363" s="78">
        <v>34218</v>
      </c>
      <c r="HH363" s="78">
        <v>34108</v>
      </c>
      <c r="HI363" s="78">
        <v>36291</v>
      </c>
    </row>
    <row r="364" spans="1:217" ht="15.75" x14ac:dyDescent="0.3">
      <c r="A364" s="1" t="str">
        <f t="shared" si="83"/>
        <v>ÖsterreichAusländerFrauen</v>
      </c>
      <c r="B364" s="1">
        <v>364</v>
      </c>
      <c r="C364" s="77" t="s">
        <v>10</v>
      </c>
      <c r="D364" s="77" t="s">
        <v>127</v>
      </c>
      <c r="E364" s="77" t="s">
        <v>119</v>
      </c>
      <c r="F364" s="78">
        <v>14581</v>
      </c>
      <c r="G364" s="78">
        <v>13346</v>
      </c>
      <c r="H364" s="78">
        <v>13928</v>
      </c>
      <c r="I364" s="78">
        <v>16447</v>
      </c>
      <c r="J364" s="78">
        <v>14478</v>
      </c>
      <c r="K364" s="78">
        <v>12975</v>
      </c>
      <c r="L364" s="78">
        <v>12361</v>
      </c>
      <c r="M364" s="78">
        <v>13487</v>
      </c>
      <c r="N364" s="78">
        <v>14757</v>
      </c>
      <c r="O364" s="78">
        <v>17175</v>
      </c>
      <c r="P364" s="78">
        <v>18306</v>
      </c>
      <c r="Q364" s="78">
        <v>16497</v>
      </c>
      <c r="R364" s="78">
        <v>14861.5</v>
      </c>
      <c r="S364" s="78">
        <v>16717</v>
      </c>
      <c r="T364" s="78">
        <v>16683</v>
      </c>
      <c r="U364" s="78">
        <v>17341</v>
      </c>
      <c r="V364" s="78">
        <v>19190</v>
      </c>
      <c r="W364" s="78">
        <v>17488</v>
      </c>
      <c r="X364" s="78">
        <v>16359</v>
      </c>
      <c r="Y364" s="78">
        <v>15298</v>
      </c>
      <c r="Z364" s="78">
        <v>17111</v>
      </c>
      <c r="AA364" s="78">
        <v>18318</v>
      </c>
      <c r="AB364" s="78">
        <v>20304</v>
      </c>
      <c r="AC364" s="78">
        <v>20610</v>
      </c>
      <c r="AD364" s="78">
        <v>18115</v>
      </c>
      <c r="AE364" s="78">
        <v>17794.5</v>
      </c>
      <c r="AF364" s="78">
        <v>18140</v>
      </c>
      <c r="AG364" s="78">
        <v>17864</v>
      </c>
      <c r="AH364" s="78">
        <v>18056</v>
      </c>
      <c r="AI364" s="78">
        <v>20733</v>
      </c>
      <c r="AJ364" s="78">
        <v>18229</v>
      </c>
      <c r="AK364" s="78">
        <v>16628</v>
      </c>
      <c r="AL364" s="78">
        <v>15171</v>
      </c>
      <c r="AM364" s="78">
        <v>17223</v>
      </c>
      <c r="AN364" s="78">
        <v>18879</v>
      </c>
      <c r="AO364" s="78">
        <v>21041</v>
      </c>
      <c r="AP364" s="78">
        <v>22209</v>
      </c>
      <c r="AQ364" s="78">
        <v>19776</v>
      </c>
      <c r="AR364" s="78">
        <v>18662.416669999999</v>
      </c>
      <c r="AS364" s="78">
        <v>19920</v>
      </c>
      <c r="AT364" s="78">
        <v>19744</v>
      </c>
      <c r="AU364" s="78">
        <v>20756</v>
      </c>
      <c r="AV364" s="78">
        <v>21798</v>
      </c>
      <c r="AW364" s="78">
        <v>20279</v>
      </c>
      <c r="AX364" s="78">
        <v>18373</v>
      </c>
      <c r="AY364" s="78">
        <v>17102</v>
      </c>
      <c r="AZ364" s="78">
        <v>19047</v>
      </c>
      <c r="BA364" s="78">
        <v>20622</v>
      </c>
      <c r="BB364" s="78">
        <v>23414</v>
      </c>
      <c r="BC364" s="78">
        <v>24483</v>
      </c>
      <c r="BD364" s="78">
        <v>22085</v>
      </c>
      <c r="BE364" s="78">
        <v>20635.25</v>
      </c>
      <c r="BF364" s="78">
        <v>22287</v>
      </c>
      <c r="BG364" s="78">
        <v>22249</v>
      </c>
      <c r="BH364" s="78">
        <v>22693</v>
      </c>
      <c r="BI364" s="78">
        <v>24589</v>
      </c>
      <c r="BJ364" s="78">
        <v>21981</v>
      </c>
      <c r="BK364" s="78">
        <v>20434</v>
      </c>
      <c r="BL364" s="78">
        <v>19987</v>
      </c>
      <c r="BM364" s="78">
        <v>21471</v>
      </c>
      <c r="BN364" s="78">
        <v>22840</v>
      </c>
      <c r="BO364" s="78">
        <v>25801</v>
      </c>
      <c r="BP364" s="78">
        <v>26957</v>
      </c>
      <c r="BQ364" s="78">
        <v>24564</v>
      </c>
      <c r="BR364" s="78">
        <v>22987.75</v>
      </c>
      <c r="BS364" s="78">
        <v>25411</v>
      </c>
      <c r="BT364" s="78">
        <v>24630</v>
      </c>
      <c r="BU364" s="78">
        <v>24682</v>
      </c>
      <c r="BV364" s="78">
        <v>27500</v>
      </c>
      <c r="BW364" s="78">
        <v>25198</v>
      </c>
      <c r="BX364" s="78">
        <v>23875</v>
      </c>
      <c r="BY364" s="78">
        <v>24512</v>
      </c>
      <c r="BZ364" s="78">
        <v>25822</v>
      </c>
      <c r="CA364" s="78">
        <v>27691</v>
      </c>
      <c r="CB364" s="78">
        <v>30826</v>
      </c>
      <c r="CC364" s="78">
        <v>32194</v>
      </c>
      <c r="CD364" s="78">
        <v>30128</v>
      </c>
      <c r="CE364" s="78">
        <v>26872.416669999999</v>
      </c>
      <c r="CF364" s="78">
        <v>30660</v>
      </c>
      <c r="CG364" s="78">
        <v>30699</v>
      </c>
      <c r="CH364" s="78">
        <v>32025</v>
      </c>
      <c r="CI364" s="78">
        <v>33846</v>
      </c>
      <c r="CJ364" s="78">
        <v>31927</v>
      </c>
      <c r="CK364" s="78">
        <v>30598</v>
      </c>
      <c r="CL364" s="78">
        <v>29612</v>
      </c>
      <c r="CM364" s="78">
        <v>31179</v>
      </c>
      <c r="CN364" s="78">
        <v>33512</v>
      </c>
      <c r="CO364" s="78">
        <v>37035</v>
      </c>
      <c r="CP364" s="78">
        <v>38502</v>
      </c>
      <c r="CQ364" s="78">
        <v>36668</v>
      </c>
      <c r="CR364" s="78">
        <v>33021.916669999999</v>
      </c>
      <c r="CS364" s="78">
        <v>37467</v>
      </c>
      <c r="CT364" s="78">
        <v>37244</v>
      </c>
      <c r="CU364" s="78">
        <v>38230</v>
      </c>
      <c r="CV364" s="78">
        <v>41260</v>
      </c>
      <c r="CW364" s="78">
        <v>38471</v>
      </c>
      <c r="CX364" s="78">
        <v>37409</v>
      </c>
      <c r="CY364" s="78">
        <v>34956</v>
      </c>
      <c r="CZ364" s="78">
        <v>36773</v>
      </c>
      <c r="DA364" s="78">
        <v>37739</v>
      </c>
      <c r="DB364" s="78">
        <v>41815</v>
      </c>
      <c r="DC364" s="78">
        <v>43847</v>
      </c>
      <c r="DD364" s="78">
        <v>42281</v>
      </c>
      <c r="DE364" s="78">
        <v>38957.666669999999</v>
      </c>
      <c r="DF364" s="78">
        <v>42406</v>
      </c>
      <c r="DG364" s="78">
        <v>41692</v>
      </c>
      <c r="DH364" s="78">
        <v>41364</v>
      </c>
      <c r="DI364" s="78">
        <v>43762</v>
      </c>
      <c r="DJ364" s="78">
        <v>41550</v>
      </c>
      <c r="DK364" s="78">
        <v>39902</v>
      </c>
      <c r="DL364" s="78">
        <v>38624</v>
      </c>
      <c r="DM364" s="78">
        <v>41137</v>
      </c>
      <c r="DN364" s="78">
        <v>42114</v>
      </c>
      <c r="DO364" s="78">
        <v>45083</v>
      </c>
      <c r="DP364" s="78">
        <v>46145</v>
      </c>
      <c r="DQ364" s="78">
        <v>44134</v>
      </c>
      <c r="DR364" s="78">
        <v>42326.083330000001</v>
      </c>
      <c r="DS364" s="78">
        <v>43840</v>
      </c>
      <c r="DT364" s="78">
        <v>42946</v>
      </c>
      <c r="DU364" s="78">
        <v>42903</v>
      </c>
      <c r="DV364" s="78">
        <v>44099</v>
      </c>
      <c r="DW364" s="78">
        <v>41495</v>
      </c>
      <c r="DX364" s="78">
        <v>39690</v>
      </c>
      <c r="DY364" s="78">
        <v>38304</v>
      </c>
      <c r="DZ364" s="78">
        <v>40159</v>
      </c>
      <c r="EA364" s="78">
        <v>41039</v>
      </c>
      <c r="EB364" s="78">
        <v>43416</v>
      </c>
      <c r="EC364" s="78">
        <v>44228</v>
      </c>
      <c r="ED364" s="78">
        <v>43398</v>
      </c>
      <c r="EE364" s="78">
        <v>42126.416669999999</v>
      </c>
      <c r="EF364" s="78">
        <v>42245</v>
      </c>
      <c r="EG364" s="78">
        <v>41003</v>
      </c>
      <c r="EH364" s="78">
        <v>40587</v>
      </c>
      <c r="EI364" s="78">
        <v>43270</v>
      </c>
      <c r="EJ364" s="78">
        <v>39805</v>
      </c>
      <c r="EK364" s="78">
        <v>39006</v>
      </c>
      <c r="EL364" s="78">
        <v>38891</v>
      </c>
      <c r="EM364" s="78">
        <v>40746</v>
      </c>
      <c r="EN364" s="78">
        <v>41356</v>
      </c>
      <c r="EO364" s="78">
        <v>44462</v>
      </c>
      <c r="EP364" s="78">
        <v>45344</v>
      </c>
      <c r="EQ364" s="78">
        <v>43966</v>
      </c>
      <c r="ER364" s="78">
        <v>41723.416669999999</v>
      </c>
      <c r="ES364" s="78">
        <v>44504</v>
      </c>
      <c r="ET364" s="78">
        <v>43769</v>
      </c>
      <c r="EU364" s="78">
        <v>43731</v>
      </c>
      <c r="EV364" s="78">
        <v>45350</v>
      </c>
      <c r="EW364" s="78">
        <v>42250</v>
      </c>
      <c r="EX364" s="78">
        <v>39925</v>
      </c>
      <c r="EY364" s="78">
        <v>39174</v>
      </c>
      <c r="EZ364" s="78">
        <v>41617</v>
      </c>
      <c r="FA364" s="78">
        <v>41268</v>
      </c>
      <c r="FB364" s="78">
        <v>43950</v>
      </c>
      <c r="FC364" s="78">
        <v>44949</v>
      </c>
      <c r="FD364" s="78">
        <v>44052</v>
      </c>
      <c r="FE364" s="78">
        <v>42878.25</v>
      </c>
      <c r="FF364" s="78">
        <v>44113</v>
      </c>
      <c r="FG364" s="78">
        <v>43666</v>
      </c>
      <c r="FH364" s="78">
        <v>73345</v>
      </c>
      <c r="FI364" s="78">
        <v>84171</v>
      </c>
      <c r="FJ364" s="78">
        <v>79278</v>
      </c>
      <c r="FK364" s="78">
        <v>68673</v>
      </c>
      <c r="FL364" s="78">
        <v>61570</v>
      </c>
      <c r="FM364" s="78">
        <v>59068</v>
      </c>
      <c r="FN364" s="78">
        <v>54714</v>
      </c>
      <c r="FO364" s="78">
        <v>58120</v>
      </c>
      <c r="FP364" s="78">
        <v>63528</v>
      </c>
      <c r="FQ364" s="78">
        <v>66704</v>
      </c>
      <c r="FR364" s="78">
        <v>63079.166669999999</v>
      </c>
      <c r="FS364" s="78">
        <v>67109</v>
      </c>
      <c r="FT364" s="78">
        <v>65478</v>
      </c>
      <c r="FU364" s="78">
        <v>61839</v>
      </c>
      <c r="FV364" s="78">
        <v>60147</v>
      </c>
      <c r="FW364" s="78">
        <v>53100</v>
      </c>
      <c r="FX364" s="78">
        <v>47709</v>
      </c>
      <c r="FY364" s="78">
        <v>45139</v>
      </c>
      <c r="FZ364" s="78">
        <v>46762</v>
      </c>
      <c r="GA364" s="78">
        <v>45090</v>
      </c>
      <c r="GB364" s="78">
        <v>44916</v>
      </c>
      <c r="GC364" s="78">
        <v>48217</v>
      </c>
      <c r="GD364" s="78">
        <v>46474</v>
      </c>
      <c r="GE364" s="78">
        <v>52665</v>
      </c>
      <c r="GF364" s="78">
        <v>45228</v>
      </c>
      <c r="GG364" s="78">
        <v>43022</v>
      </c>
      <c r="GH364" s="78">
        <v>41104</v>
      </c>
      <c r="GI364" s="78">
        <v>42121</v>
      </c>
      <c r="GJ364" s="78">
        <v>38744</v>
      </c>
      <c r="GK364" s="78">
        <v>37625</v>
      </c>
      <c r="GL364" s="78">
        <v>37401</v>
      </c>
      <c r="GM364" s="78">
        <v>41786</v>
      </c>
      <c r="GN364" s="78">
        <v>40352</v>
      </c>
      <c r="GO364" s="78">
        <v>42929</v>
      </c>
      <c r="GP364" s="78">
        <v>43291</v>
      </c>
      <c r="GQ364" s="78">
        <v>42576</v>
      </c>
      <c r="GR364" s="78">
        <v>41348.25</v>
      </c>
      <c r="GS364" s="78">
        <v>43135</v>
      </c>
      <c r="GT364" s="78">
        <v>42298</v>
      </c>
      <c r="GU364" s="78">
        <v>42072</v>
      </c>
      <c r="GV364" s="78">
        <v>45379</v>
      </c>
      <c r="GW364" s="78">
        <v>44317</v>
      </c>
      <c r="GX364" s="78">
        <v>42621</v>
      </c>
      <c r="GY364" s="78">
        <v>42983</v>
      </c>
      <c r="GZ364" s="78">
        <v>46842</v>
      </c>
      <c r="HA364" s="78">
        <v>45746</v>
      </c>
      <c r="HB364" s="78">
        <v>47742</v>
      </c>
      <c r="HC364" s="78">
        <v>48684</v>
      </c>
      <c r="HD364" s="78">
        <v>48295</v>
      </c>
      <c r="HE364" s="78">
        <v>45009.5</v>
      </c>
      <c r="HF364" s="78">
        <v>49571</v>
      </c>
      <c r="HG364" s="78">
        <v>49223</v>
      </c>
      <c r="HH364" s="78">
        <v>49427</v>
      </c>
      <c r="HI364" s="78">
        <v>51670</v>
      </c>
    </row>
    <row r="365" spans="1:217" ht="15.75" x14ac:dyDescent="0.3">
      <c r="A365" s="1" t="str">
        <f t="shared" si="83"/>
        <v>Österreichoffene StellenFrauen</v>
      </c>
      <c r="B365" s="1">
        <v>365</v>
      </c>
      <c r="C365" s="77" t="s">
        <v>10</v>
      </c>
      <c r="D365" s="77" t="s">
        <v>128</v>
      </c>
      <c r="E365" s="77" t="s">
        <v>119</v>
      </c>
      <c r="F365" s="78">
        <v>0</v>
      </c>
      <c r="G365" s="78">
        <v>0</v>
      </c>
      <c r="H365" s="78">
        <v>0</v>
      </c>
      <c r="I365" s="78">
        <v>0</v>
      </c>
      <c r="J365" s="78">
        <v>0</v>
      </c>
      <c r="K365" s="78">
        <v>0</v>
      </c>
      <c r="L365" s="78">
        <v>0</v>
      </c>
      <c r="M365" s="78">
        <v>0</v>
      </c>
      <c r="N365" s="78">
        <v>0</v>
      </c>
      <c r="O365" s="78">
        <v>0</v>
      </c>
      <c r="P365" s="78">
        <v>0</v>
      </c>
      <c r="Q365" s="78">
        <v>0</v>
      </c>
      <c r="R365" s="78">
        <v>0</v>
      </c>
      <c r="S365" s="78">
        <v>0</v>
      </c>
      <c r="T365" s="78">
        <v>0</v>
      </c>
      <c r="U365" s="78">
        <v>0</v>
      </c>
      <c r="V365" s="78">
        <v>0</v>
      </c>
      <c r="W365" s="78">
        <v>0</v>
      </c>
      <c r="X365" s="78">
        <v>0</v>
      </c>
      <c r="Y365" s="78">
        <v>0</v>
      </c>
      <c r="Z365" s="78">
        <v>0</v>
      </c>
      <c r="AA365" s="78">
        <v>0</v>
      </c>
      <c r="AB365" s="78">
        <v>0</v>
      </c>
      <c r="AC365" s="78">
        <v>0</v>
      </c>
      <c r="AD365" s="78">
        <v>0</v>
      </c>
      <c r="AE365" s="78">
        <v>0</v>
      </c>
      <c r="AF365" s="78">
        <v>0</v>
      </c>
      <c r="AG365" s="78">
        <v>0</v>
      </c>
      <c r="AH365" s="78">
        <v>0</v>
      </c>
      <c r="AI365" s="78">
        <v>0</v>
      </c>
      <c r="AJ365" s="78">
        <v>0</v>
      </c>
      <c r="AK365" s="78">
        <v>0</v>
      </c>
      <c r="AL365" s="78">
        <v>0</v>
      </c>
      <c r="AM365" s="78">
        <v>0</v>
      </c>
      <c r="AN365" s="78">
        <v>0</v>
      </c>
      <c r="AO365" s="78">
        <v>0</v>
      </c>
      <c r="AP365" s="78">
        <v>0</v>
      </c>
      <c r="AQ365" s="78">
        <v>0</v>
      </c>
      <c r="AR365" s="78">
        <v>0</v>
      </c>
      <c r="AS365" s="78">
        <v>0</v>
      </c>
      <c r="AT365" s="78">
        <v>0</v>
      </c>
      <c r="AU365" s="78">
        <v>0</v>
      </c>
      <c r="AV365" s="78">
        <v>0</v>
      </c>
      <c r="AW365" s="78">
        <v>0</v>
      </c>
      <c r="AX365" s="78">
        <v>0</v>
      </c>
      <c r="AY365" s="78">
        <v>0</v>
      </c>
      <c r="AZ365" s="78">
        <v>0</v>
      </c>
      <c r="BA365" s="78">
        <v>0</v>
      </c>
      <c r="BB365" s="78">
        <v>0</v>
      </c>
      <c r="BC365" s="78">
        <v>0</v>
      </c>
      <c r="BD365" s="78">
        <v>0</v>
      </c>
      <c r="BE365" s="78">
        <v>0</v>
      </c>
      <c r="BF365" s="78">
        <v>0</v>
      </c>
      <c r="BG365" s="78">
        <v>0</v>
      </c>
      <c r="BH365" s="78">
        <v>0</v>
      </c>
      <c r="BI365" s="78">
        <v>0</v>
      </c>
      <c r="BJ365" s="78">
        <v>0</v>
      </c>
      <c r="BK365" s="78">
        <v>0</v>
      </c>
      <c r="BL365" s="78">
        <v>0</v>
      </c>
      <c r="BM365" s="78">
        <v>0</v>
      </c>
      <c r="BN365" s="78">
        <v>0</v>
      </c>
      <c r="BO365" s="78">
        <v>0</v>
      </c>
      <c r="BP365" s="78">
        <v>0</v>
      </c>
      <c r="BQ365" s="78">
        <v>0</v>
      </c>
      <c r="BR365" s="78">
        <v>0</v>
      </c>
      <c r="BS365" s="78">
        <v>0</v>
      </c>
      <c r="BT365" s="78">
        <v>0</v>
      </c>
      <c r="BU365" s="78">
        <v>0</v>
      </c>
      <c r="BV365" s="78">
        <v>0</v>
      </c>
      <c r="BW365" s="78">
        <v>0</v>
      </c>
      <c r="BX365" s="78">
        <v>0</v>
      </c>
      <c r="BY365" s="78">
        <v>0</v>
      </c>
      <c r="BZ365" s="78">
        <v>0</v>
      </c>
      <c r="CA365" s="78">
        <v>0</v>
      </c>
      <c r="CB365" s="78">
        <v>0</v>
      </c>
      <c r="CC365" s="78">
        <v>0</v>
      </c>
      <c r="CD365" s="78">
        <v>0</v>
      </c>
      <c r="CE365" s="78">
        <v>0</v>
      </c>
      <c r="CF365" s="78">
        <v>0</v>
      </c>
      <c r="CG365" s="78">
        <v>0</v>
      </c>
      <c r="CH365" s="78">
        <v>0</v>
      </c>
      <c r="CI365" s="78">
        <v>0</v>
      </c>
      <c r="CJ365" s="78">
        <v>0</v>
      </c>
      <c r="CK365" s="78">
        <v>0</v>
      </c>
      <c r="CL365" s="78">
        <v>0</v>
      </c>
      <c r="CM365" s="78">
        <v>0</v>
      </c>
      <c r="CN365" s="78">
        <v>0</v>
      </c>
      <c r="CO365" s="78">
        <v>0</v>
      </c>
      <c r="CP365" s="78">
        <v>0</v>
      </c>
      <c r="CQ365" s="78">
        <v>0</v>
      </c>
      <c r="CR365" s="78">
        <v>0</v>
      </c>
      <c r="CS365" s="78">
        <v>0</v>
      </c>
      <c r="CT365" s="78">
        <v>0</v>
      </c>
      <c r="CU365" s="78">
        <v>0</v>
      </c>
      <c r="CV365" s="78">
        <v>0</v>
      </c>
      <c r="CW365" s="78">
        <v>0</v>
      </c>
      <c r="CX365" s="78">
        <v>0</v>
      </c>
      <c r="CY365" s="78">
        <v>0</v>
      </c>
      <c r="CZ365" s="78">
        <v>0</v>
      </c>
      <c r="DA365" s="78">
        <v>0</v>
      </c>
      <c r="DB365" s="78">
        <v>0</v>
      </c>
      <c r="DC365" s="78">
        <v>0</v>
      </c>
      <c r="DD365" s="78">
        <v>0</v>
      </c>
      <c r="DE365" s="78">
        <v>0</v>
      </c>
      <c r="DF365" s="78">
        <v>0</v>
      </c>
      <c r="DG365" s="78">
        <v>0</v>
      </c>
      <c r="DH365" s="78">
        <v>0</v>
      </c>
      <c r="DI365" s="78">
        <v>0</v>
      </c>
      <c r="DJ365" s="78">
        <v>0</v>
      </c>
      <c r="DK365" s="78">
        <v>0</v>
      </c>
      <c r="DL365" s="78">
        <v>0</v>
      </c>
      <c r="DM365" s="78">
        <v>0</v>
      </c>
      <c r="DN365" s="78">
        <v>0</v>
      </c>
      <c r="DO365" s="78">
        <v>0</v>
      </c>
      <c r="DP365" s="78">
        <v>0</v>
      </c>
      <c r="DQ365" s="78">
        <v>0</v>
      </c>
      <c r="DR365" s="78">
        <v>0</v>
      </c>
      <c r="DS365" s="78">
        <v>0</v>
      </c>
      <c r="DT365" s="78">
        <v>0</v>
      </c>
      <c r="DU365" s="78">
        <v>0</v>
      </c>
      <c r="DV365" s="78">
        <v>0</v>
      </c>
      <c r="DW365" s="78">
        <v>0</v>
      </c>
      <c r="DX365" s="78">
        <v>0</v>
      </c>
      <c r="DY365" s="78">
        <v>0</v>
      </c>
      <c r="DZ365" s="78">
        <v>0</v>
      </c>
      <c r="EA365" s="78">
        <v>0</v>
      </c>
      <c r="EB365" s="78">
        <v>0</v>
      </c>
      <c r="EC365" s="78">
        <v>0</v>
      </c>
      <c r="ED365" s="78">
        <v>0</v>
      </c>
      <c r="EE365" s="78">
        <v>0</v>
      </c>
      <c r="EF365" s="78">
        <v>0</v>
      </c>
      <c r="EG365" s="78">
        <v>0</v>
      </c>
      <c r="EH365" s="78">
        <v>0</v>
      </c>
      <c r="EI365" s="78">
        <v>0</v>
      </c>
      <c r="EJ365" s="78">
        <v>0</v>
      </c>
      <c r="EK365" s="78">
        <v>0</v>
      </c>
      <c r="EL365" s="78">
        <v>0</v>
      </c>
      <c r="EM365" s="78">
        <v>0</v>
      </c>
      <c r="EN365" s="78">
        <v>0</v>
      </c>
      <c r="EO365" s="78">
        <v>0</v>
      </c>
      <c r="EP365" s="78">
        <v>0</v>
      </c>
      <c r="EQ365" s="78">
        <v>0</v>
      </c>
      <c r="ER365" s="78">
        <v>0</v>
      </c>
      <c r="ES365" s="78">
        <v>0</v>
      </c>
      <c r="ET365" s="78">
        <v>0</v>
      </c>
      <c r="EU365" s="78">
        <v>0</v>
      </c>
      <c r="EV365" s="78">
        <v>0</v>
      </c>
      <c r="EW365" s="78">
        <v>0</v>
      </c>
      <c r="EX365" s="78">
        <v>0</v>
      </c>
      <c r="EY365" s="78">
        <v>0</v>
      </c>
      <c r="EZ365" s="78">
        <v>0</v>
      </c>
      <c r="FA365" s="78">
        <v>0</v>
      </c>
      <c r="FB365" s="78">
        <v>0</v>
      </c>
      <c r="FC365" s="78">
        <v>0</v>
      </c>
      <c r="FD365" s="78">
        <v>0</v>
      </c>
      <c r="FE365" s="78">
        <v>0</v>
      </c>
      <c r="FF365" s="78">
        <v>0</v>
      </c>
      <c r="FG365" s="78">
        <v>0</v>
      </c>
      <c r="FH365" s="78">
        <v>0</v>
      </c>
      <c r="FI365" s="78">
        <v>0</v>
      </c>
      <c r="FJ365" s="78">
        <v>0</v>
      </c>
      <c r="FK365" s="78">
        <v>0</v>
      </c>
      <c r="FL365" s="78">
        <v>0</v>
      </c>
      <c r="FM365" s="78">
        <v>0</v>
      </c>
      <c r="FN365" s="78">
        <v>0</v>
      </c>
      <c r="FO365" s="78">
        <v>0</v>
      </c>
      <c r="FP365" s="78">
        <v>0</v>
      </c>
      <c r="FQ365" s="78">
        <v>0</v>
      </c>
      <c r="FR365" s="78">
        <v>0</v>
      </c>
      <c r="FS365" s="78">
        <v>0</v>
      </c>
      <c r="FT365" s="78">
        <v>0</v>
      </c>
      <c r="FU365" s="78">
        <v>0</v>
      </c>
      <c r="FV365" s="78">
        <v>0</v>
      </c>
      <c r="FW365" s="78">
        <v>0</v>
      </c>
      <c r="FX365" s="78">
        <v>0</v>
      </c>
      <c r="FY365" s="78">
        <v>0</v>
      </c>
      <c r="FZ365" s="78">
        <v>0</v>
      </c>
      <c r="GA365" s="78">
        <v>0</v>
      </c>
      <c r="GB365" s="78">
        <v>0</v>
      </c>
      <c r="GC365" s="78">
        <v>0</v>
      </c>
      <c r="GD365" s="78">
        <v>0</v>
      </c>
      <c r="GE365" s="78">
        <v>0</v>
      </c>
      <c r="GF365" s="78">
        <v>0</v>
      </c>
      <c r="GG365" s="78">
        <v>0</v>
      </c>
      <c r="GH365" s="78">
        <v>0</v>
      </c>
      <c r="GI365" s="78">
        <v>0</v>
      </c>
      <c r="GJ365" s="78">
        <v>0</v>
      </c>
      <c r="GK365" s="78">
        <v>0</v>
      </c>
      <c r="GL365" s="78">
        <v>0</v>
      </c>
      <c r="GM365" s="78">
        <v>0</v>
      </c>
      <c r="GN365" s="78">
        <v>0</v>
      </c>
      <c r="GO365" s="78">
        <v>0</v>
      </c>
      <c r="GP365" s="78">
        <v>0</v>
      </c>
      <c r="GQ365" s="78">
        <v>0</v>
      </c>
      <c r="GR365" s="78">
        <v>0</v>
      </c>
      <c r="GS365" s="78">
        <v>0</v>
      </c>
      <c r="GT365" s="78">
        <v>0</v>
      </c>
      <c r="GU365" s="78">
        <v>0</v>
      </c>
      <c r="GV365" s="78">
        <v>0</v>
      </c>
      <c r="GW365" s="78">
        <v>0</v>
      </c>
      <c r="GX365" s="78">
        <v>0</v>
      </c>
      <c r="GY365" s="78">
        <v>0</v>
      </c>
      <c r="GZ365" s="78">
        <v>0</v>
      </c>
      <c r="HA365" s="78">
        <v>0</v>
      </c>
      <c r="HB365" s="78">
        <v>0</v>
      </c>
      <c r="HC365" s="78">
        <v>0</v>
      </c>
      <c r="HD365" s="78">
        <v>0</v>
      </c>
      <c r="HE365" s="78">
        <v>0</v>
      </c>
      <c r="HF365" s="78">
        <v>0</v>
      </c>
      <c r="HG365" s="78">
        <v>0</v>
      </c>
      <c r="HH365" s="78">
        <v>0</v>
      </c>
      <c r="HI365" s="78">
        <v>0</v>
      </c>
    </row>
    <row r="366" spans="1:217" ht="15.75" x14ac:dyDescent="0.3">
      <c r="A366" s="1" t="str">
        <f t="shared" si="83"/>
        <v>ÖsterreichStellenandrangzifferFrauen</v>
      </c>
      <c r="B366" s="1">
        <v>366</v>
      </c>
      <c r="C366" s="77" t="s">
        <v>10</v>
      </c>
      <c r="D366" s="77" t="s">
        <v>129</v>
      </c>
      <c r="E366" s="77" t="s">
        <v>119</v>
      </c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79"/>
      <c r="AL366" s="79"/>
      <c r="AM366" s="79"/>
      <c r="AN366" s="79"/>
      <c r="AO366" s="79"/>
      <c r="AP366" s="79"/>
      <c r="AQ366" s="79"/>
      <c r="AR366" s="79"/>
      <c r="AS366" s="79"/>
      <c r="AT366" s="79"/>
      <c r="AU366" s="79"/>
      <c r="AV366" s="79"/>
      <c r="AW366" s="79"/>
      <c r="AX366" s="79"/>
      <c r="AY366" s="79"/>
      <c r="AZ366" s="79"/>
      <c r="BA366" s="79"/>
      <c r="BB366" s="79"/>
      <c r="BC366" s="79"/>
      <c r="BD366" s="79"/>
      <c r="BE366" s="79"/>
      <c r="BF366" s="79"/>
      <c r="BG366" s="79"/>
      <c r="BH366" s="79"/>
      <c r="BI366" s="79"/>
      <c r="BJ366" s="79"/>
      <c r="BK366" s="79"/>
      <c r="BL366" s="79"/>
      <c r="BM366" s="79"/>
      <c r="BN366" s="79"/>
      <c r="BO366" s="79"/>
      <c r="BP366" s="79"/>
      <c r="BQ366" s="79"/>
      <c r="BR366" s="79"/>
      <c r="BS366" s="79"/>
      <c r="BT366" s="79"/>
      <c r="BU366" s="79"/>
      <c r="BV366" s="79"/>
      <c r="BW366" s="79"/>
      <c r="BX366" s="79"/>
      <c r="BY366" s="79"/>
      <c r="BZ366" s="79"/>
      <c r="CA366" s="79"/>
      <c r="CB366" s="79"/>
      <c r="CC366" s="79"/>
      <c r="CD366" s="79"/>
      <c r="CE366" s="79"/>
      <c r="CF366" s="79"/>
      <c r="CG366" s="79"/>
      <c r="CH366" s="79"/>
      <c r="CI366" s="79"/>
      <c r="CJ366" s="79"/>
      <c r="CK366" s="79"/>
      <c r="CL366" s="79"/>
      <c r="CM366" s="79"/>
      <c r="CN366" s="79"/>
      <c r="CO366" s="79"/>
      <c r="CP366" s="79"/>
      <c r="CQ366" s="79"/>
      <c r="CR366" s="79"/>
      <c r="CS366" s="79"/>
      <c r="CT366" s="79"/>
      <c r="CU366" s="79"/>
      <c r="CV366" s="79"/>
      <c r="CW366" s="79"/>
      <c r="CX366" s="79"/>
      <c r="CY366" s="79"/>
      <c r="CZ366" s="79"/>
      <c r="DA366" s="79"/>
      <c r="DB366" s="79"/>
      <c r="DC366" s="79"/>
      <c r="DD366" s="79"/>
      <c r="DE366" s="79"/>
      <c r="DF366" s="79"/>
      <c r="DG366" s="79"/>
      <c r="DH366" s="79"/>
      <c r="DI366" s="79"/>
      <c r="DJ366" s="79"/>
      <c r="DK366" s="79"/>
      <c r="DL366" s="79"/>
      <c r="DM366" s="79"/>
      <c r="DN366" s="79"/>
      <c r="DO366" s="79"/>
      <c r="DP366" s="79"/>
      <c r="DQ366" s="79"/>
      <c r="DR366" s="79"/>
      <c r="DS366" s="79"/>
      <c r="DT366" s="79"/>
      <c r="DU366" s="79"/>
      <c r="DV366" s="79"/>
      <c r="DW366" s="79"/>
      <c r="DX366" s="79"/>
      <c r="DY366" s="79"/>
      <c r="DZ366" s="79"/>
      <c r="EA366" s="79"/>
      <c r="EB366" s="79"/>
      <c r="EC366" s="79"/>
      <c r="ED366" s="79"/>
      <c r="EE366" s="79"/>
      <c r="EF366" s="79"/>
      <c r="EG366" s="79"/>
      <c r="EH366" s="79"/>
      <c r="EI366" s="79"/>
      <c r="EJ366" s="79"/>
      <c r="EK366" s="79"/>
      <c r="EL366" s="79"/>
      <c r="EM366" s="79"/>
      <c r="EN366" s="79"/>
      <c r="EO366" s="79"/>
      <c r="EP366" s="79"/>
      <c r="EQ366" s="79"/>
      <c r="ER366" s="79"/>
      <c r="ES366" s="79"/>
      <c r="ET366" s="79"/>
      <c r="EU366" s="79"/>
      <c r="EV366" s="79"/>
      <c r="EW366" s="79"/>
      <c r="EX366" s="79"/>
      <c r="EY366" s="79"/>
      <c r="EZ366" s="79"/>
      <c r="FA366" s="79"/>
      <c r="FB366" s="79"/>
      <c r="FC366" s="79"/>
      <c r="FD366" s="79"/>
      <c r="FE366" s="79"/>
      <c r="FF366" s="79"/>
      <c r="FG366" s="79"/>
      <c r="FH366" s="79"/>
      <c r="FI366" s="79"/>
      <c r="FJ366" s="79"/>
      <c r="FK366" s="79"/>
      <c r="FL366" s="79"/>
      <c r="FM366" s="79"/>
      <c r="FN366" s="79"/>
      <c r="FO366" s="79"/>
      <c r="FP366" s="79"/>
      <c r="FQ366" s="79"/>
      <c r="FR366" s="79"/>
      <c r="FS366" s="79"/>
      <c r="FT366" s="79"/>
      <c r="FU366" s="79"/>
      <c r="FV366" s="79"/>
      <c r="FW366" s="79"/>
      <c r="FX366" s="79"/>
      <c r="FY366" s="79"/>
      <c r="FZ366" s="79"/>
      <c r="GA366" s="79"/>
      <c r="GB366" s="79"/>
      <c r="GC366" s="79"/>
      <c r="GD366" s="79"/>
      <c r="GE366" s="79"/>
      <c r="GF366" s="79"/>
      <c r="GG366" s="79"/>
      <c r="GH366" s="79"/>
      <c r="GI366" s="79"/>
      <c r="GJ366" s="79"/>
      <c r="GK366" s="79"/>
      <c r="GL366" s="79"/>
      <c r="GM366" s="79"/>
      <c r="GN366" s="79"/>
      <c r="GO366" s="79"/>
      <c r="GP366" s="79"/>
      <c r="GQ366" s="79"/>
      <c r="GR366" s="79"/>
      <c r="GS366" s="79"/>
      <c r="GT366" s="79"/>
      <c r="GU366" s="79"/>
      <c r="GV366" s="79"/>
      <c r="GW366" s="79"/>
      <c r="GX366" s="79"/>
      <c r="GY366" s="79"/>
      <c r="GZ366" s="79"/>
      <c r="HA366" s="79"/>
      <c r="HB366" s="79"/>
      <c r="HC366" s="79"/>
      <c r="HD366" s="79"/>
      <c r="HE366" s="79"/>
      <c r="HF366" s="79"/>
      <c r="HG366" s="79"/>
      <c r="HH366" s="79"/>
      <c r="HI366" s="79"/>
    </row>
    <row r="367" spans="1:217" ht="15.75" x14ac:dyDescent="0.3">
      <c r="A367" s="1" t="str">
        <f t="shared" si="83"/>
        <v>ÖsterreichLehrstellensuchendeFrauen</v>
      </c>
      <c r="B367" s="1">
        <v>367</v>
      </c>
      <c r="C367" s="77" t="s">
        <v>10</v>
      </c>
      <c r="D367" s="77" t="s">
        <v>130</v>
      </c>
      <c r="E367" s="77" t="s">
        <v>119</v>
      </c>
      <c r="F367" s="78">
        <v>2253</v>
      </c>
      <c r="G367" s="78">
        <v>2099</v>
      </c>
      <c r="H367" s="78">
        <v>2037</v>
      </c>
      <c r="I367" s="78">
        <v>1893</v>
      </c>
      <c r="J367" s="78">
        <v>1855</v>
      </c>
      <c r="K367" s="78">
        <v>1907</v>
      </c>
      <c r="L367" s="78">
        <v>4466</v>
      </c>
      <c r="M367" s="78">
        <v>4357</v>
      </c>
      <c r="N367" s="78">
        <v>3583</v>
      </c>
      <c r="O367" s="78">
        <v>3033</v>
      </c>
      <c r="P367" s="78">
        <v>2790</v>
      </c>
      <c r="Q367" s="78">
        <v>2523</v>
      </c>
      <c r="R367" s="78">
        <v>2733</v>
      </c>
      <c r="S367" s="78">
        <v>2398</v>
      </c>
      <c r="T367" s="78">
        <v>2398</v>
      </c>
      <c r="U367" s="78">
        <v>2198</v>
      </c>
      <c r="V367" s="78">
        <v>2093</v>
      </c>
      <c r="W367" s="78">
        <v>2013</v>
      </c>
      <c r="X367" s="78">
        <v>1959</v>
      </c>
      <c r="Y367" s="78">
        <v>4839</v>
      </c>
      <c r="Z367" s="78">
        <v>4039</v>
      </c>
      <c r="AA367" s="78">
        <v>3443</v>
      </c>
      <c r="AB367" s="78">
        <v>2736</v>
      </c>
      <c r="AC367" s="78">
        <v>2593</v>
      </c>
      <c r="AD367" s="78">
        <v>2416</v>
      </c>
      <c r="AE367" s="78">
        <v>2760.416667</v>
      </c>
      <c r="AF367" s="78">
        <v>2322</v>
      </c>
      <c r="AG367" s="78">
        <v>2418</v>
      </c>
      <c r="AH367" s="78">
        <v>2066</v>
      </c>
      <c r="AI367" s="78">
        <v>2038</v>
      </c>
      <c r="AJ367" s="78">
        <v>1915</v>
      </c>
      <c r="AK367" s="78">
        <v>1946</v>
      </c>
      <c r="AL367" s="78">
        <v>3996</v>
      </c>
      <c r="AM367" s="78">
        <v>3893</v>
      </c>
      <c r="AN367" s="78">
        <v>3448</v>
      </c>
      <c r="AO367" s="78">
        <v>2926</v>
      </c>
      <c r="AP367" s="78">
        <v>2589</v>
      </c>
      <c r="AQ367" s="78">
        <v>2394</v>
      </c>
      <c r="AR367" s="78">
        <v>2662.583333</v>
      </c>
      <c r="AS367" s="78">
        <v>2249</v>
      </c>
      <c r="AT367" s="78">
        <v>2147</v>
      </c>
      <c r="AU367" s="78">
        <v>2112</v>
      </c>
      <c r="AV367" s="78">
        <v>1998</v>
      </c>
      <c r="AW367" s="78">
        <v>1795</v>
      </c>
      <c r="AX367" s="78">
        <v>1843</v>
      </c>
      <c r="AY367" s="78">
        <v>3619</v>
      </c>
      <c r="AZ367" s="78">
        <v>3559</v>
      </c>
      <c r="BA367" s="78">
        <v>3203</v>
      </c>
      <c r="BB367" s="78">
        <v>2718</v>
      </c>
      <c r="BC367" s="78">
        <v>2223</v>
      </c>
      <c r="BD367" s="78">
        <v>2377</v>
      </c>
      <c r="BE367" s="78">
        <v>2486.916667</v>
      </c>
      <c r="BF367" s="78">
        <v>2304</v>
      </c>
      <c r="BG367" s="78">
        <v>2184</v>
      </c>
      <c r="BH367" s="78">
        <v>2094</v>
      </c>
      <c r="BI367" s="78">
        <v>2023</v>
      </c>
      <c r="BJ367" s="78">
        <v>1783</v>
      </c>
      <c r="BK367" s="78">
        <v>1835</v>
      </c>
      <c r="BL367" s="78">
        <v>3602</v>
      </c>
      <c r="BM367" s="78">
        <v>3532</v>
      </c>
      <c r="BN367" s="78">
        <v>3059</v>
      </c>
      <c r="BO367" s="78">
        <v>2494</v>
      </c>
      <c r="BP367" s="78">
        <v>2215</v>
      </c>
      <c r="BQ367" s="78">
        <v>2354</v>
      </c>
      <c r="BR367" s="78">
        <v>2456.583333</v>
      </c>
      <c r="BS367" s="78">
        <v>2248</v>
      </c>
      <c r="BT367" s="78">
        <v>2089</v>
      </c>
      <c r="BU367" s="78">
        <v>1981</v>
      </c>
      <c r="BV367" s="78">
        <v>1903</v>
      </c>
      <c r="BW367" s="78">
        <v>1844</v>
      </c>
      <c r="BX367" s="78">
        <v>1911</v>
      </c>
      <c r="BY367" s="78">
        <v>3723</v>
      </c>
      <c r="BZ367" s="78">
        <v>3852</v>
      </c>
      <c r="CA367" s="78">
        <v>2971</v>
      </c>
      <c r="CB367" s="78">
        <v>2419</v>
      </c>
      <c r="CC367" s="78">
        <v>2347</v>
      </c>
      <c r="CD367" s="78">
        <v>2549</v>
      </c>
      <c r="CE367" s="78">
        <v>2486.416667</v>
      </c>
      <c r="CF367" s="78">
        <v>2411</v>
      </c>
      <c r="CG367" s="78">
        <v>2103</v>
      </c>
      <c r="CH367" s="78">
        <v>2056</v>
      </c>
      <c r="CI367" s="78">
        <v>1905</v>
      </c>
      <c r="CJ367" s="78">
        <v>1805</v>
      </c>
      <c r="CK367" s="78">
        <v>2625</v>
      </c>
      <c r="CL367" s="78">
        <v>3578</v>
      </c>
      <c r="CM367" s="78">
        <v>3558</v>
      </c>
      <c r="CN367" s="78">
        <v>2883</v>
      </c>
      <c r="CO367" s="78">
        <v>2584</v>
      </c>
      <c r="CP367" s="78">
        <v>2439</v>
      </c>
      <c r="CQ367" s="78">
        <v>2654</v>
      </c>
      <c r="CR367" s="78">
        <v>2550.083333</v>
      </c>
      <c r="CS367" s="78">
        <v>2481</v>
      </c>
      <c r="CT367" s="78">
        <v>2243</v>
      </c>
      <c r="CU367" s="78">
        <v>2032</v>
      </c>
      <c r="CV367" s="78">
        <v>1942</v>
      </c>
      <c r="CW367" s="78">
        <v>1993</v>
      </c>
      <c r="CX367" s="78">
        <v>2097</v>
      </c>
      <c r="CY367" s="78">
        <v>3527</v>
      </c>
      <c r="CZ367" s="78">
        <v>3413</v>
      </c>
      <c r="DA367" s="78">
        <v>3030</v>
      </c>
      <c r="DB367" s="78">
        <v>2666</v>
      </c>
      <c r="DC367" s="78">
        <v>2540</v>
      </c>
      <c r="DD367" s="78">
        <v>2666</v>
      </c>
      <c r="DE367" s="78">
        <v>2552.5</v>
      </c>
      <c r="DF367" s="78">
        <v>2411</v>
      </c>
      <c r="DG367" s="78">
        <v>2259</v>
      </c>
      <c r="DH367" s="78">
        <v>2168</v>
      </c>
      <c r="DI367" s="78">
        <v>2089</v>
      </c>
      <c r="DJ367" s="78">
        <v>2006</v>
      </c>
      <c r="DK367" s="78">
        <v>1977</v>
      </c>
      <c r="DL367" s="78">
        <v>3433</v>
      </c>
      <c r="DM367" s="78">
        <v>3350</v>
      </c>
      <c r="DN367" s="78">
        <v>2972</v>
      </c>
      <c r="DO367" s="78">
        <v>2774</v>
      </c>
      <c r="DP367" s="78">
        <v>2421</v>
      </c>
      <c r="DQ367" s="78">
        <v>2563</v>
      </c>
      <c r="DR367" s="78">
        <v>2535.25</v>
      </c>
      <c r="DS367" s="78">
        <v>2379</v>
      </c>
      <c r="DT367" s="78">
        <v>2113</v>
      </c>
      <c r="DU367" s="78">
        <v>2135</v>
      </c>
      <c r="DV367" s="78">
        <v>2018</v>
      </c>
      <c r="DW367" s="78">
        <v>1888</v>
      </c>
      <c r="DX367" s="78">
        <v>1971</v>
      </c>
      <c r="DY367" s="78">
        <v>3385</v>
      </c>
      <c r="DZ367" s="78">
        <v>3317</v>
      </c>
      <c r="EA367" s="78">
        <v>3017</v>
      </c>
      <c r="EB367" s="78">
        <v>2762</v>
      </c>
      <c r="EC367" s="78">
        <v>2191</v>
      </c>
      <c r="ED367" s="78">
        <v>2555</v>
      </c>
      <c r="EE367" s="78">
        <v>2477.583333</v>
      </c>
      <c r="EF367" s="78">
        <v>2330</v>
      </c>
      <c r="EG367" s="78">
        <v>2057</v>
      </c>
      <c r="EH367" s="78">
        <v>2094</v>
      </c>
      <c r="EI367" s="78">
        <v>1983</v>
      </c>
      <c r="EJ367" s="78">
        <v>1855</v>
      </c>
      <c r="EK367" s="78">
        <v>1916</v>
      </c>
      <c r="EL367" s="78">
        <v>3366</v>
      </c>
      <c r="EM367" s="78">
        <v>3440</v>
      </c>
      <c r="EN367" s="78">
        <v>3073</v>
      </c>
      <c r="EO367" s="78">
        <v>2829</v>
      </c>
      <c r="EP367" s="78">
        <v>2536</v>
      </c>
      <c r="EQ367" s="78">
        <v>2841</v>
      </c>
      <c r="ER367" s="78">
        <v>2526.666667</v>
      </c>
      <c r="ES367" s="78">
        <v>2699</v>
      </c>
      <c r="ET367" s="78">
        <v>2446</v>
      </c>
      <c r="EU367" s="78">
        <v>2423</v>
      </c>
      <c r="EV367" s="78">
        <v>2170</v>
      </c>
      <c r="EW367" s="78">
        <v>2092</v>
      </c>
      <c r="EX367" s="78">
        <v>2328</v>
      </c>
      <c r="EY367" s="78">
        <v>3545</v>
      </c>
      <c r="EZ367" s="78">
        <v>3823</v>
      </c>
      <c r="FA367" s="78">
        <v>3377</v>
      </c>
      <c r="FB367" s="78">
        <v>2999</v>
      </c>
      <c r="FC367" s="78">
        <v>2687</v>
      </c>
      <c r="FD367" s="78">
        <v>2982</v>
      </c>
      <c r="FE367" s="78">
        <v>2797.583333</v>
      </c>
      <c r="FF367" s="78">
        <v>2619</v>
      </c>
      <c r="FG367" s="78">
        <v>2470</v>
      </c>
      <c r="FH367" s="78">
        <v>2950</v>
      </c>
      <c r="FI367" s="78">
        <v>3484</v>
      </c>
      <c r="FJ367" s="78">
        <v>3608</v>
      </c>
      <c r="FK367" s="78">
        <v>3168</v>
      </c>
      <c r="FL367" s="78">
        <v>4610</v>
      </c>
      <c r="FM367" s="78">
        <v>4213</v>
      </c>
      <c r="FN367" s="78">
        <v>3354</v>
      </c>
      <c r="FO367" s="78">
        <v>3132</v>
      </c>
      <c r="FP367" s="78">
        <v>2850</v>
      </c>
      <c r="FQ367" s="78">
        <v>3094</v>
      </c>
      <c r="FR367" s="78">
        <v>3296</v>
      </c>
      <c r="FS367" s="78">
        <v>2895</v>
      </c>
      <c r="FT367" s="78">
        <v>2519</v>
      </c>
      <c r="FU367" s="78">
        <v>2358</v>
      </c>
      <c r="FV367" s="78">
        <v>2264</v>
      </c>
      <c r="FW367" s="78">
        <v>2160</v>
      </c>
      <c r="FX367" s="78">
        <v>2331</v>
      </c>
      <c r="FY367" s="78">
        <v>3575</v>
      </c>
      <c r="FZ367" s="78">
        <v>3406</v>
      </c>
      <c r="GA367" s="78">
        <v>2938</v>
      </c>
      <c r="GB367" s="78">
        <v>2819</v>
      </c>
      <c r="GC367" s="78">
        <v>2462</v>
      </c>
      <c r="GD367" s="78">
        <v>2738</v>
      </c>
      <c r="GE367" s="78">
        <v>2705.416667</v>
      </c>
      <c r="GF367" s="78">
        <v>2469</v>
      </c>
      <c r="GG367" s="78">
        <v>2198</v>
      </c>
      <c r="GH367" s="78">
        <v>2084</v>
      </c>
      <c r="GI367" s="78">
        <v>2017</v>
      </c>
      <c r="GJ367" s="78">
        <v>1816</v>
      </c>
      <c r="GK367" s="78">
        <v>1857</v>
      </c>
      <c r="GL367" s="78">
        <v>3414</v>
      </c>
      <c r="GM367" s="78">
        <v>3429</v>
      </c>
      <c r="GN367" s="78">
        <v>3071</v>
      </c>
      <c r="GO367" s="78">
        <v>2944</v>
      </c>
      <c r="GP367" s="78">
        <v>2498</v>
      </c>
      <c r="GQ367" s="78">
        <v>2953</v>
      </c>
      <c r="GR367" s="78">
        <v>2562.5</v>
      </c>
      <c r="GS367" s="78">
        <v>2656</v>
      </c>
      <c r="GT367" s="78">
        <v>2288</v>
      </c>
      <c r="GU367" s="78">
        <v>2102</v>
      </c>
      <c r="GV367" s="78">
        <v>2085</v>
      </c>
      <c r="GW367" s="78">
        <v>1959</v>
      </c>
      <c r="GX367" s="78">
        <v>1998</v>
      </c>
      <c r="GY367" s="78">
        <v>3407</v>
      </c>
      <c r="GZ367" s="78">
        <v>3326</v>
      </c>
      <c r="HA367" s="78">
        <v>3308</v>
      </c>
      <c r="HB367" s="78">
        <v>3026</v>
      </c>
      <c r="HC367" s="78">
        <v>2825</v>
      </c>
      <c r="HD367" s="78">
        <v>3177</v>
      </c>
      <c r="HE367" s="78">
        <v>2679.75</v>
      </c>
      <c r="HF367" s="78">
        <v>2839</v>
      </c>
      <c r="HG367" s="78">
        <v>2617</v>
      </c>
      <c r="HH367" s="78">
        <v>2719</v>
      </c>
      <c r="HI367" s="78">
        <v>2388</v>
      </c>
    </row>
    <row r="368" spans="1:217" ht="15.75" x14ac:dyDescent="0.3">
      <c r="A368" s="1" t="str">
        <f t="shared" si="83"/>
        <v>Österreichoffene LehrstellenFrauen</v>
      </c>
      <c r="B368" s="1">
        <v>368</v>
      </c>
      <c r="C368" s="77" t="s">
        <v>10</v>
      </c>
      <c r="D368" s="77" t="s">
        <v>131</v>
      </c>
      <c r="E368" s="77" t="s">
        <v>119</v>
      </c>
      <c r="F368" s="78">
        <v>0</v>
      </c>
      <c r="G368" s="78">
        <v>0</v>
      </c>
      <c r="H368" s="78">
        <v>0</v>
      </c>
      <c r="I368" s="78">
        <v>0</v>
      </c>
      <c r="J368" s="78">
        <v>0</v>
      </c>
      <c r="K368" s="78">
        <v>0</v>
      </c>
      <c r="L368" s="78">
        <v>0</v>
      </c>
      <c r="M368" s="78">
        <v>0</v>
      </c>
      <c r="N368" s="78">
        <v>0</v>
      </c>
      <c r="O368" s="78">
        <v>0</v>
      </c>
      <c r="P368" s="78">
        <v>0</v>
      </c>
      <c r="Q368" s="78">
        <v>0</v>
      </c>
      <c r="R368" s="78">
        <v>0</v>
      </c>
      <c r="S368" s="78">
        <v>0</v>
      </c>
      <c r="T368" s="78">
        <v>0</v>
      </c>
      <c r="U368" s="78">
        <v>0</v>
      </c>
      <c r="V368" s="78">
        <v>0</v>
      </c>
      <c r="W368" s="78">
        <v>0</v>
      </c>
      <c r="X368" s="78">
        <v>0</v>
      </c>
      <c r="Y368" s="78">
        <v>0</v>
      </c>
      <c r="Z368" s="78">
        <v>0</v>
      </c>
      <c r="AA368" s="78">
        <v>0</v>
      </c>
      <c r="AB368" s="78">
        <v>0</v>
      </c>
      <c r="AC368" s="78">
        <v>0</v>
      </c>
      <c r="AD368" s="78">
        <v>0</v>
      </c>
      <c r="AE368" s="78">
        <v>0</v>
      </c>
      <c r="AF368" s="78">
        <v>0</v>
      </c>
      <c r="AG368" s="78">
        <v>0</v>
      </c>
      <c r="AH368" s="78">
        <v>0</v>
      </c>
      <c r="AI368" s="78">
        <v>0</v>
      </c>
      <c r="AJ368" s="78">
        <v>0</v>
      </c>
      <c r="AK368" s="78">
        <v>0</v>
      </c>
      <c r="AL368" s="78">
        <v>0</v>
      </c>
      <c r="AM368" s="78">
        <v>0</v>
      </c>
      <c r="AN368" s="78">
        <v>0</v>
      </c>
      <c r="AO368" s="78">
        <v>0</v>
      </c>
      <c r="AP368" s="78">
        <v>0</v>
      </c>
      <c r="AQ368" s="78">
        <v>0</v>
      </c>
      <c r="AR368" s="78">
        <v>0</v>
      </c>
      <c r="AS368" s="78">
        <v>0</v>
      </c>
      <c r="AT368" s="78">
        <v>0</v>
      </c>
      <c r="AU368" s="78">
        <v>0</v>
      </c>
      <c r="AV368" s="78">
        <v>0</v>
      </c>
      <c r="AW368" s="78">
        <v>0</v>
      </c>
      <c r="AX368" s="78">
        <v>0</v>
      </c>
      <c r="AY368" s="78">
        <v>0</v>
      </c>
      <c r="AZ368" s="78">
        <v>0</v>
      </c>
      <c r="BA368" s="78">
        <v>0</v>
      </c>
      <c r="BB368" s="78">
        <v>0</v>
      </c>
      <c r="BC368" s="78">
        <v>0</v>
      </c>
      <c r="BD368" s="78">
        <v>0</v>
      </c>
      <c r="BE368" s="78">
        <v>0</v>
      </c>
      <c r="BF368" s="78">
        <v>0</v>
      </c>
      <c r="BG368" s="78">
        <v>0</v>
      </c>
      <c r="BH368" s="78">
        <v>0</v>
      </c>
      <c r="BI368" s="78">
        <v>0</v>
      </c>
      <c r="BJ368" s="78">
        <v>0</v>
      </c>
      <c r="BK368" s="78">
        <v>0</v>
      </c>
      <c r="BL368" s="78">
        <v>0</v>
      </c>
      <c r="BM368" s="78">
        <v>0</v>
      </c>
      <c r="BN368" s="78">
        <v>0</v>
      </c>
      <c r="BO368" s="78">
        <v>0</v>
      </c>
      <c r="BP368" s="78">
        <v>0</v>
      </c>
      <c r="BQ368" s="78">
        <v>0</v>
      </c>
      <c r="BR368" s="78">
        <v>0</v>
      </c>
      <c r="BS368" s="78">
        <v>0</v>
      </c>
      <c r="BT368" s="78">
        <v>0</v>
      </c>
      <c r="BU368" s="78">
        <v>0</v>
      </c>
      <c r="BV368" s="78">
        <v>0</v>
      </c>
      <c r="BW368" s="78">
        <v>0</v>
      </c>
      <c r="BX368" s="78">
        <v>0</v>
      </c>
      <c r="BY368" s="78">
        <v>0</v>
      </c>
      <c r="BZ368" s="78">
        <v>0</v>
      </c>
      <c r="CA368" s="78">
        <v>0</v>
      </c>
      <c r="CB368" s="78">
        <v>0</v>
      </c>
      <c r="CC368" s="78">
        <v>0</v>
      </c>
      <c r="CD368" s="78">
        <v>0</v>
      </c>
      <c r="CE368" s="78">
        <v>0</v>
      </c>
      <c r="CF368" s="78">
        <v>0</v>
      </c>
      <c r="CG368" s="78">
        <v>0</v>
      </c>
      <c r="CH368" s="78">
        <v>0</v>
      </c>
      <c r="CI368" s="78">
        <v>0</v>
      </c>
      <c r="CJ368" s="78">
        <v>0</v>
      </c>
      <c r="CK368" s="78">
        <v>0</v>
      </c>
      <c r="CL368" s="78">
        <v>0</v>
      </c>
      <c r="CM368" s="78">
        <v>0</v>
      </c>
      <c r="CN368" s="78">
        <v>0</v>
      </c>
      <c r="CO368" s="78">
        <v>0</v>
      </c>
      <c r="CP368" s="78">
        <v>0</v>
      </c>
      <c r="CQ368" s="78">
        <v>0</v>
      </c>
      <c r="CR368" s="78">
        <v>0</v>
      </c>
      <c r="CS368" s="78">
        <v>0</v>
      </c>
      <c r="CT368" s="78">
        <v>0</v>
      </c>
      <c r="CU368" s="78">
        <v>0</v>
      </c>
      <c r="CV368" s="78">
        <v>0</v>
      </c>
      <c r="CW368" s="78">
        <v>0</v>
      </c>
      <c r="CX368" s="78">
        <v>0</v>
      </c>
      <c r="CY368" s="78">
        <v>0</v>
      </c>
      <c r="CZ368" s="78">
        <v>0</v>
      </c>
      <c r="DA368" s="78">
        <v>0</v>
      </c>
      <c r="DB368" s="78">
        <v>0</v>
      </c>
      <c r="DC368" s="78">
        <v>0</v>
      </c>
      <c r="DD368" s="78">
        <v>0</v>
      </c>
      <c r="DE368" s="78">
        <v>0</v>
      </c>
      <c r="DF368" s="78">
        <v>0</v>
      </c>
      <c r="DG368" s="78">
        <v>0</v>
      </c>
      <c r="DH368" s="78">
        <v>0</v>
      </c>
      <c r="DI368" s="78">
        <v>0</v>
      </c>
      <c r="DJ368" s="78">
        <v>0</v>
      </c>
      <c r="DK368" s="78">
        <v>0</v>
      </c>
      <c r="DL368" s="78">
        <v>0</v>
      </c>
      <c r="DM368" s="78">
        <v>0</v>
      </c>
      <c r="DN368" s="78">
        <v>0</v>
      </c>
      <c r="DO368" s="78">
        <v>0</v>
      </c>
      <c r="DP368" s="78">
        <v>0</v>
      </c>
      <c r="DQ368" s="78">
        <v>0</v>
      </c>
      <c r="DR368" s="78">
        <v>0</v>
      </c>
      <c r="DS368" s="78">
        <v>0</v>
      </c>
      <c r="DT368" s="78">
        <v>0</v>
      </c>
      <c r="DU368" s="78">
        <v>0</v>
      </c>
      <c r="DV368" s="78">
        <v>0</v>
      </c>
      <c r="DW368" s="78">
        <v>0</v>
      </c>
      <c r="DX368" s="78">
        <v>0</v>
      </c>
      <c r="DY368" s="78">
        <v>0</v>
      </c>
      <c r="DZ368" s="78">
        <v>0</v>
      </c>
      <c r="EA368" s="78">
        <v>0</v>
      </c>
      <c r="EB368" s="78">
        <v>0</v>
      </c>
      <c r="EC368" s="78">
        <v>0</v>
      </c>
      <c r="ED368" s="78">
        <v>0</v>
      </c>
      <c r="EE368" s="78">
        <v>0</v>
      </c>
      <c r="EF368" s="78">
        <v>0</v>
      </c>
      <c r="EG368" s="78">
        <v>0</v>
      </c>
      <c r="EH368" s="78">
        <v>0</v>
      </c>
      <c r="EI368" s="78">
        <v>0</v>
      </c>
      <c r="EJ368" s="78">
        <v>0</v>
      </c>
      <c r="EK368" s="78">
        <v>0</v>
      </c>
      <c r="EL368" s="78">
        <v>0</v>
      </c>
      <c r="EM368" s="78">
        <v>0</v>
      </c>
      <c r="EN368" s="78">
        <v>0</v>
      </c>
      <c r="EO368" s="78">
        <v>0</v>
      </c>
      <c r="EP368" s="78">
        <v>0</v>
      </c>
      <c r="EQ368" s="78">
        <v>0</v>
      </c>
      <c r="ER368" s="78">
        <v>0</v>
      </c>
      <c r="ES368" s="78">
        <v>0</v>
      </c>
      <c r="ET368" s="78">
        <v>0</v>
      </c>
      <c r="EU368" s="78">
        <v>0</v>
      </c>
      <c r="EV368" s="78">
        <v>0</v>
      </c>
      <c r="EW368" s="78">
        <v>0</v>
      </c>
      <c r="EX368" s="78">
        <v>0</v>
      </c>
      <c r="EY368" s="78">
        <v>0</v>
      </c>
      <c r="EZ368" s="78">
        <v>0</v>
      </c>
      <c r="FA368" s="78">
        <v>0</v>
      </c>
      <c r="FB368" s="78">
        <v>0</v>
      </c>
      <c r="FC368" s="78">
        <v>0</v>
      </c>
      <c r="FD368" s="78">
        <v>0</v>
      </c>
      <c r="FE368" s="78">
        <v>0</v>
      </c>
      <c r="FF368" s="78">
        <v>0</v>
      </c>
      <c r="FG368" s="78">
        <v>0</v>
      </c>
      <c r="FH368" s="78">
        <v>0</v>
      </c>
      <c r="FI368" s="78">
        <v>0</v>
      </c>
      <c r="FJ368" s="78">
        <v>0</v>
      </c>
      <c r="FK368" s="78">
        <v>0</v>
      </c>
      <c r="FL368" s="78">
        <v>0</v>
      </c>
      <c r="FM368" s="78">
        <v>0</v>
      </c>
      <c r="FN368" s="78">
        <v>0</v>
      </c>
      <c r="FO368" s="78">
        <v>0</v>
      </c>
      <c r="FP368" s="78">
        <v>0</v>
      </c>
      <c r="FQ368" s="78">
        <v>0</v>
      </c>
      <c r="FR368" s="78">
        <v>0</v>
      </c>
      <c r="FS368" s="78">
        <v>0</v>
      </c>
      <c r="FT368" s="78">
        <v>0</v>
      </c>
      <c r="FU368" s="78">
        <v>0</v>
      </c>
      <c r="FV368" s="78">
        <v>0</v>
      </c>
      <c r="FW368" s="78">
        <v>0</v>
      </c>
      <c r="FX368" s="78">
        <v>0</v>
      </c>
      <c r="FY368" s="78">
        <v>0</v>
      </c>
      <c r="FZ368" s="78">
        <v>0</v>
      </c>
      <c r="GA368" s="78">
        <v>0</v>
      </c>
      <c r="GB368" s="78">
        <v>0</v>
      </c>
      <c r="GC368" s="78">
        <v>0</v>
      </c>
      <c r="GD368" s="78">
        <v>0</v>
      </c>
      <c r="GE368" s="78">
        <v>0</v>
      </c>
      <c r="GF368" s="78">
        <v>0</v>
      </c>
      <c r="GG368" s="78">
        <v>0</v>
      </c>
      <c r="GH368" s="78">
        <v>0</v>
      </c>
      <c r="GI368" s="78">
        <v>0</v>
      </c>
      <c r="GJ368" s="78">
        <v>0</v>
      </c>
      <c r="GK368" s="78">
        <v>0</v>
      </c>
      <c r="GL368" s="78">
        <v>0</v>
      </c>
      <c r="GM368" s="78">
        <v>0</v>
      </c>
      <c r="GN368" s="78">
        <v>0</v>
      </c>
      <c r="GO368" s="78">
        <v>0</v>
      </c>
      <c r="GP368" s="78">
        <v>0</v>
      </c>
      <c r="GQ368" s="78">
        <v>0</v>
      </c>
      <c r="GR368" s="78">
        <v>0</v>
      </c>
      <c r="GS368" s="78">
        <v>0</v>
      </c>
      <c r="GT368" s="78">
        <v>0</v>
      </c>
      <c r="GU368" s="78">
        <v>0</v>
      </c>
      <c r="GV368" s="78">
        <v>0</v>
      </c>
      <c r="GW368" s="78">
        <v>0</v>
      </c>
      <c r="GX368" s="78">
        <v>0</v>
      </c>
      <c r="GY368" s="78">
        <v>0</v>
      </c>
      <c r="GZ368" s="78">
        <v>0</v>
      </c>
      <c r="HA368" s="78">
        <v>0</v>
      </c>
      <c r="HB368" s="78">
        <v>0</v>
      </c>
      <c r="HC368" s="78">
        <v>0</v>
      </c>
      <c r="HD368" s="78">
        <v>0</v>
      </c>
      <c r="HE368" s="78">
        <v>0</v>
      </c>
      <c r="HF368" s="78">
        <v>0</v>
      </c>
      <c r="HG368" s="78">
        <v>0</v>
      </c>
      <c r="HH368" s="78">
        <v>0</v>
      </c>
      <c r="HI368" s="78">
        <v>0</v>
      </c>
    </row>
    <row r="369" spans="1:217" ht="60.75" x14ac:dyDescent="0.3">
      <c r="A369" s="1" t="str">
        <f t="shared" si="83"/>
        <v>ÖsterreichArbeitskräftepotentialMänner und altern. Geschl.</v>
      </c>
      <c r="B369" s="1">
        <v>369</v>
      </c>
      <c r="C369" s="77" t="s">
        <v>10</v>
      </c>
      <c r="D369" s="77" t="s">
        <v>118</v>
      </c>
      <c r="E369" s="77" t="s">
        <v>265</v>
      </c>
      <c r="F369" s="78">
        <v>1929259</v>
      </c>
      <c r="G369" s="78">
        <v>1929756</v>
      </c>
      <c r="H369" s="78">
        <v>1932818</v>
      </c>
      <c r="I369" s="78">
        <v>1929896</v>
      </c>
      <c r="J369" s="78">
        <v>1929501</v>
      </c>
      <c r="K369" s="78">
        <v>1942956</v>
      </c>
      <c r="L369" s="78">
        <v>1976754</v>
      </c>
      <c r="M369" s="78">
        <v>1955204</v>
      </c>
      <c r="N369" s="78">
        <v>1957745</v>
      </c>
      <c r="O369" s="78">
        <v>1949848</v>
      </c>
      <c r="P369" s="78">
        <v>1938049</v>
      </c>
      <c r="Q369" s="78">
        <v>1950491</v>
      </c>
      <c r="R369" s="78">
        <v>1943523.0830000001</v>
      </c>
      <c r="S369" s="78">
        <v>1933425</v>
      </c>
      <c r="T369" s="78">
        <v>1930648</v>
      </c>
      <c r="U369" s="78">
        <v>1930160</v>
      </c>
      <c r="V369" s="78">
        <v>1904057</v>
      </c>
      <c r="W369" s="78">
        <v>1922509</v>
      </c>
      <c r="X369" s="78">
        <v>1926565</v>
      </c>
      <c r="Y369" s="78">
        <v>1955801</v>
      </c>
      <c r="Z369" s="78">
        <v>1944722</v>
      </c>
      <c r="AA369" s="78">
        <v>1938750</v>
      </c>
      <c r="AB369" s="78">
        <v>1922971</v>
      </c>
      <c r="AC369" s="78">
        <v>1921813</v>
      </c>
      <c r="AD369" s="78">
        <v>1929666</v>
      </c>
      <c r="AE369" s="78">
        <v>1930090.5830000001</v>
      </c>
      <c r="AF369" s="78">
        <v>1915532</v>
      </c>
      <c r="AG369" s="78">
        <v>1914840</v>
      </c>
      <c r="AH369" s="78">
        <v>1922129</v>
      </c>
      <c r="AI369" s="78">
        <v>1913746</v>
      </c>
      <c r="AJ369" s="78">
        <v>1917785</v>
      </c>
      <c r="AK369" s="78">
        <v>1925588</v>
      </c>
      <c r="AL369" s="78">
        <v>1949188</v>
      </c>
      <c r="AM369" s="78">
        <v>1952256</v>
      </c>
      <c r="AN369" s="78">
        <v>1946691</v>
      </c>
      <c r="AO369" s="78">
        <v>1934560</v>
      </c>
      <c r="AP369" s="78">
        <v>1937513</v>
      </c>
      <c r="AQ369" s="78">
        <v>1945917</v>
      </c>
      <c r="AR369" s="78">
        <v>1931312.0830000001</v>
      </c>
      <c r="AS369" s="78">
        <v>1940907</v>
      </c>
      <c r="AT369" s="78">
        <v>1941874</v>
      </c>
      <c r="AU369" s="78">
        <v>1941468</v>
      </c>
      <c r="AV369" s="78">
        <v>1932664</v>
      </c>
      <c r="AW369" s="78">
        <v>1947979</v>
      </c>
      <c r="AX369" s="78">
        <v>1957019</v>
      </c>
      <c r="AY369" s="78">
        <v>1981766</v>
      </c>
      <c r="AZ369" s="78">
        <v>1988119</v>
      </c>
      <c r="BA369" s="78">
        <v>1983421</v>
      </c>
      <c r="BB369" s="78">
        <v>1975913</v>
      </c>
      <c r="BC369" s="78">
        <v>1975899</v>
      </c>
      <c r="BD369" s="78">
        <v>1977746</v>
      </c>
      <c r="BE369" s="78">
        <v>1962064.5830000001</v>
      </c>
      <c r="BF369" s="78">
        <v>1978776</v>
      </c>
      <c r="BG369" s="78">
        <v>1979208</v>
      </c>
      <c r="BH369" s="78">
        <v>1978486</v>
      </c>
      <c r="BI369" s="78">
        <v>1973311</v>
      </c>
      <c r="BJ369" s="78">
        <v>1982793</v>
      </c>
      <c r="BK369" s="78">
        <v>1985980</v>
      </c>
      <c r="BL369" s="78">
        <v>2027595</v>
      </c>
      <c r="BM369" s="78">
        <v>2020161</v>
      </c>
      <c r="BN369" s="78">
        <v>2004509</v>
      </c>
      <c r="BO369" s="78">
        <v>2003956</v>
      </c>
      <c r="BP369" s="78">
        <v>2003149</v>
      </c>
      <c r="BQ369" s="78">
        <v>2000762</v>
      </c>
      <c r="BR369" s="78">
        <v>1994890.5</v>
      </c>
      <c r="BS369" s="78">
        <v>2000435</v>
      </c>
      <c r="BT369" s="78">
        <v>1999603</v>
      </c>
      <c r="BU369" s="78">
        <v>2000208</v>
      </c>
      <c r="BV369" s="78">
        <v>1996840</v>
      </c>
      <c r="BW369" s="78">
        <v>2004511</v>
      </c>
      <c r="BX369" s="78">
        <v>2009475</v>
      </c>
      <c r="BY369" s="78">
        <v>2055369</v>
      </c>
      <c r="BZ369" s="78">
        <v>2036653</v>
      </c>
      <c r="CA369" s="78">
        <v>2035463</v>
      </c>
      <c r="CB369" s="78">
        <v>2029415</v>
      </c>
      <c r="CC369" s="78">
        <v>2019641</v>
      </c>
      <c r="CD369" s="78">
        <v>2032456</v>
      </c>
      <c r="CE369" s="78">
        <v>2018339.0830000001</v>
      </c>
      <c r="CF369" s="78">
        <v>2029614</v>
      </c>
      <c r="CG369" s="78">
        <v>2032094</v>
      </c>
      <c r="CH369" s="78">
        <v>2030019</v>
      </c>
      <c r="CI369" s="78">
        <v>2026754</v>
      </c>
      <c r="CJ369" s="78">
        <v>2030470</v>
      </c>
      <c r="CK369" s="78">
        <v>2048349</v>
      </c>
      <c r="CL369" s="78">
        <v>2076391</v>
      </c>
      <c r="CM369" s="78">
        <v>2056615</v>
      </c>
      <c r="CN369" s="78">
        <v>2061811</v>
      </c>
      <c r="CO369" s="78">
        <v>2054768</v>
      </c>
      <c r="CP369" s="78">
        <v>2048073</v>
      </c>
      <c r="CQ369" s="78">
        <v>2063862</v>
      </c>
      <c r="CR369" s="78">
        <v>2046568.3330000001</v>
      </c>
      <c r="CS369" s="78">
        <v>2059102</v>
      </c>
      <c r="CT369" s="78">
        <v>2061649</v>
      </c>
      <c r="CU369" s="78">
        <v>2071599</v>
      </c>
      <c r="CV369" s="78">
        <v>2063486</v>
      </c>
      <c r="CW369" s="78">
        <v>2066953</v>
      </c>
      <c r="CX369" s="78">
        <v>2081582</v>
      </c>
      <c r="CY369" s="78">
        <v>2113721</v>
      </c>
      <c r="CZ369" s="78">
        <v>2102287</v>
      </c>
      <c r="DA369" s="78">
        <v>2099598</v>
      </c>
      <c r="DB369" s="78">
        <v>2087736</v>
      </c>
      <c r="DC369" s="78">
        <v>2092606</v>
      </c>
      <c r="DD369" s="78">
        <v>2098425</v>
      </c>
      <c r="DE369" s="78">
        <v>2083228.6669999999</v>
      </c>
      <c r="DF369" s="78">
        <v>2092274</v>
      </c>
      <c r="DG369" s="78">
        <v>2099273</v>
      </c>
      <c r="DH369" s="78">
        <v>2102891</v>
      </c>
      <c r="DI369" s="78">
        <v>2089589</v>
      </c>
      <c r="DJ369" s="78">
        <v>2100679</v>
      </c>
      <c r="DK369" s="78">
        <v>2110549</v>
      </c>
      <c r="DL369" s="78">
        <v>2130406</v>
      </c>
      <c r="DM369" s="78">
        <v>2136055</v>
      </c>
      <c r="DN369" s="78">
        <v>2130176</v>
      </c>
      <c r="DO369" s="78">
        <v>2121957</v>
      </c>
      <c r="DP369" s="78">
        <v>2125197</v>
      </c>
      <c r="DQ369" s="78">
        <v>2122714</v>
      </c>
      <c r="DR369" s="78">
        <v>2113480</v>
      </c>
      <c r="DS369" s="78">
        <v>2123940</v>
      </c>
      <c r="DT369" s="78">
        <v>2130559</v>
      </c>
      <c r="DU369" s="78">
        <v>2129397</v>
      </c>
      <c r="DV369" s="78">
        <v>2115579</v>
      </c>
      <c r="DW369" s="78">
        <v>2128816</v>
      </c>
      <c r="DX369" s="78">
        <v>2138680</v>
      </c>
      <c r="DY369" s="78">
        <v>2168662</v>
      </c>
      <c r="DZ369" s="78">
        <v>2164518</v>
      </c>
      <c r="EA369" s="78">
        <v>2152334</v>
      </c>
      <c r="EB369" s="78">
        <v>2152537</v>
      </c>
      <c r="EC369" s="78">
        <v>2154254</v>
      </c>
      <c r="ED369" s="78">
        <v>2151066</v>
      </c>
      <c r="EE369" s="78">
        <v>2142528.5</v>
      </c>
      <c r="EF369" s="78">
        <v>2157834</v>
      </c>
      <c r="EG369" s="78">
        <v>2156900</v>
      </c>
      <c r="EH369" s="78">
        <v>2159654</v>
      </c>
      <c r="EI369" s="78">
        <v>2154202</v>
      </c>
      <c r="EJ369" s="78">
        <v>2162033</v>
      </c>
      <c r="EK369" s="78">
        <v>2169301</v>
      </c>
      <c r="EL369" s="78">
        <v>2204003</v>
      </c>
      <c r="EM369" s="78">
        <v>2199630</v>
      </c>
      <c r="EN369" s="78">
        <v>2184643</v>
      </c>
      <c r="EO369" s="78">
        <v>2184817</v>
      </c>
      <c r="EP369" s="78">
        <v>2185826</v>
      </c>
      <c r="EQ369" s="78">
        <v>2181121</v>
      </c>
      <c r="ER369" s="78">
        <v>2174997</v>
      </c>
      <c r="ES369" s="78">
        <v>2188503</v>
      </c>
      <c r="ET369" s="78">
        <v>2194598</v>
      </c>
      <c r="EU369" s="78">
        <v>2190974</v>
      </c>
      <c r="EV369" s="78">
        <v>2185888</v>
      </c>
      <c r="EW369" s="78">
        <v>2189822</v>
      </c>
      <c r="EX369" s="78">
        <v>2197226</v>
      </c>
      <c r="EY369" s="78">
        <v>2227980</v>
      </c>
      <c r="EZ369" s="78">
        <v>2209035</v>
      </c>
      <c r="FA369" s="78">
        <v>2214337</v>
      </c>
      <c r="FB369" s="78">
        <v>2206496</v>
      </c>
      <c r="FC369" s="78">
        <v>2198584</v>
      </c>
      <c r="FD369" s="78">
        <v>2204289</v>
      </c>
      <c r="FE369" s="78">
        <v>2200644.3330000001</v>
      </c>
      <c r="FF369" s="78">
        <v>2206480</v>
      </c>
      <c r="FG369" s="78">
        <v>2204064</v>
      </c>
      <c r="FH369" s="78">
        <v>2193005</v>
      </c>
      <c r="FI369" s="78">
        <v>2203597</v>
      </c>
      <c r="FJ369" s="78">
        <v>2210405</v>
      </c>
      <c r="FK369" s="78">
        <v>2219934</v>
      </c>
      <c r="FL369" s="78">
        <v>2242176</v>
      </c>
      <c r="FM369" s="78">
        <v>2234292</v>
      </c>
      <c r="FN369" s="78">
        <v>2230235</v>
      </c>
      <c r="FO369" s="78">
        <v>2217700</v>
      </c>
      <c r="FP369" s="78">
        <v>2219840</v>
      </c>
      <c r="FQ369" s="78">
        <v>2196938</v>
      </c>
      <c r="FR369" s="78">
        <v>2214888.8330000001</v>
      </c>
      <c r="FS369" s="78">
        <v>2197470</v>
      </c>
      <c r="FT369" s="78">
        <v>2201535</v>
      </c>
      <c r="FU369" s="78">
        <v>2211667</v>
      </c>
      <c r="FV369" s="78">
        <v>2211853</v>
      </c>
      <c r="FW369" s="78">
        <v>2219989</v>
      </c>
      <c r="FX369" s="78">
        <v>2229058</v>
      </c>
      <c r="FY369" s="78">
        <v>2240908</v>
      </c>
      <c r="FZ369" s="78">
        <v>2243553</v>
      </c>
      <c r="GA369" s="78">
        <v>2240947</v>
      </c>
      <c r="GB369" s="78">
        <v>2230778</v>
      </c>
      <c r="GC369" s="78">
        <v>2231099</v>
      </c>
      <c r="GD369" s="78">
        <v>2221918</v>
      </c>
      <c r="GE369" s="78">
        <v>2223106.5830000001</v>
      </c>
      <c r="GF369" s="78">
        <v>2230986</v>
      </c>
      <c r="GG369" s="78">
        <v>2237632</v>
      </c>
      <c r="GH369" s="78">
        <v>2236229</v>
      </c>
      <c r="GI369" s="78">
        <v>2220113</v>
      </c>
      <c r="GJ369" s="78">
        <v>2234342</v>
      </c>
      <c r="GK369" s="78">
        <v>2243457</v>
      </c>
      <c r="GL369" s="78">
        <v>2255573</v>
      </c>
      <c r="GM369" s="78">
        <v>2260959</v>
      </c>
      <c r="GN369" s="78">
        <v>2260371</v>
      </c>
      <c r="GO369" s="78">
        <v>2254437</v>
      </c>
      <c r="GP369" s="78">
        <v>2255398</v>
      </c>
      <c r="GQ369" s="78">
        <v>2245954</v>
      </c>
      <c r="GR369" s="78">
        <v>2244620.9169999999</v>
      </c>
      <c r="GS369" s="78">
        <v>2258603</v>
      </c>
      <c r="GT369" s="78">
        <v>2261216</v>
      </c>
      <c r="GU369" s="78">
        <v>2261616</v>
      </c>
      <c r="GV369" s="78">
        <v>2245886</v>
      </c>
      <c r="GW369" s="78">
        <v>2261058</v>
      </c>
      <c r="GX369" s="78">
        <v>2269337</v>
      </c>
      <c r="GY369" s="78">
        <v>2291865</v>
      </c>
      <c r="GZ369" s="78">
        <v>2284664</v>
      </c>
      <c r="HA369" s="78">
        <v>2276183</v>
      </c>
      <c r="HB369" s="78">
        <v>2275685</v>
      </c>
      <c r="HC369" s="78">
        <v>2274058</v>
      </c>
      <c r="HD369" s="78">
        <v>2266582</v>
      </c>
      <c r="HE369" s="78">
        <v>2268896.0830000001</v>
      </c>
      <c r="HF369" s="78">
        <v>2273062</v>
      </c>
      <c r="HG369" s="78">
        <v>2275110</v>
      </c>
      <c r="HH369" s="78">
        <v>2269491</v>
      </c>
      <c r="HI369" s="78">
        <v>160589</v>
      </c>
    </row>
    <row r="370" spans="1:217" ht="60.75" x14ac:dyDescent="0.3">
      <c r="A370" s="1" t="str">
        <f t="shared" si="83"/>
        <v>ÖsterreichUnselbständig BeschäftigteMänner und altern. Geschl.</v>
      </c>
      <c r="B370" s="1">
        <v>370</v>
      </c>
      <c r="C370" s="77" t="s">
        <v>10</v>
      </c>
      <c r="D370" s="77" t="s">
        <v>120</v>
      </c>
      <c r="E370" s="77" t="s">
        <v>265</v>
      </c>
      <c r="F370" s="78">
        <v>1757111</v>
      </c>
      <c r="G370" s="78">
        <v>1777558</v>
      </c>
      <c r="H370" s="78">
        <v>1811935</v>
      </c>
      <c r="I370" s="78">
        <v>1822359</v>
      </c>
      <c r="J370" s="78">
        <v>1833272</v>
      </c>
      <c r="K370" s="78">
        <v>1853741</v>
      </c>
      <c r="L370" s="78">
        <v>1885646</v>
      </c>
      <c r="M370" s="78">
        <v>1862722</v>
      </c>
      <c r="N370" s="78">
        <v>1863303</v>
      </c>
      <c r="O370" s="78">
        <v>1846069</v>
      </c>
      <c r="P370" s="78">
        <v>1816668</v>
      </c>
      <c r="Q370" s="78">
        <v>1766162</v>
      </c>
      <c r="R370" s="78">
        <v>1824712.1669999999</v>
      </c>
      <c r="S370" s="78">
        <v>1734466</v>
      </c>
      <c r="T370" s="78">
        <v>1731821</v>
      </c>
      <c r="U370" s="78">
        <v>1762654</v>
      </c>
      <c r="V370" s="78">
        <v>1756453</v>
      </c>
      <c r="W370" s="78">
        <v>1786195</v>
      </c>
      <c r="X370" s="78">
        <v>1796712</v>
      </c>
      <c r="Y370" s="78">
        <v>1827194</v>
      </c>
      <c r="Z370" s="78">
        <v>1815353</v>
      </c>
      <c r="AA370" s="78">
        <v>1810222</v>
      </c>
      <c r="AB370" s="78">
        <v>1790435</v>
      </c>
      <c r="AC370" s="78">
        <v>1779294</v>
      </c>
      <c r="AD370" s="78">
        <v>1727295</v>
      </c>
      <c r="AE370" s="78">
        <v>1776507.8330000001</v>
      </c>
      <c r="AF370" s="78">
        <v>1700419</v>
      </c>
      <c r="AG370" s="78">
        <v>1707731</v>
      </c>
      <c r="AH370" s="78">
        <v>1759379</v>
      </c>
      <c r="AI370" s="78">
        <v>1775685</v>
      </c>
      <c r="AJ370" s="78">
        <v>1793457</v>
      </c>
      <c r="AK370" s="78">
        <v>1810844</v>
      </c>
      <c r="AL370" s="78">
        <v>1837168</v>
      </c>
      <c r="AM370" s="78">
        <v>1839117</v>
      </c>
      <c r="AN370" s="78">
        <v>1834331</v>
      </c>
      <c r="AO370" s="78">
        <v>1817075</v>
      </c>
      <c r="AP370" s="78">
        <v>1806933</v>
      </c>
      <c r="AQ370" s="78">
        <v>1752332</v>
      </c>
      <c r="AR370" s="78">
        <v>1786205.9169999999</v>
      </c>
      <c r="AS370" s="78">
        <v>1739592</v>
      </c>
      <c r="AT370" s="78">
        <v>1755968</v>
      </c>
      <c r="AU370" s="78">
        <v>1795193</v>
      </c>
      <c r="AV370" s="78">
        <v>1805906</v>
      </c>
      <c r="AW370" s="78">
        <v>1831194</v>
      </c>
      <c r="AX370" s="78">
        <v>1847639</v>
      </c>
      <c r="AY370" s="78">
        <v>1873100</v>
      </c>
      <c r="AZ370" s="78">
        <v>1876463</v>
      </c>
      <c r="BA370" s="78">
        <v>1869781</v>
      </c>
      <c r="BB370" s="78">
        <v>1854144</v>
      </c>
      <c r="BC370" s="78">
        <v>1840553</v>
      </c>
      <c r="BD370" s="78">
        <v>1786103</v>
      </c>
      <c r="BE370" s="78">
        <v>1822969.6669999999</v>
      </c>
      <c r="BF370" s="78">
        <v>1774064</v>
      </c>
      <c r="BG370" s="78">
        <v>1779934</v>
      </c>
      <c r="BH370" s="78">
        <v>1823838</v>
      </c>
      <c r="BI370" s="78">
        <v>1837085</v>
      </c>
      <c r="BJ370" s="78">
        <v>1858832</v>
      </c>
      <c r="BK370" s="78">
        <v>1868824</v>
      </c>
      <c r="BL370" s="78">
        <v>1908174</v>
      </c>
      <c r="BM370" s="78">
        <v>1899905</v>
      </c>
      <c r="BN370" s="78">
        <v>1883215</v>
      </c>
      <c r="BO370" s="78">
        <v>1872416</v>
      </c>
      <c r="BP370" s="78">
        <v>1856055</v>
      </c>
      <c r="BQ370" s="78">
        <v>1796081</v>
      </c>
      <c r="BR370" s="78">
        <v>1846535.25</v>
      </c>
      <c r="BS370" s="78">
        <v>1780677</v>
      </c>
      <c r="BT370" s="78">
        <v>1788364</v>
      </c>
      <c r="BU370" s="78">
        <v>1823818</v>
      </c>
      <c r="BV370" s="78">
        <v>1846448</v>
      </c>
      <c r="BW370" s="78">
        <v>1867044</v>
      </c>
      <c r="BX370" s="78">
        <v>1878463</v>
      </c>
      <c r="BY370" s="78">
        <v>1918810</v>
      </c>
      <c r="BZ370" s="78">
        <v>1898356</v>
      </c>
      <c r="CA370" s="78">
        <v>1895810</v>
      </c>
      <c r="CB370" s="78">
        <v>1880402</v>
      </c>
      <c r="CC370" s="78">
        <v>1854083</v>
      </c>
      <c r="CD370" s="78">
        <v>1805455</v>
      </c>
      <c r="CE370" s="78">
        <v>1853144.1669999999</v>
      </c>
      <c r="CF370" s="78">
        <v>1792813</v>
      </c>
      <c r="CG370" s="78">
        <v>1806102</v>
      </c>
      <c r="CH370" s="78">
        <v>1842645</v>
      </c>
      <c r="CI370" s="78">
        <v>1856187</v>
      </c>
      <c r="CJ370" s="78">
        <v>1870073</v>
      </c>
      <c r="CK370" s="78">
        <v>1894729</v>
      </c>
      <c r="CL370" s="78">
        <v>1922136</v>
      </c>
      <c r="CM370" s="78">
        <v>1900700</v>
      </c>
      <c r="CN370" s="78">
        <v>1903290</v>
      </c>
      <c r="CO370" s="78">
        <v>1886953</v>
      </c>
      <c r="CP370" s="78">
        <v>1863986</v>
      </c>
      <c r="CQ370" s="78">
        <v>1816850</v>
      </c>
      <c r="CR370" s="78">
        <v>1863038.6669999999</v>
      </c>
      <c r="CS370" s="78">
        <v>1799936</v>
      </c>
      <c r="CT370" s="78">
        <v>1809380</v>
      </c>
      <c r="CU370" s="78">
        <v>1856245</v>
      </c>
      <c r="CV370" s="78">
        <v>1865127</v>
      </c>
      <c r="CW370" s="78">
        <v>1881974</v>
      </c>
      <c r="CX370" s="78">
        <v>1903674</v>
      </c>
      <c r="CY370" s="78">
        <v>1938114</v>
      </c>
      <c r="CZ370" s="78">
        <v>1925394</v>
      </c>
      <c r="DA370" s="78">
        <v>1923302</v>
      </c>
      <c r="DB370" s="78">
        <v>1902949</v>
      </c>
      <c r="DC370" s="78">
        <v>1893117</v>
      </c>
      <c r="DD370" s="78">
        <v>1838680</v>
      </c>
      <c r="DE370" s="78">
        <v>1878157.6669999999</v>
      </c>
      <c r="DF370" s="78">
        <v>1823950</v>
      </c>
      <c r="DG370" s="78">
        <v>1848085</v>
      </c>
      <c r="DH370" s="78">
        <v>1886414</v>
      </c>
      <c r="DI370" s="78">
        <v>1892539</v>
      </c>
      <c r="DJ370" s="78">
        <v>1915721</v>
      </c>
      <c r="DK370" s="78">
        <v>1934639</v>
      </c>
      <c r="DL370" s="78">
        <v>1956519</v>
      </c>
      <c r="DM370" s="78">
        <v>1960103</v>
      </c>
      <c r="DN370" s="78">
        <v>1954826</v>
      </c>
      <c r="DO370" s="78">
        <v>1937189</v>
      </c>
      <c r="DP370" s="78">
        <v>1929542</v>
      </c>
      <c r="DQ370" s="78">
        <v>1868741</v>
      </c>
      <c r="DR370" s="78">
        <v>1909022.3330000001</v>
      </c>
      <c r="DS370" s="78">
        <v>1856319</v>
      </c>
      <c r="DT370" s="78">
        <v>1881797</v>
      </c>
      <c r="DU370" s="78">
        <v>1924777</v>
      </c>
      <c r="DV370" s="78">
        <v>1929675</v>
      </c>
      <c r="DW370" s="78">
        <v>1955511</v>
      </c>
      <c r="DX370" s="78">
        <v>1974207</v>
      </c>
      <c r="DY370" s="78">
        <v>2004808</v>
      </c>
      <c r="DZ370" s="78">
        <v>2000576</v>
      </c>
      <c r="EA370" s="78">
        <v>1990240</v>
      </c>
      <c r="EB370" s="78">
        <v>1983882</v>
      </c>
      <c r="EC370" s="78">
        <v>1976508</v>
      </c>
      <c r="ED370" s="78">
        <v>1918140</v>
      </c>
      <c r="EE370" s="78">
        <v>1949703.3330000001</v>
      </c>
      <c r="EF370" s="78">
        <v>1921208</v>
      </c>
      <c r="EG370" s="78">
        <v>1929840</v>
      </c>
      <c r="EH370" s="78">
        <v>1971826</v>
      </c>
      <c r="EI370" s="78">
        <v>1986549</v>
      </c>
      <c r="EJ370" s="78">
        <v>2007869</v>
      </c>
      <c r="EK370" s="78">
        <v>2022910</v>
      </c>
      <c r="EL370" s="78">
        <v>2055520</v>
      </c>
      <c r="EM370" s="78">
        <v>2050601</v>
      </c>
      <c r="EN370" s="78">
        <v>2037555</v>
      </c>
      <c r="EO370" s="78">
        <v>2030498</v>
      </c>
      <c r="EP370" s="78">
        <v>2021905</v>
      </c>
      <c r="EQ370" s="78">
        <v>1965590</v>
      </c>
      <c r="ER370" s="78">
        <v>2000155.9169999999</v>
      </c>
      <c r="ES370" s="78">
        <v>1961472</v>
      </c>
      <c r="ET370" s="78">
        <v>1988319</v>
      </c>
      <c r="EU370" s="78">
        <v>2021228</v>
      </c>
      <c r="EV370" s="78">
        <v>2029097</v>
      </c>
      <c r="EW370" s="78">
        <v>2042252</v>
      </c>
      <c r="EX370" s="78">
        <v>2057898</v>
      </c>
      <c r="EY370" s="78">
        <v>2086545</v>
      </c>
      <c r="EZ370" s="78">
        <v>2065821</v>
      </c>
      <c r="FA370" s="78">
        <v>2071095</v>
      </c>
      <c r="FB370" s="78">
        <v>2055202</v>
      </c>
      <c r="FC370" s="78">
        <v>2037937</v>
      </c>
      <c r="FD370" s="78">
        <v>1991215</v>
      </c>
      <c r="FE370" s="78">
        <v>2034006.75</v>
      </c>
      <c r="FF370" s="78">
        <v>1987575</v>
      </c>
      <c r="FG370" s="78">
        <v>2003281</v>
      </c>
      <c r="FH370" s="78">
        <v>1907853</v>
      </c>
      <c r="FI370" s="78">
        <v>1927302</v>
      </c>
      <c r="FJ370" s="78">
        <v>1962641</v>
      </c>
      <c r="FK370" s="78">
        <v>2002244</v>
      </c>
      <c r="FL370" s="78">
        <v>2041007</v>
      </c>
      <c r="FM370" s="78">
        <v>2040131</v>
      </c>
      <c r="FN370" s="78">
        <v>2045773</v>
      </c>
      <c r="FO370" s="78">
        <v>2029101</v>
      </c>
      <c r="FP370" s="78">
        <v>2012869</v>
      </c>
      <c r="FQ370" s="78">
        <v>1931262</v>
      </c>
      <c r="FR370" s="78">
        <v>1990919.9169999999</v>
      </c>
      <c r="FS370" s="78">
        <v>1923447</v>
      </c>
      <c r="FT370" s="78">
        <v>1951293</v>
      </c>
      <c r="FU370" s="78">
        <v>2005656</v>
      </c>
      <c r="FV370" s="78">
        <v>2025163</v>
      </c>
      <c r="FW370" s="78">
        <v>2052652</v>
      </c>
      <c r="FX370" s="78">
        <v>2076741</v>
      </c>
      <c r="FY370" s="78">
        <v>2093471</v>
      </c>
      <c r="FZ370" s="78">
        <v>2096926</v>
      </c>
      <c r="GA370" s="78">
        <v>2099988</v>
      </c>
      <c r="GB370" s="78">
        <v>2089110</v>
      </c>
      <c r="GC370" s="78">
        <v>2077612</v>
      </c>
      <c r="GD370" s="78">
        <v>2018730</v>
      </c>
      <c r="GE370" s="78">
        <v>2042274.4169999999</v>
      </c>
      <c r="GF370" s="78">
        <v>2026747</v>
      </c>
      <c r="GG370" s="78">
        <v>2057291</v>
      </c>
      <c r="GH370" s="78">
        <v>2090130</v>
      </c>
      <c r="GI370" s="78">
        <v>2083008</v>
      </c>
      <c r="GJ370" s="78">
        <v>2106092</v>
      </c>
      <c r="GK370" s="78">
        <v>2120571</v>
      </c>
      <c r="GL370" s="78">
        <v>2131104</v>
      </c>
      <c r="GM370" s="78">
        <v>2132445</v>
      </c>
      <c r="GN370" s="78">
        <v>2134148</v>
      </c>
      <c r="GO370" s="78">
        <v>2121303</v>
      </c>
      <c r="GP370" s="78">
        <v>2115231</v>
      </c>
      <c r="GQ370" s="78">
        <v>2053491</v>
      </c>
      <c r="GR370" s="78">
        <v>2097630.0830000001</v>
      </c>
      <c r="GS370" s="78">
        <v>2059411</v>
      </c>
      <c r="GT370" s="78">
        <v>2081897</v>
      </c>
      <c r="GU370" s="78">
        <v>2113768</v>
      </c>
      <c r="GV370" s="78">
        <v>2104541</v>
      </c>
      <c r="GW370" s="78">
        <v>2125806</v>
      </c>
      <c r="GX370" s="78">
        <v>2139183</v>
      </c>
      <c r="GY370" s="78">
        <v>2157364</v>
      </c>
      <c r="GZ370" s="78">
        <v>2146926</v>
      </c>
      <c r="HA370" s="78">
        <v>2139788</v>
      </c>
      <c r="HB370" s="78">
        <v>2131451</v>
      </c>
      <c r="HC370" s="78">
        <v>2120391</v>
      </c>
      <c r="HD370" s="78">
        <v>2059986</v>
      </c>
      <c r="HE370" s="78">
        <v>2115042.6669999999</v>
      </c>
      <c r="HF370" s="78">
        <v>2054548</v>
      </c>
      <c r="HG370" s="78">
        <v>2076774</v>
      </c>
      <c r="HH370" s="78">
        <v>2099573</v>
      </c>
      <c r="HI370" s="78">
        <v>0</v>
      </c>
    </row>
    <row r="371" spans="1:217" ht="60.75" x14ac:dyDescent="0.3">
      <c r="A371" s="1" t="str">
        <f t="shared" si="83"/>
        <v>Österreichdarunter UB AusländerInnenMänner und altern. Geschl.</v>
      </c>
      <c r="B371" s="1">
        <v>371</v>
      </c>
      <c r="C371" s="77" t="s">
        <v>10</v>
      </c>
      <c r="D371" s="77" t="s">
        <v>121</v>
      </c>
      <c r="E371" s="77" t="s">
        <v>265</v>
      </c>
      <c r="F371" s="78">
        <v>241648</v>
      </c>
      <c r="G371" s="78">
        <v>249974</v>
      </c>
      <c r="H371" s="78">
        <v>259640</v>
      </c>
      <c r="I371" s="78">
        <v>261690</v>
      </c>
      <c r="J371" s="78">
        <v>267337</v>
      </c>
      <c r="K371" s="78">
        <v>273693</v>
      </c>
      <c r="L371" s="78">
        <v>276397</v>
      </c>
      <c r="M371" s="78">
        <v>273604</v>
      </c>
      <c r="N371" s="78">
        <v>277309</v>
      </c>
      <c r="O371" s="78">
        <v>268747</v>
      </c>
      <c r="P371" s="78">
        <v>257403</v>
      </c>
      <c r="Q371" s="78">
        <v>244404</v>
      </c>
      <c r="R371" s="78">
        <v>262653.8333</v>
      </c>
      <c r="S371" s="78">
        <v>241867</v>
      </c>
      <c r="T371" s="78">
        <v>243042</v>
      </c>
      <c r="U371" s="78">
        <v>250560</v>
      </c>
      <c r="V371" s="78">
        <v>238873</v>
      </c>
      <c r="W371" s="78">
        <v>258720</v>
      </c>
      <c r="X371" s="78">
        <v>263939</v>
      </c>
      <c r="Y371" s="78">
        <v>267044</v>
      </c>
      <c r="Z371" s="78">
        <v>267495</v>
      </c>
      <c r="AA371" s="78">
        <v>269966</v>
      </c>
      <c r="AB371" s="78">
        <v>259595</v>
      </c>
      <c r="AC371" s="78">
        <v>255341</v>
      </c>
      <c r="AD371" s="78">
        <v>241853</v>
      </c>
      <c r="AE371" s="78">
        <v>254857.9167</v>
      </c>
      <c r="AF371" s="78">
        <v>238986</v>
      </c>
      <c r="AG371" s="78">
        <v>242928</v>
      </c>
      <c r="AH371" s="78">
        <v>258066</v>
      </c>
      <c r="AI371" s="78">
        <v>260018</v>
      </c>
      <c r="AJ371" s="78">
        <v>268542</v>
      </c>
      <c r="AK371" s="78">
        <v>276026</v>
      </c>
      <c r="AL371" s="78">
        <v>278746</v>
      </c>
      <c r="AM371" s="78">
        <v>280939</v>
      </c>
      <c r="AN371" s="78">
        <v>284467</v>
      </c>
      <c r="AO371" s="78">
        <v>275462</v>
      </c>
      <c r="AP371" s="78">
        <v>270908</v>
      </c>
      <c r="AQ371" s="78">
        <v>257151</v>
      </c>
      <c r="AR371" s="78">
        <v>266019.9167</v>
      </c>
      <c r="AS371" s="78">
        <v>258636</v>
      </c>
      <c r="AT371" s="78">
        <v>265429</v>
      </c>
      <c r="AU371" s="78">
        <v>275524</v>
      </c>
      <c r="AV371" s="78">
        <v>276520</v>
      </c>
      <c r="AW371" s="78">
        <v>291702</v>
      </c>
      <c r="AX371" s="78">
        <v>300799</v>
      </c>
      <c r="AY371" s="78">
        <v>303453</v>
      </c>
      <c r="AZ371" s="78">
        <v>308259</v>
      </c>
      <c r="BA371" s="78">
        <v>311255</v>
      </c>
      <c r="BB371" s="78">
        <v>303573</v>
      </c>
      <c r="BC371" s="78">
        <v>298202</v>
      </c>
      <c r="BD371" s="78">
        <v>282370</v>
      </c>
      <c r="BE371" s="78">
        <v>289643.5</v>
      </c>
      <c r="BF371" s="78">
        <v>284915</v>
      </c>
      <c r="BG371" s="78">
        <v>288369</v>
      </c>
      <c r="BH371" s="78">
        <v>302167</v>
      </c>
      <c r="BI371" s="78">
        <v>304167</v>
      </c>
      <c r="BJ371" s="78">
        <v>315938</v>
      </c>
      <c r="BK371" s="78">
        <v>321681</v>
      </c>
      <c r="BL371" s="78">
        <v>329169</v>
      </c>
      <c r="BM371" s="78">
        <v>330599</v>
      </c>
      <c r="BN371" s="78">
        <v>330229</v>
      </c>
      <c r="BO371" s="78">
        <v>323647</v>
      </c>
      <c r="BP371" s="78">
        <v>317966</v>
      </c>
      <c r="BQ371" s="78">
        <v>297934</v>
      </c>
      <c r="BR371" s="78">
        <v>312231.75</v>
      </c>
      <c r="BS371" s="78">
        <v>300145</v>
      </c>
      <c r="BT371" s="78">
        <v>304857</v>
      </c>
      <c r="BU371" s="78">
        <v>316405</v>
      </c>
      <c r="BV371" s="78">
        <v>321149</v>
      </c>
      <c r="BW371" s="78">
        <v>332615</v>
      </c>
      <c r="BX371" s="78">
        <v>339751</v>
      </c>
      <c r="BY371" s="78">
        <v>346879</v>
      </c>
      <c r="BZ371" s="78">
        <v>344902</v>
      </c>
      <c r="CA371" s="78">
        <v>348852</v>
      </c>
      <c r="CB371" s="78">
        <v>340963</v>
      </c>
      <c r="CC371" s="78">
        <v>329571</v>
      </c>
      <c r="CD371" s="78">
        <v>315051</v>
      </c>
      <c r="CE371" s="78">
        <v>328428.3333</v>
      </c>
      <c r="CF371" s="78">
        <v>319694</v>
      </c>
      <c r="CG371" s="78">
        <v>327134</v>
      </c>
      <c r="CH371" s="78">
        <v>337198</v>
      </c>
      <c r="CI371" s="78">
        <v>340060</v>
      </c>
      <c r="CJ371" s="78">
        <v>348585</v>
      </c>
      <c r="CK371" s="78">
        <v>360207</v>
      </c>
      <c r="CL371" s="78">
        <v>364615</v>
      </c>
      <c r="CM371" s="78">
        <v>361476</v>
      </c>
      <c r="CN371" s="78">
        <v>366183</v>
      </c>
      <c r="CO371" s="78">
        <v>356130</v>
      </c>
      <c r="CP371" s="78">
        <v>346478</v>
      </c>
      <c r="CQ371" s="78">
        <v>331511</v>
      </c>
      <c r="CR371" s="78">
        <v>346605.9167</v>
      </c>
      <c r="CS371" s="78">
        <v>332955</v>
      </c>
      <c r="CT371" s="78">
        <v>338006</v>
      </c>
      <c r="CU371" s="78">
        <v>353028</v>
      </c>
      <c r="CV371" s="78">
        <v>352423</v>
      </c>
      <c r="CW371" s="78">
        <v>362342</v>
      </c>
      <c r="CX371" s="78">
        <v>373834</v>
      </c>
      <c r="CY371" s="78">
        <v>379498</v>
      </c>
      <c r="CZ371" s="78">
        <v>379449</v>
      </c>
      <c r="DA371" s="78">
        <v>0</v>
      </c>
      <c r="DB371" s="78">
        <v>371047</v>
      </c>
      <c r="DC371" s="78">
        <v>367175</v>
      </c>
      <c r="DD371" s="78">
        <v>348638</v>
      </c>
      <c r="DE371" s="78">
        <v>361776.5</v>
      </c>
      <c r="DF371" s="78">
        <v>350851</v>
      </c>
      <c r="DG371" s="78">
        <v>362356</v>
      </c>
      <c r="DH371" s="78">
        <v>374649</v>
      </c>
      <c r="DI371" s="78">
        <v>373096</v>
      </c>
      <c r="DJ371" s="78">
        <v>386307</v>
      </c>
      <c r="DK371" s="78">
        <v>397397</v>
      </c>
      <c r="DL371" s="78">
        <v>400482</v>
      </c>
      <c r="DM371" s="78">
        <v>404892</v>
      </c>
      <c r="DN371" s="78">
        <v>406870</v>
      </c>
      <c r="DO371" s="78">
        <v>397121</v>
      </c>
      <c r="DP371" s="78">
        <v>395026</v>
      </c>
      <c r="DQ371" s="78">
        <v>372376</v>
      </c>
      <c r="DR371" s="78">
        <v>385118.5833</v>
      </c>
      <c r="DS371" s="78">
        <v>376088</v>
      </c>
      <c r="DT371" s="78">
        <v>389266</v>
      </c>
      <c r="DU371" s="78">
        <v>403604</v>
      </c>
      <c r="DV371" s="78">
        <v>402041</v>
      </c>
      <c r="DW371" s="78">
        <v>416958</v>
      </c>
      <c r="DX371" s="78">
        <v>428532</v>
      </c>
      <c r="DY371" s="78">
        <v>434448</v>
      </c>
      <c r="DZ371" s="78">
        <v>436386</v>
      </c>
      <c r="EA371" s="78">
        <v>436551</v>
      </c>
      <c r="EB371" s="78">
        <v>431737</v>
      </c>
      <c r="EC371" s="78">
        <v>429396</v>
      </c>
      <c r="ED371" s="78">
        <v>405426</v>
      </c>
      <c r="EE371" s="78">
        <v>415869.4167</v>
      </c>
      <c r="EF371" s="78">
        <v>417124</v>
      </c>
      <c r="EG371" s="78">
        <v>421445</v>
      </c>
      <c r="EH371" s="78">
        <v>436925</v>
      </c>
      <c r="EI371" s="78">
        <v>440259</v>
      </c>
      <c r="EJ371" s="78">
        <v>453647</v>
      </c>
      <c r="EK371" s="78">
        <v>463519</v>
      </c>
      <c r="EL371" s="78">
        <v>470274</v>
      </c>
      <c r="EM371" s="78">
        <v>472935</v>
      </c>
      <c r="EN371" s="78">
        <v>471049</v>
      </c>
      <c r="EO371" s="78">
        <v>465767</v>
      </c>
      <c r="EP371" s="78">
        <v>462724</v>
      </c>
      <c r="EQ371" s="78">
        <v>437362</v>
      </c>
      <c r="ER371" s="78">
        <v>451085.75</v>
      </c>
      <c r="ES371" s="78">
        <v>447517</v>
      </c>
      <c r="ET371" s="78">
        <v>461723</v>
      </c>
      <c r="EU371" s="78">
        <v>472988</v>
      </c>
      <c r="EV371" s="78">
        <v>472596</v>
      </c>
      <c r="EW371" s="78">
        <v>482172</v>
      </c>
      <c r="EX371" s="78">
        <v>493734</v>
      </c>
      <c r="EY371" s="78">
        <v>499494</v>
      </c>
      <c r="EZ371" s="78">
        <v>495036</v>
      </c>
      <c r="FA371" s="78">
        <v>501165</v>
      </c>
      <c r="FB371" s="78">
        <v>490825</v>
      </c>
      <c r="FC371" s="78">
        <v>482937</v>
      </c>
      <c r="FD371" s="78">
        <v>461534</v>
      </c>
      <c r="FE371" s="78">
        <v>480143.4167</v>
      </c>
      <c r="FF371" s="78">
        <v>471804</v>
      </c>
      <c r="FG371" s="78">
        <v>480638</v>
      </c>
      <c r="FH371" s="78">
        <v>416011</v>
      </c>
      <c r="FI371" s="78">
        <v>426310</v>
      </c>
      <c r="FJ371" s="78">
        <v>448088</v>
      </c>
      <c r="FK371" s="78">
        <v>472277</v>
      </c>
      <c r="FL371" s="78">
        <v>487408</v>
      </c>
      <c r="FM371" s="78">
        <v>491976</v>
      </c>
      <c r="FN371" s="78">
        <v>497457</v>
      </c>
      <c r="FO371" s="78">
        <v>486677</v>
      </c>
      <c r="FP371" s="78">
        <v>478716</v>
      </c>
      <c r="FQ371" s="78">
        <v>433899</v>
      </c>
      <c r="FR371" s="78">
        <v>465938.4167</v>
      </c>
      <c r="FS371" s="78">
        <v>441173</v>
      </c>
      <c r="FT371" s="78">
        <v>455720</v>
      </c>
      <c r="FU371" s="78">
        <v>480474</v>
      </c>
      <c r="FV371" s="78">
        <v>490943</v>
      </c>
      <c r="FW371" s="78">
        <v>509370</v>
      </c>
      <c r="FX371" s="78">
        <v>525197</v>
      </c>
      <c r="FY371" s="78">
        <v>527457</v>
      </c>
      <c r="FZ371" s="78">
        <v>533000</v>
      </c>
      <c r="GA371" s="78">
        <v>539605</v>
      </c>
      <c r="GB371" s="78">
        <v>531557</v>
      </c>
      <c r="GC371" s="78">
        <v>526841</v>
      </c>
      <c r="GD371" s="78">
        <v>496636</v>
      </c>
      <c r="GE371" s="78">
        <v>504831.0833</v>
      </c>
      <c r="GF371" s="78">
        <v>513516</v>
      </c>
      <c r="GG371" s="78">
        <v>530776</v>
      </c>
      <c r="GH371" s="78">
        <v>543332</v>
      </c>
      <c r="GI371" s="78">
        <v>536050</v>
      </c>
      <c r="GJ371" s="78">
        <v>553341</v>
      </c>
      <c r="GK371" s="78">
        <v>564527</v>
      </c>
      <c r="GL371" s="78">
        <v>563227</v>
      </c>
      <c r="GM371" s="78">
        <v>568617</v>
      </c>
      <c r="GN371" s="78">
        <v>572582</v>
      </c>
      <c r="GO371" s="78">
        <v>564777</v>
      </c>
      <c r="GP371" s="78">
        <v>563044</v>
      </c>
      <c r="GQ371" s="78">
        <v>532587</v>
      </c>
      <c r="GR371" s="78">
        <v>550531.33330000006</v>
      </c>
      <c r="GS371" s="78">
        <v>548909</v>
      </c>
      <c r="GT371" s="78">
        <v>563422</v>
      </c>
      <c r="GU371" s="78">
        <v>573600</v>
      </c>
      <c r="GV371" s="78">
        <v>564017</v>
      </c>
      <c r="GW371" s="78">
        <v>580084</v>
      </c>
      <c r="GX371" s="78">
        <v>591222</v>
      </c>
      <c r="GY371" s="78">
        <v>593238</v>
      </c>
      <c r="GZ371" s="78">
        <v>592479</v>
      </c>
      <c r="HA371" s="78">
        <v>591500</v>
      </c>
      <c r="HB371" s="78">
        <v>584494</v>
      </c>
      <c r="HC371" s="78">
        <v>580176</v>
      </c>
      <c r="HD371" s="78">
        <v>553532</v>
      </c>
      <c r="HE371" s="78">
        <v>576389.41669999994</v>
      </c>
      <c r="HF371" s="78">
        <v>560797</v>
      </c>
      <c r="HG371" s="78">
        <v>572264</v>
      </c>
      <c r="HH371" s="78">
        <v>579024</v>
      </c>
      <c r="HI371" s="78">
        <v>0</v>
      </c>
    </row>
    <row r="372" spans="1:217" ht="60.75" x14ac:dyDescent="0.3">
      <c r="A372" s="1" t="str">
        <f t="shared" si="83"/>
        <v>ÖsterreichGeringfügig BeschäftigteMänner und altern. Geschl.</v>
      </c>
      <c r="B372" s="1">
        <v>372</v>
      </c>
      <c r="C372" s="77" t="s">
        <v>10</v>
      </c>
      <c r="D372" s="77" t="s">
        <v>122</v>
      </c>
      <c r="E372" s="77" t="s">
        <v>265</v>
      </c>
      <c r="F372" s="78">
        <v>103908</v>
      </c>
      <c r="G372" s="78">
        <v>106425</v>
      </c>
      <c r="H372" s="78">
        <v>109080</v>
      </c>
      <c r="I372" s="78">
        <v>106616</v>
      </c>
      <c r="J372" s="78">
        <v>107137</v>
      </c>
      <c r="K372" s="78">
        <v>109557</v>
      </c>
      <c r="L372" s="78">
        <v>104573</v>
      </c>
      <c r="M372" s="78">
        <v>99872</v>
      </c>
      <c r="N372" s="78">
        <v>102715</v>
      </c>
      <c r="O372" s="78">
        <v>107989</v>
      </c>
      <c r="P372" s="78">
        <v>111121</v>
      </c>
      <c r="Q372" s="78">
        <v>113067</v>
      </c>
      <c r="R372" s="78">
        <v>106838.3333</v>
      </c>
      <c r="S372" s="78">
        <v>111716</v>
      </c>
      <c r="T372" s="78">
        <v>112838</v>
      </c>
      <c r="U372" s="78">
        <v>115117</v>
      </c>
      <c r="V372" s="78">
        <v>111900</v>
      </c>
      <c r="W372" s="78">
        <v>114181</v>
      </c>
      <c r="X372" s="78">
        <v>114502</v>
      </c>
      <c r="Y372" s="78">
        <v>111313</v>
      </c>
      <c r="Z372" s="78">
        <v>107724</v>
      </c>
      <c r="AA372" s="78">
        <v>109821</v>
      </c>
      <c r="AB372" s="78">
        <v>113804</v>
      </c>
      <c r="AC372" s="78">
        <v>117741</v>
      </c>
      <c r="AD372" s="78">
        <v>119451</v>
      </c>
      <c r="AE372" s="78">
        <v>113342.3333</v>
      </c>
      <c r="AF372" s="78">
        <v>118150</v>
      </c>
      <c r="AG372" s="78">
        <v>118721</v>
      </c>
      <c r="AH372" s="78">
        <v>122583</v>
      </c>
      <c r="AI372" s="78">
        <v>116912</v>
      </c>
      <c r="AJ372" s="78">
        <v>118184</v>
      </c>
      <c r="AK372" s="78">
        <v>118832</v>
      </c>
      <c r="AL372" s="78">
        <v>114475</v>
      </c>
      <c r="AM372" s="78">
        <v>112134</v>
      </c>
      <c r="AN372" s="78">
        <v>113877</v>
      </c>
      <c r="AO372" s="78">
        <v>118171</v>
      </c>
      <c r="AP372" s="78">
        <v>124031</v>
      </c>
      <c r="AQ372" s="78">
        <v>125261</v>
      </c>
      <c r="AR372" s="78">
        <v>118444.25</v>
      </c>
      <c r="AS372" s="78">
        <v>123724</v>
      </c>
      <c r="AT372" s="78">
        <v>125533</v>
      </c>
      <c r="AU372" s="78">
        <v>126452</v>
      </c>
      <c r="AV372" s="78">
        <v>120807</v>
      </c>
      <c r="AW372" s="78">
        <v>122701</v>
      </c>
      <c r="AX372" s="78">
        <v>123551</v>
      </c>
      <c r="AY372" s="78">
        <v>118595</v>
      </c>
      <c r="AZ372" s="78">
        <v>116026</v>
      </c>
      <c r="BA372" s="78">
        <v>118088</v>
      </c>
      <c r="BB372" s="78">
        <v>122540</v>
      </c>
      <c r="BC372" s="78">
        <v>127491</v>
      </c>
      <c r="BD372" s="78">
        <v>128337</v>
      </c>
      <c r="BE372" s="78">
        <v>122820.4167</v>
      </c>
      <c r="BF372" s="78">
        <v>127777</v>
      </c>
      <c r="BG372" s="78">
        <v>129078</v>
      </c>
      <c r="BH372" s="78">
        <v>130740</v>
      </c>
      <c r="BI372" s="78">
        <v>125959</v>
      </c>
      <c r="BJ372" s="78">
        <v>127112</v>
      </c>
      <c r="BK372" s="78">
        <v>127795</v>
      </c>
      <c r="BL372" s="78">
        <v>123091</v>
      </c>
      <c r="BM372" s="78">
        <v>119957</v>
      </c>
      <c r="BN372" s="78">
        <v>121426</v>
      </c>
      <c r="BO372" s="78">
        <v>127961</v>
      </c>
      <c r="BP372" s="78">
        <v>131563</v>
      </c>
      <c r="BQ372" s="78">
        <v>132372</v>
      </c>
      <c r="BR372" s="78">
        <v>127069.25</v>
      </c>
      <c r="BS372" s="78">
        <v>130946</v>
      </c>
      <c r="BT372" s="78">
        <v>132249</v>
      </c>
      <c r="BU372" s="78">
        <v>134523</v>
      </c>
      <c r="BV372" s="78">
        <v>130581</v>
      </c>
      <c r="BW372" s="78">
        <v>131066</v>
      </c>
      <c r="BX372" s="78">
        <v>130807</v>
      </c>
      <c r="BY372" s="78">
        <v>127155</v>
      </c>
      <c r="BZ372" s="78">
        <v>123158</v>
      </c>
      <c r="CA372" s="78">
        <v>125807</v>
      </c>
      <c r="CB372" s="78">
        <v>130131</v>
      </c>
      <c r="CC372" s="78">
        <v>134986</v>
      </c>
      <c r="CD372" s="78">
        <v>136329</v>
      </c>
      <c r="CE372" s="78">
        <v>130644.8333</v>
      </c>
      <c r="CF372" s="78">
        <v>136854</v>
      </c>
      <c r="CG372" s="78">
        <v>138826</v>
      </c>
      <c r="CH372" s="78">
        <v>139199</v>
      </c>
      <c r="CI372" s="78">
        <v>134818</v>
      </c>
      <c r="CJ372" s="78">
        <v>134730</v>
      </c>
      <c r="CK372" s="78">
        <v>135919</v>
      </c>
      <c r="CL372" s="78">
        <v>131234</v>
      </c>
      <c r="CM372" s="78">
        <v>127149</v>
      </c>
      <c r="CN372" s="78">
        <v>130706</v>
      </c>
      <c r="CO372" s="78">
        <v>135765</v>
      </c>
      <c r="CP372" s="78">
        <v>139954</v>
      </c>
      <c r="CQ372" s="78">
        <v>141821</v>
      </c>
      <c r="CR372" s="78">
        <v>135581.25</v>
      </c>
      <c r="CS372" s="78">
        <v>140905</v>
      </c>
      <c r="CT372" s="78">
        <v>141831</v>
      </c>
      <c r="CU372" s="78">
        <v>144530</v>
      </c>
      <c r="CV372" s="78">
        <v>139337</v>
      </c>
      <c r="CW372" s="78">
        <v>139244</v>
      </c>
      <c r="CX372" s="78">
        <v>140674</v>
      </c>
      <c r="CY372" s="78">
        <v>136398</v>
      </c>
      <c r="CZ372" s="78">
        <v>132506</v>
      </c>
      <c r="DA372" s="78">
        <v>135082</v>
      </c>
      <c r="DB372" s="78">
        <v>138102</v>
      </c>
      <c r="DC372" s="78">
        <v>144360</v>
      </c>
      <c r="DD372" s="78">
        <v>144206</v>
      </c>
      <c r="DE372" s="78">
        <v>139764.5833</v>
      </c>
      <c r="DF372" s="78">
        <v>143247</v>
      </c>
      <c r="DG372" s="78">
        <v>145195</v>
      </c>
      <c r="DH372" s="78">
        <v>146692</v>
      </c>
      <c r="DI372" s="78">
        <v>140635</v>
      </c>
      <c r="DJ372" s="78">
        <v>141446</v>
      </c>
      <c r="DK372" s="78">
        <v>142324</v>
      </c>
      <c r="DL372" s="78">
        <v>136474</v>
      </c>
      <c r="DM372" s="78">
        <v>133725</v>
      </c>
      <c r="DN372" s="78">
        <v>136309</v>
      </c>
      <c r="DO372" s="78">
        <v>140379</v>
      </c>
      <c r="DP372" s="78">
        <v>145168</v>
      </c>
      <c r="DQ372" s="78">
        <v>145452</v>
      </c>
      <c r="DR372" s="78">
        <v>141420.5</v>
      </c>
      <c r="DS372" s="78">
        <v>144995</v>
      </c>
      <c r="DT372" s="78">
        <v>146922</v>
      </c>
      <c r="DU372" s="78">
        <v>148851</v>
      </c>
      <c r="DV372" s="78">
        <v>141060</v>
      </c>
      <c r="DW372" s="78">
        <v>142845</v>
      </c>
      <c r="DX372" s="78">
        <v>144573</v>
      </c>
      <c r="DY372" s="78">
        <v>139211</v>
      </c>
      <c r="DZ372" s="78">
        <v>135370</v>
      </c>
      <c r="EA372" s="78">
        <v>137948</v>
      </c>
      <c r="EB372" s="78">
        <v>141221</v>
      </c>
      <c r="EC372" s="78">
        <v>146731</v>
      </c>
      <c r="ED372" s="78">
        <v>147754</v>
      </c>
      <c r="EE372" s="78">
        <v>143123.4167</v>
      </c>
      <c r="EF372" s="78">
        <v>146490</v>
      </c>
      <c r="EG372" s="78">
        <v>147589</v>
      </c>
      <c r="EH372" s="78">
        <v>147893</v>
      </c>
      <c r="EI372" s="78">
        <v>142140</v>
      </c>
      <c r="EJ372" s="78">
        <v>142228</v>
      </c>
      <c r="EK372" s="78">
        <v>143715</v>
      </c>
      <c r="EL372" s="78">
        <v>137511</v>
      </c>
      <c r="EM372" s="78">
        <v>135289</v>
      </c>
      <c r="EN372" s="78">
        <v>136028</v>
      </c>
      <c r="EO372" s="78">
        <v>141615</v>
      </c>
      <c r="EP372" s="78">
        <v>147463</v>
      </c>
      <c r="EQ372" s="78">
        <v>148195</v>
      </c>
      <c r="ER372" s="78">
        <v>143013</v>
      </c>
      <c r="ES372" s="78">
        <v>147208</v>
      </c>
      <c r="ET372" s="78">
        <v>148513</v>
      </c>
      <c r="EU372" s="78">
        <v>148694</v>
      </c>
      <c r="EV372" s="78">
        <v>143502</v>
      </c>
      <c r="EW372" s="78">
        <v>144345</v>
      </c>
      <c r="EX372" s="78">
        <v>144713</v>
      </c>
      <c r="EY372" s="78">
        <v>139339</v>
      </c>
      <c r="EZ372" s="78">
        <v>135885</v>
      </c>
      <c r="FA372" s="78">
        <v>138059</v>
      </c>
      <c r="FB372" s="78">
        <v>143476</v>
      </c>
      <c r="FC372" s="78">
        <v>147885</v>
      </c>
      <c r="FD372" s="78">
        <v>149453</v>
      </c>
      <c r="FE372" s="78">
        <v>144256</v>
      </c>
      <c r="FF372" s="78">
        <v>148346</v>
      </c>
      <c r="FG372" s="78">
        <v>148730</v>
      </c>
      <c r="FH372" s="78">
        <v>125122</v>
      </c>
      <c r="FI372" s="78">
        <v>118469</v>
      </c>
      <c r="FJ372" s="78">
        <v>131011</v>
      </c>
      <c r="FK372" s="78">
        <v>137083</v>
      </c>
      <c r="FL372" s="78">
        <v>136809</v>
      </c>
      <c r="FM372" s="78">
        <v>133732</v>
      </c>
      <c r="FN372" s="78">
        <v>136342</v>
      </c>
      <c r="FO372" s="78">
        <v>137099</v>
      </c>
      <c r="FP372" s="78">
        <v>138265</v>
      </c>
      <c r="FQ372" s="78">
        <v>137556</v>
      </c>
      <c r="FR372" s="78">
        <v>135713.6667</v>
      </c>
      <c r="FS372" s="78">
        <v>136331</v>
      </c>
      <c r="FT372" s="78">
        <v>137511</v>
      </c>
      <c r="FU372" s="78">
        <v>141398</v>
      </c>
      <c r="FV372" s="78">
        <v>136208</v>
      </c>
      <c r="FW372" s="78">
        <v>140666</v>
      </c>
      <c r="FX372" s="78">
        <v>143801</v>
      </c>
      <c r="FY372" s="78">
        <v>139214</v>
      </c>
      <c r="FZ372" s="78">
        <v>136497</v>
      </c>
      <c r="GA372" s="78">
        <v>139243</v>
      </c>
      <c r="GB372" s="78">
        <v>141207</v>
      </c>
      <c r="GC372" s="78">
        <v>142036</v>
      </c>
      <c r="GD372" s="78">
        <v>143413</v>
      </c>
      <c r="GE372" s="78">
        <v>139793.75</v>
      </c>
      <c r="GF372" s="78">
        <v>143013</v>
      </c>
      <c r="GG372" s="78">
        <v>145537</v>
      </c>
      <c r="GH372" s="78">
        <v>148192</v>
      </c>
      <c r="GI372" s="78">
        <v>142828</v>
      </c>
      <c r="GJ372" s="78">
        <v>144422</v>
      </c>
      <c r="GK372" s="78">
        <v>145692</v>
      </c>
      <c r="GL372" s="78">
        <v>138642</v>
      </c>
      <c r="GM372" s="78">
        <v>135385</v>
      </c>
      <c r="GN372" s="78">
        <v>138059</v>
      </c>
      <c r="GO372" s="78">
        <v>141793</v>
      </c>
      <c r="GP372" s="78">
        <v>147013</v>
      </c>
      <c r="GQ372" s="78">
        <v>148472</v>
      </c>
      <c r="GR372" s="78">
        <v>143254</v>
      </c>
      <c r="GS372" s="78">
        <v>147378</v>
      </c>
      <c r="GT372" s="78">
        <v>148373</v>
      </c>
      <c r="GU372" s="78">
        <v>149345</v>
      </c>
      <c r="GV372" s="78">
        <v>143094</v>
      </c>
      <c r="GW372" s="78">
        <v>144857</v>
      </c>
      <c r="GX372" s="78">
        <v>147937</v>
      </c>
      <c r="GY372" s="78">
        <v>140539</v>
      </c>
      <c r="GZ372" s="78">
        <v>136964</v>
      </c>
      <c r="HA372" s="78">
        <v>139976</v>
      </c>
      <c r="HB372" s="78">
        <v>143146</v>
      </c>
      <c r="HC372" s="78">
        <v>148530</v>
      </c>
      <c r="HD372" s="78">
        <v>150876</v>
      </c>
      <c r="HE372" s="78">
        <v>145084.5833</v>
      </c>
      <c r="HF372" s="78">
        <v>148261</v>
      </c>
      <c r="HG372" s="78">
        <v>148570</v>
      </c>
      <c r="HH372" s="78">
        <v>148682</v>
      </c>
      <c r="HI372" s="78">
        <v>0</v>
      </c>
    </row>
    <row r="373" spans="1:217" ht="60.75" x14ac:dyDescent="0.3">
      <c r="A373" s="1" t="str">
        <f t="shared" si="83"/>
        <v>ÖsterreichArbeitslosenquote in %Männer und altern. Geschl.</v>
      </c>
      <c r="B373" s="1">
        <v>373</v>
      </c>
      <c r="C373" s="77" t="s">
        <v>10</v>
      </c>
      <c r="D373" s="77" t="s">
        <v>123</v>
      </c>
      <c r="E373" s="77" t="s">
        <v>265</v>
      </c>
      <c r="F373" s="78">
        <v>8.9230113737000002E-2</v>
      </c>
      <c r="G373" s="78">
        <v>7.8869038365000005E-2</v>
      </c>
      <c r="H373" s="78">
        <v>6.2542360428999993E-2</v>
      </c>
      <c r="I373" s="78">
        <v>5.5721655467000003E-2</v>
      </c>
      <c r="J373" s="78">
        <v>4.9872479982999998E-2</v>
      </c>
      <c r="K373" s="78">
        <v>4.5917148921000003E-2</v>
      </c>
      <c r="L373" s="78">
        <v>4.6089700588999999E-2</v>
      </c>
      <c r="M373" s="78">
        <v>4.7300435145999999E-2</v>
      </c>
      <c r="N373" s="78">
        <v>4.8240194712999999E-2</v>
      </c>
      <c r="O373" s="78">
        <v>5.3224148754E-2</v>
      </c>
      <c r="P373" s="78">
        <v>6.2630511405999997E-2</v>
      </c>
      <c r="Q373" s="78">
        <v>9.4503896710999999E-2</v>
      </c>
      <c r="R373" s="78">
        <v>6.1131723999999998E-2</v>
      </c>
      <c r="S373" s="78">
        <v>0.102904948472</v>
      </c>
      <c r="T373" s="78">
        <v>0.102984593773</v>
      </c>
      <c r="U373" s="78">
        <v>8.6783479088999999E-2</v>
      </c>
      <c r="V373" s="78">
        <v>7.7520788504999993E-2</v>
      </c>
      <c r="W373" s="78">
        <v>7.0904219433999993E-2</v>
      </c>
      <c r="X373" s="78">
        <v>6.7401307507999997E-2</v>
      </c>
      <c r="Y373" s="78">
        <v>6.5756689968999998E-2</v>
      </c>
      <c r="Z373" s="78">
        <v>6.6523132868999996E-2</v>
      </c>
      <c r="AA373" s="78">
        <v>6.6294261766000007E-2</v>
      </c>
      <c r="AB373" s="78">
        <v>6.8922516251999993E-2</v>
      </c>
      <c r="AC373" s="78">
        <v>7.4158620011000001E-2</v>
      </c>
      <c r="AD373" s="78">
        <v>0.104873589522</v>
      </c>
      <c r="AE373" s="78">
        <v>7.9572820000000002E-2</v>
      </c>
      <c r="AF373" s="78">
        <v>0.11229935078</v>
      </c>
      <c r="AG373" s="78">
        <v>0.10815995069999999</v>
      </c>
      <c r="AH373" s="78">
        <v>8.4671736391999999E-2</v>
      </c>
      <c r="AI373" s="78">
        <v>7.2141757579000002E-2</v>
      </c>
      <c r="AJ373" s="78">
        <v>6.4828956322000003E-2</v>
      </c>
      <c r="AK373" s="78">
        <v>5.9589070974E-2</v>
      </c>
      <c r="AL373" s="78">
        <v>5.7470084977999998E-2</v>
      </c>
      <c r="AM373" s="78">
        <v>5.7952952890999998E-2</v>
      </c>
      <c r="AN373" s="78">
        <v>5.7718456601000001E-2</v>
      </c>
      <c r="AO373" s="78">
        <v>6.0729571582E-2</v>
      </c>
      <c r="AP373" s="78">
        <v>6.7395676828999995E-2</v>
      </c>
      <c r="AQ373" s="78">
        <v>9.9482660360000003E-2</v>
      </c>
      <c r="AR373" s="78">
        <v>7.5133463999999997E-2</v>
      </c>
      <c r="AS373" s="78">
        <v>0.103722125789</v>
      </c>
      <c r="AT373" s="78">
        <v>9.5735356669999994E-2</v>
      </c>
      <c r="AU373" s="78">
        <v>7.5342472809E-2</v>
      </c>
      <c r="AV373" s="78">
        <v>6.5587189495000003E-2</v>
      </c>
      <c r="AW373" s="78">
        <v>5.9951878330999998E-2</v>
      </c>
      <c r="AX373" s="78">
        <v>5.5891128291999999E-2</v>
      </c>
      <c r="AY373" s="78">
        <v>5.4832911654999997E-2</v>
      </c>
      <c r="AZ373" s="78">
        <v>5.6161628152000001E-2</v>
      </c>
      <c r="BA373" s="78">
        <v>5.7294946457999998E-2</v>
      </c>
      <c r="BB373" s="78">
        <v>6.1626701175E-2</v>
      </c>
      <c r="BC373" s="78">
        <v>6.8498440455999995E-2</v>
      </c>
      <c r="BD373" s="78">
        <v>9.6899702995000003E-2</v>
      </c>
      <c r="BE373" s="78">
        <v>7.0892119000000003E-2</v>
      </c>
      <c r="BF373" s="78">
        <v>0.10345385227999999</v>
      </c>
      <c r="BG373" s="78">
        <v>0.100683707826</v>
      </c>
      <c r="BH373" s="78">
        <v>7.8164818957000004E-2</v>
      </c>
      <c r="BI373" s="78">
        <v>6.9034227244999996E-2</v>
      </c>
      <c r="BJ373" s="78">
        <v>6.2518376855000002E-2</v>
      </c>
      <c r="BK373" s="78">
        <v>5.8991530628999998E-2</v>
      </c>
      <c r="BL373" s="78">
        <v>5.8897856819999997E-2</v>
      </c>
      <c r="BM373" s="78">
        <v>5.9527928713999999E-2</v>
      </c>
      <c r="BN373" s="78">
        <v>6.0510578899000002E-2</v>
      </c>
      <c r="BO373" s="78">
        <v>6.5640163756E-2</v>
      </c>
      <c r="BP373" s="78">
        <v>7.3431382288000002E-2</v>
      </c>
      <c r="BQ373" s="78">
        <v>0.102301523119</v>
      </c>
      <c r="BR373" s="78">
        <v>7.4367615999999998E-2</v>
      </c>
      <c r="BS373" s="78">
        <v>0.109855106514</v>
      </c>
      <c r="BT373" s="78">
        <v>0.105640469633</v>
      </c>
      <c r="BU373" s="78">
        <v>8.8185828672999997E-2</v>
      </c>
      <c r="BV373" s="78">
        <v>7.5314997696000002E-2</v>
      </c>
      <c r="BW373" s="78">
        <v>6.8578820469999996E-2</v>
      </c>
      <c r="BX373" s="78">
        <v>6.5197128603000004E-2</v>
      </c>
      <c r="BY373" s="78">
        <v>6.6440137999000004E-2</v>
      </c>
      <c r="BZ373" s="78">
        <v>6.7904056310999994E-2</v>
      </c>
      <c r="CA373" s="78">
        <v>6.8609942798999998E-2</v>
      </c>
      <c r="CB373" s="78">
        <v>7.3426578595E-2</v>
      </c>
      <c r="CC373" s="78">
        <v>8.1973974581999995E-2</v>
      </c>
      <c r="CD373" s="78">
        <v>0.111688026702</v>
      </c>
      <c r="CE373" s="78">
        <v>8.1846958999999997E-2</v>
      </c>
      <c r="CF373" s="78">
        <v>0.11667292401400001</v>
      </c>
      <c r="CG373" s="78">
        <v>0.111211390811</v>
      </c>
      <c r="CH373" s="78">
        <v>9.2301599146999994E-2</v>
      </c>
      <c r="CI373" s="78">
        <v>8.4157722150000003E-2</v>
      </c>
      <c r="CJ373" s="78">
        <v>7.8995011007000002E-2</v>
      </c>
      <c r="CK373" s="78">
        <v>7.4996985377000003E-2</v>
      </c>
      <c r="CL373" s="78">
        <v>7.4289957911999993E-2</v>
      </c>
      <c r="CM373" s="78">
        <v>7.5811466899999999E-2</v>
      </c>
      <c r="CN373" s="78">
        <v>7.6884350699000001E-2</v>
      </c>
      <c r="CO373" s="78">
        <v>8.1671020767000002E-2</v>
      </c>
      <c r="CP373" s="78">
        <v>8.9883026630000001E-2</v>
      </c>
      <c r="CQ373" s="78">
        <v>0.119684358741</v>
      </c>
      <c r="CR373" s="78">
        <v>8.9676783999999996E-2</v>
      </c>
      <c r="CS373" s="78">
        <v>0.12586360499999999</v>
      </c>
      <c r="CT373" s="78">
        <v>0.12236273</v>
      </c>
      <c r="CU373" s="78">
        <v>0.10395544700000001</v>
      </c>
      <c r="CV373" s="78">
        <v>9.6128106000000005E-2</v>
      </c>
      <c r="CW373" s="78">
        <v>8.9493568999999995E-2</v>
      </c>
      <c r="CX373" s="78">
        <v>8.5467688E-2</v>
      </c>
      <c r="CY373" s="78">
        <v>8.3079554999999999E-2</v>
      </c>
      <c r="CZ373" s="78">
        <v>8.4143125999999999E-2</v>
      </c>
      <c r="DA373" s="78">
        <v>8.3966550000000001E-2</v>
      </c>
      <c r="DB373" s="78">
        <v>8.8510712000000005E-2</v>
      </c>
      <c r="DC373" s="78">
        <v>9.5330416000000001E-2</v>
      </c>
      <c r="DD373" s="78">
        <v>0.123780931</v>
      </c>
      <c r="DE373" s="78">
        <v>9.8439025999999999E-2</v>
      </c>
      <c r="DF373" s="78">
        <v>0.128245153</v>
      </c>
      <c r="DG373" s="78">
        <v>0.119654757</v>
      </c>
      <c r="DH373" s="78">
        <v>0.102942568</v>
      </c>
      <c r="DI373" s="78">
        <v>9.4300840999999996E-2</v>
      </c>
      <c r="DJ373" s="78">
        <v>8.8046769999999996E-2</v>
      </c>
      <c r="DK373" s="78">
        <v>8.3347982000000001E-2</v>
      </c>
      <c r="DL373" s="78">
        <v>8.1621530999999997E-2</v>
      </c>
      <c r="DM373" s="78">
        <v>8.2372411000000006E-2</v>
      </c>
      <c r="DN373" s="78">
        <v>8.2317141999999996E-2</v>
      </c>
      <c r="DO373" s="78">
        <v>8.7074338000000001E-2</v>
      </c>
      <c r="DP373" s="78">
        <v>9.2064406000000001E-2</v>
      </c>
      <c r="DQ373" s="78">
        <v>0.119645416</v>
      </c>
      <c r="DR373" s="78">
        <v>9.6739816000000006E-2</v>
      </c>
      <c r="DS373" s="78">
        <v>0.12600214700000001</v>
      </c>
      <c r="DT373" s="78">
        <v>0.116759029</v>
      </c>
      <c r="DU373" s="78">
        <v>9.6092931000000006E-2</v>
      </c>
      <c r="DV373" s="78">
        <v>8.7873815999999993E-2</v>
      </c>
      <c r="DW373" s="78">
        <v>8.1409102999999997E-2</v>
      </c>
      <c r="DX373" s="78">
        <v>7.6903977999999998E-2</v>
      </c>
      <c r="DY373" s="78">
        <v>7.5555341999999998E-2</v>
      </c>
      <c r="DZ373" s="78">
        <v>7.5740650000000007E-2</v>
      </c>
      <c r="EA373" s="78">
        <v>7.5310801999999996E-2</v>
      </c>
      <c r="EB373" s="78">
        <v>7.8351730999999994E-2</v>
      </c>
      <c r="EC373" s="78">
        <v>8.2509305000000005E-2</v>
      </c>
      <c r="ED373" s="78">
        <v>0.108283986</v>
      </c>
      <c r="EE373" s="78">
        <v>8.9998881000000003E-2</v>
      </c>
      <c r="EF373" s="78">
        <v>0.109659038</v>
      </c>
      <c r="EG373" s="78">
        <v>0.105271454</v>
      </c>
      <c r="EH373" s="78">
        <v>8.6971338999999995E-2</v>
      </c>
      <c r="EI373" s="78">
        <v>7.7826035000000002E-2</v>
      </c>
      <c r="EJ373" s="78">
        <v>7.1305110000000005E-2</v>
      </c>
      <c r="EK373" s="78">
        <v>6.7483028E-2</v>
      </c>
      <c r="EL373" s="78">
        <v>6.7369690999999995E-2</v>
      </c>
      <c r="EM373" s="78">
        <v>6.7751849000000003E-2</v>
      </c>
      <c r="EN373" s="78">
        <v>6.7328162999999996E-2</v>
      </c>
      <c r="EO373" s="78">
        <v>7.0632459999999994E-2</v>
      </c>
      <c r="EP373" s="78">
        <v>7.4992702999999994E-2</v>
      </c>
      <c r="EQ373" s="78">
        <v>9.8816617999999995E-2</v>
      </c>
      <c r="ER373" s="78">
        <v>8.0386816E-2</v>
      </c>
      <c r="ES373" s="78">
        <v>0.10373803500000001</v>
      </c>
      <c r="ET373" s="78">
        <v>9.3993980000000005E-2</v>
      </c>
      <c r="EU373" s="78">
        <v>7.7475130000000003E-2</v>
      </c>
      <c r="EV373" s="78">
        <v>7.1728739999999999E-2</v>
      </c>
      <c r="EW373" s="78">
        <v>6.7389039999999997E-2</v>
      </c>
      <c r="EX373" s="78">
        <v>6.3410859999999999E-2</v>
      </c>
      <c r="EY373" s="78">
        <v>6.3481270000000006E-2</v>
      </c>
      <c r="EZ373" s="78">
        <v>6.4831020000000003E-2</v>
      </c>
      <c r="FA373" s="78">
        <v>6.468844E-2</v>
      </c>
      <c r="FB373" s="78">
        <v>6.8567539999999996E-2</v>
      </c>
      <c r="FC373" s="78">
        <v>7.3068389999999997E-2</v>
      </c>
      <c r="FD373" s="78">
        <v>9.6663369999999998E-2</v>
      </c>
      <c r="FE373" s="78">
        <v>7.572218E-2</v>
      </c>
      <c r="FF373" s="78">
        <v>9.9210049999999994E-2</v>
      </c>
      <c r="FG373" s="78">
        <v>9.1096720000000006E-2</v>
      </c>
      <c r="FH373" s="78">
        <v>0.13002797999999999</v>
      </c>
      <c r="FI373" s="78">
        <v>0.12538363</v>
      </c>
      <c r="FJ373" s="78">
        <v>0.11208986999999999</v>
      </c>
      <c r="FK373" s="78">
        <v>9.8061469999999998E-2</v>
      </c>
      <c r="FL373" s="78">
        <v>8.9720430000000004E-2</v>
      </c>
      <c r="FM373" s="78">
        <v>8.6900459999999999E-2</v>
      </c>
      <c r="FN373" s="78">
        <v>8.2709669999999999E-2</v>
      </c>
      <c r="FO373" s="78">
        <v>8.5042610000000005E-2</v>
      </c>
      <c r="FP373" s="78">
        <v>9.3236899999999998E-2</v>
      </c>
      <c r="FQ373" s="78">
        <v>0.12093013</v>
      </c>
      <c r="FR373" s="78">
        <v>0.10111971</v>
      </c>
      <c r="FS373" s="78">
        <v>0.12469930999999999</v>
      </c>
      <c r="FT373" s="78">
        <v>0.11366706</v>
      </c>
      <c r="FU373" s="78">
        <v>9.3147389999999997E-2</v>
      </c>
      <c r="FV373" s="78">
        <v>8.4404339999999994E-2</v>
      </c>
      <c r="FW373" s="78">
        <v>7.5377399999999997E-2</v>
      </c>
      <c r="FX373" s="78">
        <v>6.8332450000000003E-2</v>
      </c>
      <c r="FY373" s="78">
        <v>6.5793420000000005E-2</v>
      </c>
      <c r="FZ373" s="78">
        <v>6.5354819999999994E-2</v>
      </c>
      <c r="GA373" s="78">
        <v>6.2901529999999997E-2</v>
      </c>
      <c r="GB373" s="78">
        <v>6.3506099999999996E-2</v>
      </c>
      <c r="GC373" s="78">
        <v>6.8794350000000004E-2</v>
      </c>
      <c r="GD373" s="78">
        <v>9.1447120000000007E-2</v>
      </c>
      <c r="GE373" s="78">
        <v>8.1342100000000001E-2</v>
      </c>
      <c r="GF373" s="78">
        <v>9.1546520000000006E-2</v>
      </c>
      <c r="GG373" s="78">
        <v>8.0594570000000004E-2</v>
      </c>
      <c r="GH373" s="78">
        <v>6.5332749999999995E-2</v>
      </c>
      <c r="GI373" s="78">
        <v>6.1755869999999997E-2</v>
      </c>
      <c r="GJ373" s="78">
        <v>5.7399449999999998E-2</v>
      </c>
      <c r="GK373" s="78">
        <v>5.4775286533238703E-2</v>
      </c>
      <c r="GL373" s="78">
        <v>5.5182870000000002E-2</v>
      </c>
      <c r="GM373" s="78">
        <v>5.6840479999999999E-2</v>
      </c>
      <c r="GN373" s="78">
        <v>5.5841719999999997E-2</v>
      </c>
      <c r="GO373" s="78">
        <v>5.9054210000000003E-2</v>
      </c>
      <c r="GP373" s="78">
        <v>6.2147349999999997E-2</v>
      </c>
      <c r="GQ373" s="78">
        <v>8.5693210000000006E-2</v>
      </c>
      <c r="GR373" s="78">
        <v>6.548582E-2</v>
      </c>
      <c r="GS373" s="78">
        <v>8.8192569999999998E-2</v>
      </c>
      <c r="GT373" s="78">
        <v>7.9302020000000001E-2</v>
      </c>
      <c r="GU373" s="78">
        <v>6.5372719999999995E-2</v>
      </c>
      <c r="GV373" s="78">
        <v>6.2935072999999994E-2</v>
      </c>
      <c r="GW373" s="78">
        <v>0.06</v>
      </c>
      <c r="GX373" s="78">
        <v>5.7000000000000002E-2</v>
      </c>
      <c r="GY373" s="78">
        <v>5.8999999999999997E-2</v>
      </c>
      <c r="GZ373" s="78">
        <v>6.0288080000000001E-2</v>
      </c>
      <c r="HA373" s="78">
        <v>5.9922690000000001E-2</v>
      </c>
      <c r="HB373" s="78">
        <v>6.3380480000000003E-2</v>
      </c>
      <c r="HC373" s="78">
        <v>6.7573910000000001E-2</v>
      </c>
      <c r="HD373" s="78">
        <v>9.1148699999999999E-2</v>
      </c>
      <c r="HE373" s="78">
        <v>6.7809809999999998E-2</v>
      </c>
      <c r="HF373" s="78">
        <v>9.6131999999999995E-2</v>
      </c>
      <c r="HG373" s="78">
        <v>8.7176439999999994E-2</v>
      </c>
      <c r="HH373" s="78">
        <v>7.4870532643663307E-2</v>
      </c>
      <c r="HI373" s="78">
        <v>1</v>
      </c>
    </row>
    <row r="374" spans="1:217" ht="60.75" x14ac:dyDescent="0.3">
      <c r="A374" s="1" t="str">
        <f t="shared" si="83"/>
        <v>ÖsterreichArbeitsloseMänner und altern. Geschl.</v>
      </c>
      <c r="B374" s="1">
        <v>374</v>
      </c>
      <c r="C374" s="77" t="s">
        <v>10</v>
      </c>
      <c r="D374" s="77" t="s">
        <v>124</v>
      </c>
      <c r="E374" s="77" t="s">
        <v>265</v>
      </c>
      <c r="F374" s="78">
        <v>172148</v>
      </c>
      <c r="G374" s="78">
        <v>152198</v>
      </c>
      <c r="H374" s="78">
        <v>120883</v>
      </c>
      <c r="I374" s="78">
        <v>107537</v>
      </c>
      <c r="J374" s="78">
        <v>96229</v>
      </c>
      <c r="K374" s="78">
        <v>89215</v>
      </c>
      <c r="L374" s="78">
        <v>91108</v>
      </c>
      <c r="M374" s="78">
        <v>92482</v>
      </c>
      <c r="N374" s="78">
        <v>94442</v>
      </c>
      <c r="O374" s="78">
        <v>103779</v>
      </c>
      <c r="P374" s="78">
        <v>121381</v>
      </c>
      <c r="Q374" s="78">
        <v>184329</v>
      </c>
      <c r="R374" s="78">
        <v>118810.9167</v>
      </c>
      <c r="S374" s="78">
        <v>198959</v>
      </c>
      <c r="T374" s="78">
        <v>198827</v>
      </c>
      <c r="U374" s="78">
        <v>167506</v>
      </c>
      <c r="V374" s="78">
        <v>147604</v>
      </c>
      <c r="W374" s="78">
        <v>136314</v>
      </c>
      <c r="X374" s="78">
        <v>129853</v>
      </c>
      <c r="Y374" s="78">
        <v>128607</v>
      </c>
      <c r="Z374" s="78">
        <v>129369</v>
      </c>
      <c r="AA374" s="78">
        <v>128528</v>
      </c>
      <c r="AB374" s="78">
        <v>132536</v>
      </c>
      <c r="AC374" s="78">
        <v>142519</v>
      </c>
      <c r="AD374" s="78">
        <v>202371</v>
      </c>
      <c r="AE374" s="78">
        <v>153582.75</v>
      </c>
      <c r="AF374" s="78">
        <v>215113</v>
      </c>
      <c r="AG374" s="78">
        <v>207109</v>
      </c>
      <c r="AH374" s="78">
        <v>162750</v>
      </c>
      <c r="AI374" s="78">
        <v>138061</v>
      </c>
      <c r="AJ374" s="78">
        <v>124328</v>
      </c>
      <c r="AK374" s="78">
        <v>114744</v>
      </c>
      <c r="AL374" s="78">
        <v>112020</v>
      </c>
      <c r="AM374" s="78">
        <v>113139</v>
      </c>
      <c r="AN374" s="78">
        <v>112360</v>
      </c>
      <c r="AO374" s="78">
        <v>117485</v>
      </c>
      <c r="AP374" s="78">
        <v>130580</v>
      </c>
      <c r="AQ374" s="78">
        <v>193585</v>
      </c>
      <c r="AR374" s="78">
        <v>145106.1667</v>
      </c>
      <c r="AS374" s="78">
        <v>201315</v>
      </c>
      <c r="AT374" s="78">
        <v>185906</v>
      </c>
      <c r="AU374" s="78">
        <v>146275</v>
      </c>
      <c r="AV374" s="78">
        <v>126758</v>
      </c>
      <c r="AW374" s="78">
        <v>116785</v>
      </c>
      <c r="AX374" s="78">
        <v>109380</v>
      </c>
      <c r="AY374" s="78">
        <v>108666</v>
      </c>
      <c r="AZ374" s="78">
        <v>111656</v>
      </c>
      <c r="BA374" s="78">
        <v>113640</v>
      </c>
      <c r="BB374" s="78">
        <v>121769</v>
      </c>
      <c r="BC374" s="78">
        <v>135346</v>
      </c>
      <c r="BD374" s="78">
        <v>191643</v>
      </c>
      <c r="BE374" s="78">
        <v>139094.9167</v>
      </c>
      <c r="BF374" s="78">
        <v>204712</v>
      </c>
      <c r="BG374" s="78">
        <v>199274</v>
      </c>
      <c r="BH374" s="78">
        <v>154648</v>
      </c>
      <c r="BI374" s="78">
        <v>136226</v>
      </c>
      <c r="BJ374" s="78">
        <v>123961</v>
      </c>
      <c r="BK374" s="78">
        <v>117156</v>
      </c>
      <c r="BL374" s="78">
        <v>119421</v>
      </c>
      <c r="BM374" s="78">
        <v>120256</v>
      </c>
      <c r="BN374" s="78">
        <v>121294</v>
      </c>
      <c r="BO374" s="78">
        <v>131540</v>
      </c>
      <c r="BP374" s="78">
        <v>147094</v>
      </c>
      <c r="BQ374" s="78">
        <v>204681</v>
      </c>
      <c r="BR374" s="78">
        <v>148355.25</v>
      </c>
      <c r="BS374" s="78">
        <v>219758</v>
      </c>
      <c r="BT374" s="78">
        <v>211239</v>
      </c>
      <c r="BU374" s="78">
        <v>176390</v>
      </c>
      <c r="BV374" s="78">
        <v>150392</v>
      </c>
      <c r="BW374" s="78">
        <v>137467</v>
      </c>
      <c r="BX374" s="78">
        <v>131012</v>
      </c>
      <c r="BY374" s="78">
        <v>136559</v>
      </c>
      <c r="BZ374" s="78">
        <v>138297</v>
      </c>
      <c r="CA374" s="78">
        <v>139653</v>
      </c>
      <c r="CB374" s="78">
        <v>149013</v>
      </c>
      <c r="CC374" s="78">
        <v>165558</v>
      </c>
      <c r="CD374" s="78">
        <v>227001</v>
      </c>
      <c r="CE374" s="78">
        <v>165194.9167</v>
      </c>
      <c r="CF374" s="78">
        <v>236801</v>
      </c>
      <c r="CG374" s="78">
        <v>225992</v>
      </c>
      <c r="CH374" s="78">
        <v>187374</v>
      </c>
      <c r="CI374" s="78">
        <v>170567</v>
      </c>
      <c r="CJ374" s="78">
        <v>160397</v>
      </c>
      <c r="CK374" s="78">
        <v>153620</v>
      </c>
      <c r="CL374" s="78">
        <v>154255</v>
      </c>
      <c r="CM374" s="78">
        <v>155915</v>
      </c>
      <c r="CN374" s="78">
        <v>158521</v>
      </c>
      <c r="CO374" s="78">
        <v>167815</v>
      </c>
      <c r="CP374" s="78">
        <v>184087</v>
      </c>
      <c r="CQ374" s="78">
        <v>247012</v>
      </c>
      <c r="CR374" s="78">
        <v>183529.6667</v>
      </c>
      <c r="CS374" s="78">
        <v>259166</v>
      </c>
      <c r="CT374" s="78">
        <v>252269</v>
      </c>
      <c r="CU374" s="78">
        <v>215354</v>
      </c>
      <c r="CV374" s="78">
        <v>198359</v>
      </c>
      <c r="CW374" s="78">
        <v>184979</v>
      </c>
      <c r="CX374" s="78">
        <v>177908</v>
      </c>
      <c r="CY374" s="78">
        <v>175607</v>
      </c>
      <c r="CZ374" s="78">
        <v>176893</v>
      </c>
      <c r="DA374" s="78">
        <v>176296</v>
      </c>
      <c r="DB374" s="78">
        <v>184787</v>
      </c>
      <c r="DC374" s="78">
        <v>199489</v>
      </c>
      <c r="DD374" s="78">
        <v>259745</v>
      </c>
      <c r="DE374" s="78">
        <v>205071</v>
      </c>
      <c r="DF374" s="78">
        <v>268324</v>
      </c>
      <c r="DG374" s="78">
        <v>251188</v>
      </c>
      <c r="DH374" s="78">
        <v>216477</v>
      </c>
      <c r="DI374" s="78">
        <v>197050</v>
      </c>
      <c r="DJ374" s="78">
        <v>184958</v>
      </c>
      <c r="DK374" s="78">
        <v>175910</v>
      </c>
      <c r="DL374" s="78">
        <v>173887</v>
      </c>
      <c r="DM374" s="78">
        <v>175952</v>
      </c>
      <c r="DN374" s="78">
        <v>175350</v>
      </c>
      <c r="DO374" s="78">
        <v>184768</v>
      </c>
      <c r="DP374" s="78">
        <v>195655</v>
      </c>
      <c r="DQ374" s="78">
        <v>253973</v>
      </c>
      <c r="DR374" s="78">
        <v>204457.6667</v>
      </c>
      <c r="DS374" s="78">
        <v>267621</v>
      </c>
      <c r="DT374" s="78">
        <v>248762</v>
      </c>
      <c r="DU374" s="78">
        <v>204620</v>
      </c>
      <c r="DV374" s="78">
        <v>185904</v>
      </c>
      <c r="DW374" s="78">
        <v>173305</v>
      </c>
      <c r="DX374" s="78">
        <v>164473</v>
      </c>
      <c r="DY374" s="78">
        <v>163854</v>
      </c>
      <c r="DZ374" s="78">
        <v>163942</v>
      </c>
      <c r="EA374" s="78">
        <v>162094</v>
      </c>
      <c r="EB374" s="78">
        <v>168655</v>
      </c>
      <c r="EC374" s="78">
        <v>177746</v>
      </c>
      <c r="ED374" s="78">
        <v>232926</v>
      </c>
      <c r="EE374" s="78">
        <v>192825.1667</v>
      </c>
      <c r="EF374" s="78">
        <v>236626</v>
      </c>
      <c r="EG374" s="78">
        <v>227060</v>
      </c>
      <c r="EH374" s="78">
        <v>187828</v>
      </c>
      <c r="EI374" s="78">
        <v>167653</v>
      </c>
      <c r="EJ374" s="78">
        <v>154164</v>
      </c>
      <c r="EK374" s="78">
        <v>146391</v>
      </c>
      <c r="EL374" s="78">
        <v>148483</v>
      </c>
      <c r="EM374" s="78">
        <v>149029</v>
      </c>
      <c r="EN374" s="78">
        <v>147088</v>
      </c>
      <c r="EO374" s="78">
        <v>154319</v>
      </c>
      <c r="EP374" s="78">
        <v>163921</v>
      </c>
      <c r="EQ374" s="78">
        <v>215531</v>
      </c>
      <c r="ER374" s="78">
        <v>174841.0833</v>
      </c>
      <c r="ES374" s="78">
        <v>227031</v>
      </c>
      <c r="ET374" s="78">
        <v>206279</v>
      </c>
      <c r="EU374" s="78">
        <v>169746</v>
      </c>
      <c r="EV374" s="78">
        <v>156791</v>
      </c>
      <c r="EW374" s="78">
        <v>147570</v>
      </c>
      <c r="EX374" s="78">
        <v>139328</v>
      </c>
      <c r="EY374" s="78">
        <v>141435</v>
      </c>
      <c r="EZ374" s="78">
        <v>143214</v>
      </c>
      <c r="FA374" s="78">
        <v>143242</v>
      </c>
      <c r="FB374" s="78">
        <v>151294</v>
      </c>
      <c r="FC374" s="78">
        <v>160647</v>
      </c>
      <c r="FD374" s="78">
        <v>213074</v>
      </c>
      <c r="FE374" s="78">
        <v>166637.5833</v>
      </c>
      <c r="FF374" s="78">
        <v>218905</v>
      </c>
      <c r="FG374" s="78">
        <v>200783</v>
      </c>
      <c r="FH374" s="78">
        <v>285152</v>
      </c>
      <c r="FI374" s="78">
        <v>276295</v>
      </c>
      <c r="FJ374" s="78">
        <v>247764</v>
      </c>
      <c r="FK374" s="78">
        <v>217690</v>
      </c>
      <c r="FL374" s="78">
        <v>201169</v>
      </c>
      <c r="FM374" s="78">
        <v>194161</v>
      </c>
      <c r="FN374" s="78">
        <v>184462</v>
      </c>
      <c r="FO374" s="78">
        <v>188599</v>
      </c>
      <c r="FP374" s="78">
        <v>206971</v>
      </c>
      <c r="FQ374" s="78">
        <v>265676</v>
      </c>
      <c r="FR374" s="78">
        <v>223968.9167</v>
      </c>
      <c r="FS374" s="78">
        <v>274023</v>
      </c>
      <c r="FT374" s="78">
        <v>250242</v>
      </c>
      <c r="FU374" s="78">
        <v>206011</v>
      </c>
      <c r="FV374" s="78">
        <v>186690</v>
      </c>
      <c r="FW374" s="78">
        <v>167337</v>
      </c>
      <c r="FX374" s="78">
        <v>152317</v>
      </c>
      <c r="FY374" s="78">
        <v>147437</v>
      </c>
      <c r="FZ374" s="78">
        <v>146627</v>
      </c>
      <c r="GA374" s="78">
        <v>140959</v>
      </c>
      <c r="GB374" s="78">
        <v>141668</v>
      </c>
      <c r="GC374" s="78">
        <v>153487</v>
      </c>
      <c r="GD374" s="78">
        <v>203188</v>
      </c>
      <c r="GE374" s="78">
        <v>180832.1667</v>
      </c>
      <c r="GF374" s="78">
        <v>204239</v>
      </c>
      <c r="GG374" s="78">
        <v>180341</v>
      </c>
      <c r="GH374" s="78">
        <v>146099</v>
      </c>
      <c r="GI374" s="78">
        <v>137105</v>
      </c>
      <c r="GJ374" s="78">
        <v>128250</v>
      </c>
      <c r="GK374" s="78">
        <v>122886</v>
      </c>
      <c r="GL374" s="78">
        <v>124469</v>
      </c>
      <c r="GM374" s="78">
        <v>128514</v>
      </c>
      <c r="GN374" s="78">
        <v>126223</v>
      </c>
      <c r="GO374" s="78">
        <v>133134</v>
      </c>
      <c r="GP374" s="78">
        <v>140167</v>
      </c>
      <c r="GQ374" s="78">
        <v>192463</v>
      </c>
      <c r="GR374" s="78">
        <v>146990.8333</v>
      </c>
      <c r="GS374" s="78">
        <v>199192</v>
      </c>
      <c r="GT374" s="78">
        <v>179319</v>
      </c>
      <c r="GU374" s="78">
        <v>147848</v>
      </c>
      <c r="GV374" s="78">
        <v>141345</v>
      </c>
      <c r="GW374" s="78">
        <v>135252</v>
      </c>
      <c r="GX374" s="78">
        <v>130154</v>
      </c>
      <c r="GY374" s="78">
        <v>134501</v>
      </c>
      <c r="GZ374" s="78">
        <v>137738</v>
      </c>
      <c r="HA374" s="78">
        <v>136395</v>
      </c>
      <c r="HB374" s="78">
        <v>144234</v>
      </c>
      <c r="HC374" s="78">
        <v>153667</v>
      </c>
      <c r="HD374" s="78">
        <v>206596</v>
      </c>
      <c r="HE374" s="78">
        <v>153853.4167</v>
      </c>
      <c r="HF374" s="78">
        <v>218514</v>
      </c>
      <c r="HG374" s="78">
        <v>198336</v>
      </c>
      <c r="HH374" s="78">
        <v>169918</v>
      </c>
      <c r="HI374" s="78">
        <v>160589</v>
      </c>
    </row>
    <row r="375" spans="1:217" ht="60.75" x14ac:dyDescent="0.3">
      <c r="A375" s="1" t="str">
        <f t="shared" si="83"/>
        <v>Österreichdarunter bis 24 JahreMänner und altern. Geschl.</v>
      </c>
      <c r="B375" s="1">
        <v>375</v>
      </c>
      <c r="C375" s="77" t="s">
        <v>10</v>
      </c>
      <c r="D375" s="77" t="s">
        <v>125</v>
      </c>
      <c r="E375" s="77" t="s">
        <v>265</v>
      </c>
      <c r="F375" s="78">
        <v>25282</v>
      </c>
      <c r="G375" s="78">
        <v>21696</v>
      </c>
      <c r="H375" s="78">
        <v>18397</v>
      </c>
      <c r="I375" s="78">
        <v>17310</v>
      </c>
      <c r="J375" s="78">
        <v>15068</v>
      </c>
      <c r="K375" s="78">
        <v>13663</v>
      </c>
      <c r="L375" s="78">
        <v>15113</v>
      </c>
      <c r="M375" s="78">
        <v>16039</v>
      </c>
      <c r="N375" s="78">
        <v>16861</v>
      </c>
      <c r="O375" s="78">
        <v>17888</v>
      </c>
      <c r="P375" s="78">
        <v>20820</v>
      </c>
      <c r="Q375" s="78">
        <v>30151</v>
      </c>
      <c r="R375" s="78">
        <v>19024</v>
      </c>
      <c r="S375" s="78">
        <v>31901</v>
      </c>
      <c r="T375" s="78">
        <v>31063</v>
      </c>
      <c r="U375" s="78">
        <v>27609</v>
      </c>
      <c r="V375" s="78">
        <v>25817</v>
      </c>
      <c r="W375" s="78">
        <v>23041</v>
      </c>
      <c r="X375" s="78">
        <v>21167</v>
      </c>
      <c r="Y375" s="78">
        <v>21815</v>
      </c>
      <c r="Z375" s="78">
        <v>22455</v>
      </c>
      <c r="AA375" s="78">
        <v>22312</v>
      </c>
      <c r="AB375" s="78">
        <v>22089</v>
      </c>
      <c r="AC375" s="78">
        <v>23694</v>
      </c>
      <c r="AD375" s="78">
        <v>32286</v>
      </c>
      <c r="AE375" s="78">
        <v>25437.416669999999</v>
      </c>
      <c r="AF375" s="78">
        <v>33471</v>
      </c>
      <c r="AG375" s="78">
        <v>31276</v>
      </c>
      <c r="AH375" s="78">
        <v>25762</v>
      </c>
      <c r="AI375" s="78">
        <v>22674</v>
      </c>
      <c r="AJ375" s="78">
        <v>19684</v>
      </c>
      <c r="AK375" s="78">
        <v>17859</v>
      </c>
      <c r="AL375" s="78">
        <v>18626</v>
      </c>
      <c r="AM375" s="78">
        <v>19745</v>
      </c>
      <c r="AN375" s="78">
        <v>19687</v>
      </c>
      <c r="AO375" s="78">
        <v>19196</v>
      </c>
      <c r="AP375" s="78">
        <v>21024</v>
      </c>
      <c r="AQ375" s="78">
        <v>29792</v>
      </c>
      <c r="AR375" s="78">
        <v>23233</v>
      </c>
      <c r="AS375" s="78">
        <v>30119</v>
      </c>
      <c r="AT375" s="78">
        <v>27146</v>
      </c>
      <c r="AU375" s="78">
        <v>22450</v>
      </c>
      <c r="AV375" s="78">
        <v>20454</v>
      </c>
      <c r="AW375" s="78">
        <v>18238</v>
      </c>
      <c r="AX375" s="78">
        <v>16971</v>
      </c>
      <c r="AY375" s="78">
        <v>17836</v>
      </c>
      <c r="AZ375" s="78">
        <v>18967</v>
      </c>
      <c r="BA375" s="78">
        <v>19760</v>
      </c>
      <c r="BB375" s="78">
        <v>19839</v>
      </c>
      <c r="BC375" s="78">
        <v>21975</v>
      </c>
      <c r="BD375" s="78">
        <v>29587</v>
      </c>
      <c r="BE375" s="78">
        <v>21945.166669999999</v>
      </c>
      <c r="BF375" s="78">
        <v>30475</v>
      </c>
      <c r="BG375" s="78">
        <v>28764</v>
      </c>
      <c r="BH375" s="78">
        <v>23041</v>
      </c>
      <c r="BI375" s="78">
        <v>21316</v>
      </c>
      <c r="BJ375" s="78">
        <v>18723</v>
      </c>
      <c r="BK375" s="78">
        <v>17725</v>
      </c>
      <c r="BL375" s="78">
        <v>19253</v>
      </c>
      <c r="BM375" s="78">
        <v>19976</v>
      </c>
      <c r="BN375" s="78">
        <v>20796</v>
      </c>
      <c r="BO375" s="78">
        <v>21325</v>
      </c>
      <c r="BP375" s="78">
        <v>23626</v>
      </c>
      <c r="BQ375" s="78">
        <v>31132</v>
      </c>
      <c r="BR375" s="78">
        <v>23012.666669999999</v>
      </c>
      <c r="BS375" s="78">
        <v>32774</v>
      </c>
      <c r="BT375" s="78">
        <v>30335</v>
      </c>
      <c r="BU375" s="78">
        <v>26029</v>
      </c>
      <c r="BV375" s="78">
        <v>22918</v>
      </c>
      <c r="BW375" s="78">
        <v>20319</v>
      </c>
      <c r="BX375" s="78">
        <v>19348</v>
      </c>
      <c r="BY375" s="78">
        <v>21278</v>
      </c>
      <c r="BZ375" s="78">
        <v>22040</v>
      </c>
      <c r="CA375" s="78">
        <v>22167</v>
      </c>
      <c r="CB375" s="78">
        <v>22385</v>
      </c>
      <c r="CC375" s="78">
        <v>24841</v>
      </c>
      <c r="CD375" s="78">
        <v>33062</v>
      </c>
      <c r="CE375" s="78">
        <v>24791.333330000001</v>
      </c>
      <c r="CF375" s="78">
        <v>33662</v>
      </c>
      <c r="CG375" s="78">
        <v>31088</v>
      </c>
      <c r="CH375" s="78">
        <v>26618</v>
      </c>
      <c r="CI375" s="78">
        <v>24312</v>
      </c>
      <c r="CJ375" s="78">
        <v>22640</v>
      </c>
      <c r="CK375" s="78">
        <v>21694</v>
      </c>
      <c r="CL375" s="78">
        <v>22980</v>
      </c>
      <c r="CM375" s="78">
        <v>23814</v>
      </c>
      <c r="CN375" s="78">
        <v>24202</v>
      </c>
      <c r="CO375" s="78">
        <v>24453</v>
      </c>
      <c r="CP375" s="78">
        <v>26671</v>
      </c>
      <c r="CQ375" s="78">
        <v>35176</v>
      </c>
      <c r="CR375" s="78">
        <v>26442.5</v>
      </c>
      <c r="CS375" s="78">
        <v>35743</v>
      </c>
      <c r="CT375" s="78">
        <v>33610</v>
      </c>
      <c r="CU375" s="78">
        <v>28959</v>
      </c>
      <c r="CV375" s="78">
        <v>26941</v>
      </c>
      <c r="CW375" s="78">
        <v>24624</v>
      </c>
      <c r="CX375" s="78">
        <v>23474</v>
      </c>
      <c r="CY375" s="78">
        <v>24100</v>
      </c>
      <c r="CZ375" s="78">
        <v>24709</v>
      </c>
      <c r="DA375" s="78">
        <v>24467</v>
      </c>
      <c r="DB375" s="78">
        <v>24730</v>
      </c>
      <c r="DC375" s="78">
        <v>26595</v>
      </c>
      <c r="DD375" s="78">
        <v>34956</v>
      </c>
      <c r="DE375" s="78">
        <v>27742.333330000001</v>
      </c>
      <c r="DF375" s="78">
        <v>35294</v>
      </c>
      <c r="DG375" s="78">
        <v>32158</v>
      </c>
      <c r="DH375" s="78">
        <v>27757</v>
      </c>
      <c r="DI375" s="78">
        <v>25929</v>
      </c>
      <c r="DJ375" s="78">
        <v>23509</v>
      </c>
      <c r="DK375" s="78">
        <v>22119</v>
      </c>
      <c r="DL375" s="78">
        <v>22492</v>
      </c>
      <c r="DM375" s="78">
        <v>23300</v>
      </c>
      <c r="DN375" s="78">
        <v>22579</v>
      </c>
      <c r="DO375" s="78">
        <v>23267</v>
      </c>
      <c r="DP375" s="78">
        <v>24233</v>
      </c>
      <c r="DQ375" s="78">
        <v>31924</v>
      </c>
      <c r="DR375" s="78">
        <v>26213.416669999999</v>
      </c>
      <c r="DS375" s="78">
        <v>32234</v>
      </c>
      <c r="DT375" s="78">
        <v>28956</v>
      </c>
      <c r="DU375" s="78">
        <v>23596</v>
      </c>
      <c r="DV375" s="78">
        <v>21378</v>
      </c>
      <c r="DW375" s="78">
        <v>19349</v>
      </c>
      <c r="DX375" s="78">
        <v>18238</v>
      </c>
      <c r="DY375" s="78">
        <v>19130</v>
      </c>
      <c r="DZ375" s="78">
        <v>19518</v>
      </c>
      <c r="EA375" s="78">
        <v>19114</v>
      </c>
      <c r="EB375" s="78">
        <v>19006</v>
      </c>
      <c r="EC375" s="78">
        <v>19683</v>
      </c>
      <c r="ED375" s="78">
        <v>26508</v>
      </c>
      <c r="EE375" s="78">
        <v>22225.833330000001</v>
      </c>
      <c r="EF375" s="78">
        <v>25852</v>
      </c>
      <c r="EG375" s="78">
        <v>23621</v>
      </c>
      <c r="EH375" s="78">
        <v>19586</v>
      </c>
      <c r="EI375" s="78">
        <v>17725</v>
      </c>
      <c r="EJ375" s="78">
        <v>16040</v>
      </c>
      <c r="EK375" s="78">
        <v>15299</v>
      </c>
      <c r="EL375" s="78">
        <v>16409</v>
      </c>
      <c r="EM375" s="78">
        <v>17053</v>
      </c>
      <c r="EN375" s="78">
        <v>16784</v>
      </c>
      <c r="EO375" s="78">
        <v>16924</v>
      </c>
      <c r="EP375" s="78">
        <v>17581</v>
      </c>
      <c r="EQ375" s="78">
        <v>23568</v>
      </c>
      <c r="ER375" s="78">
        <v>18870.166669999999</v>
      </c>
      <c r="ES375" s="78">
        <v>24285</v>
      </c>
      <c r="ET375" s="78">
        <v>21320</v>
      </c>
      <c r="EU375" s="78">
        <v>17533</v>
      </c>
      <c r="EV375" s="78">
        <v>16316</v>
      </c>
      <c r="EW375" s="78">
        <v>14831</v>
      </c>
      <c r="EX375" s="78">
        <v>13927</v>
      </c>
      <c r="EY375" s="78">
        <v>15013</v>
      </c>
      <c r="EZ375" s="78">
        <v>15812</v>
      </c>
      <c r="FA375" s="78">
        <v>15863</v>
      </c>
      <c r="FB375" s="78">
        <v>16025</v>
      </c>
      <c r="FC375" s="78">
        <v>16917</v>
      </c>
      <c r="FD375" s="78">
        <v>22972</v>
      </c>
      <c r="FE375" s="78">
        <v>17567.833330000001</v>
      </c>
      <c r="FF375" s="78">
        <v>22793</v>
      </c>
      <c r="FG375" s="78">
        <v>20325</v>
      </c>
      <c r="FH375" s="78">
        <v>32943</v>
      </c>
      <c r="FI375" s="78">
        <v>33479</v>
      </c>
      <c r="FJ375" s="78">
        <v>29850</v>
      </c>
      <c r="FK375" s="78">
        <v>25290</v>
      </c>
      <c r="FL375" s="78">
        <v>23640</v>
      </c>
      <c r="FM375" s="78">
        <v>22350</v>
      </c>
      <c r="FN375" s="78">
        <v>19876</v>
      </c>
      <c r="FO375" s="78">
        <v>19095</v>
      </c>
      <c r="FP375" s="78">
        <v>20947</v>
      </c>
      <c r="FQ375" s="78">
        <v>27457</v>
      </c>
      <c r="FR375" s="78">
        <v>24837.083330000001</v>
      </c>
      <c r="FS375" s="78">
        <v>27681</v>
      </c>
      <c r="FT375" s="78">
        <v>24481</v>
      </c>
      <c r="FU375" s="78">
        <v>19073</v>
      </c>
      <c r="FV375" s="78">
        <v>16947</v>
      </c>
      <c r="FW375" s="78">
        <v>14445</v>
      </c>
      <c r="FX375" s="78">
        <v>13078</v>
      </c>
      <c r="FY375" s="78">
        <v>13968</v>
      </c>
      <c r="FZ375" s="78">
        <v>14503</v>
      </c>
      <c r="GA375" s="78">
        <v>14259</v>
      </c>
      <c r="GB375" s="78">
        <v>13899</v>
      </c>
      <c r="GC375" s="78">
        <v>14940</v>
      </c>
      <c r="GD375" s="78">
        <v>20579</v>
      </c>
      <c r="GE375" s="78">
        <v>17321.083330000001</v>
      </c>
      <c r="GF375" s="78">
        <v>19612</v>
      </c>
      <c r="GG375" s="78">
        <v>16749</v>
      </c>
      <c r="GH375" s="78">
        <v>13617</v>
      </c>
      <c r="GI375" s="78">
        <v>13397</v>
      </c>
      <c r="GJ375" s="78">
        <v>12401</v>
      </c>
      <c r="GK375" s="78">
        <v>12159</v>
      </c>
      <c r="GL375" s="78">
        <v>13348</v>
      </c>
      <c r="GM375" s="78">
        <v>14242</v>
      </c>
      <c r="GN375" s="78">
        <v>14020</v>
      </c>
      <c r="GO375" s="78">
        <v>14266</v>
      </c>
      <c r="GP375" s="78">
        <v>14849</v>
      </c>
      <c r="GQ375" s="78">
        <v>20502</v>
      </c>
      <c r="GR375" s="78">
        <v>14930.166670000001</v>
      </c>
      <c r="GS375" s="78">
        <v>20509</v>
      </c>
      <c r="GT375" s="78">
        <v>18039</v>
      </c>
      <c r="GU375" s="78">
        <v>15064</v>
      </c>
      <c r="GV375" s="78">
        <v>14893</v>
      </c>
      <c r="GW375" s="78">
        <v>14090</v>
      </c>
      <c r="GX375" s="78">
        <v>13511</v>
      </c>
      <c r="GY375" s="78">
        <v>15114</v>
      </c>
      <c r="GZ375" s="78">
        <v>16219</v>
      </c>
      <c r="HA375" s="78">
        <v>16208</v>
      </c>
      <c r="HB375" s="78">
        <v>16512</v>
      </c>
      <c r="HC375" s="78">
        <v>17399</v>
      </c>
      <c r="HD375" s="78">
        <v>23044</v>
      </c>
      <c r="HE375" s="78">
        <v>16716.833330000001</v>
      </c>
      <c r="HF375" s="78">
        <v>23890</v>
      </c>
      <c r="HG375" s="78">
        <v>21242</v>
      </c>
      <c r="HH375" s="78">
        <v>18321</v>
      </c>
      <c r="HI375" s="78">
        <v>17226</v>
      </c>
    </row>
    <row r="376" spans="1:217" ht="60.75" x14ac:dyDescent="0.3">
      <c r="A376" s="1" t="str">
        <f t="shared" si="83"/>
        <v>Österreich50 Jahre und älterMänner und altern. Geschl.</v>
      </c>
      <c r="B376" s="1">
        <v>376</v>
      </c>
      <c r="C376" s="77" t="s">
        <v>10</v>
      </c>
      <c r="D376" s="77" t="s">
        <v>126</v>
      </c>
      <c r="E376" s="77" t="s">
        <v>265</v>
      </c>
      <c r="F376" s="78">
        <v>37380</v>
      </c>
      <c r="G376" s="78">
        <v>35097</v>
      </c>
      <c r="H376" s="78">
        <v>29566</v>
      </c>
      <c r="I376" s="78">
        <v>26105</v>
      </c>
      <c r="J376" s="78">
        <v>23948</v>
      </c>
      <c r="K376" s="78">
        <v>22538</v>
      </c>
      <c r="L376" s="78">
        <v>22186</v>
      </c>
      <c r="M376" s="78">
        <v>22044</v>
      </c>
      <c r="N376" s="78">
        <v>22392</v>
      </c>
      <c r="O376" s="78">
        <v>24147</v>
      </c>
      <c r="P376" s="78">
        <v>27280</v>
      </c>
      <c r="Q376" s="78">
        <v>37839</v>
      </c>
      <c r="R376" s="78">
        <v>27543.5</v>
      </c>
      <c r="S376" s="78">
        <v>41521</v>
      </c>
      <c r="T376" s="78">
        <v>42389</v>
      </c>
      <c r="U376" s="78">
        <v>37012</v>
      </c>
      <c r="V376" s="78">
        <v>32134</v>
      </c>
      <c r="W376" s="78">
        <v>30351</v>
      </c>
      <c r="X376" s="78">
        <v>29374</v>
      </c>
      <c r="Y376" s="78">
        <v>28804</v>
      </c>
      <c r="Z376" s="78">
        <v>28396</v>
      </c>
      <c r="AA376" s="78">
        <v>28380</v>
      </c>
      <c r="AB376" s="78">
        <v>29769</v>
      </c>
      <c r="AC376" s="78">
        <v>31751</v>
      </c>
      <c r="AD376" s="78">
        <v>42131</v>
      </c>
      <c r="AE376" s="78">
        <v>33501</v>
      </c>
      <c r="AF376" s="78">
        <v>45797</v>
      </c>
      <c r="AG376" s="78">
        <v>45623</v>
      </c>
      <c r="AH376" s="78">
        <v>37910</v>
      </c>
      <c r="AI376" s="78">
        <v>32461</v>
      </c>
      <c r="AJ376" s="78">
        <v>30141</v>
      </c>
      <c r="AK376" s="78">
        <v>28279</v>
      </c>
      <c r="AL376" s="78">
        <v>27225</v>
      </c>
      <c r="AM376" s="78">
        <v>26963</v>
      </c>
      <c r="AN376" s="78">
        <v>26857</v>
      </c>
      <c r="AO376" s="78">
        <v>28320</v>
      </c>
      <c r="AP376" s="78">
        <v>31270</v>
      </c>
      <c r="AQ376" s="78">
        <v>42606</v>
      </c>
      <c r="AR376" s="78">
        <v>33621</v>
      </c>
      <c r="AS376" s="78">
        <v>45725</v>
      </c>
      <c r="AT376" s="78">
        <v>43834</v>
      </c>
      <c r="AU376" s="78">
        <v>36501</v>
      </c>
      <c r="AV376" s="78">
        <v>31880</v>
      </c>
      <c r="AW376" s="78">
        <v>29702</v>
      </c>
      <c r="AX376" s="78">
        <v>28047</v>
      </c>
      <c r="AY376" s="78">
        <v>27459</v>
      </c>
      <c r="AZ376" s="78">
        <v>27939</v>
      </c>
      <c r="BA376" s="78">
        <v>28281</v>
      </c>
      <c r="BB376" s="78">
        <v>30462</v>
      </c>
      <c r="BC376" s="78">
        <v>33515</v>
      </c>
      <c r="BD376" s="78">
        <v>44285</v>
      </c>
      <c r="BE376" s="78">
        <v>33969.166669999999</v>
      </c>
      <c r="BF376" s="78">
        <v>48291</v>
      </c>
      <c r="BG376" s="78">
        <v>48409</v>
      </c>
      <c r="BH376" s="78">
        <v>39962</v>
      </c>
      <c r="BI376" s="78">
        <v>35282</v>
      </c>
      <c r="BJ376" s="78">
        <v>32785</v>
      </c>
      <c r="BK376" s="78">
        <v>31452</v>
      </c>
      <c r="BL376" s="78">
        <v>31280</v>
      </c>
      <c r="BM376" s="78">
        <v>31120</v>
      </c>
      <c r="BN376" s="78">
        <v>30987</v>
      </c>
      <c r="BO376" s="78">
        <v>33611</v>
      </c>
      <c r="BP376" s="78">
        <v>37074</v>
      </c>
      <c r="BQ376" s="78">
        <v>48299</v>
      </c>
      <c r="BR376" s="78">
        <v>37379.333330000001</v>
      </c>
      <c r="BS376" s="78">
        <v>52648</v>
      </c>
      <c r="BT376" s="78">
        <v>52292</v>
      </c>
      <c r="BU376" s="78">
        <v>45753</v>
      </c>
      <c r="BV376" s="78">
        <v>39761</v>
      </c>
      <c r="BW376" s="78">
        <v>37473</v>
      </c>
      <c r="BX376" s="78">
        <v>36420</v>
      </c>
      <c r="BY376" s="78">
        <v>37555</v>
      </c>
      <c r="BZ376" s="78">
        <v>37866</v>
      </c>
      <c r="CA376" s="78">
        <v>38634</v>
      </c>
      <c r="CB376" s="78">
        <v>41439</v>
      </c>
      <c r="CC376" s="78">
        <v>45506</v>
      </c>
      <c r="CD376" s="78">
        <v>58549</v>
      </c>
      <c r="CE376" s="78">
        <v>43658</v>
      </c>
      <c r="CF376" s="78">
        <v>62149</v>
      </c>
      <c r="CG376" s="78">
        <v>61200</v>
      </c>
      <c r="CH376" s="78">
        <v>52884</v>
      </c>
      <c r="CI376" s="78">
        <v>48705</v>
      </c>
      <c r="CJ376" s="78">
        <v>46139</v>
      </c>
      <c r="CK376" s="78">
        <v>44885</v>
      </c>
      <c r="CL376" s="78">
        <v>43994</v>
      </c>
      <c r="CM376" s="78">
        <v>43926</v>
      </c>
      <c r="CN376" s="78">
        <v>44628</v>
      </c>
      <c r="CO376" s="78">
        <v>47621</v>
      </c>
      <c r="CP376" s="78">
        <v>51800</v>
      </c>
      <c r="CQ376" s="78">
        <v>65748</v>
      </c>
      <c r="CR376" s="78">
        <v>51139.916669999999</v>
      </c>
      <c r="CS376" s="78">
        <v>70400</v>
      </c>
      <c r="CT376" s="78">
        <v>70232</v>
      </c>
      <c r="CU376" s="78">
        <v>62084</v>
      </c>
      <c r="CV376" s="78">
        <v>57469</v>
      </c>
      <c r="CW376" s="78">
        <v>54446</v>
      </c>
      <c r="CX376" s="78">
        <v>52713</v>
      </c>
      <c r="CY376" s="78">
        <v>51415</v>
      </c>
      <c r="CZ376" s="78">
        <v>51906</v>
      </c>
      <c r="DA376" s="78">
        <v>52075</v>
      </c>
      <c r="DB376" s="78">
        <v>54813</v>
      </c>
      <c r="DC376" s="78">
        <v>58720</v>
      </c>
      <c r="DD376" s="78">
        <v>71845</v>
      </c>
      <c r="DE376" s="78">
        <v>59009.833330000001</v>
      </c>
      <c r="DF376" s="78">
        <v>75710</v>
      </c>
      <c r="DG376" s="78">
        <v>73203</v>
      </c>
      <c r="DH376" s="78">
        <v>65340</v>
      </c>
      <c r="DI376" s="78">
        <v>59400</v>
      </c>
      <c r="DJ376" s="78">
        <v>56934</v>
      </c>
      <c r="DK376" s="78">
        <v>54795</v>
      </c>
      <c r="DL376" s="78">
        <v>53862</v>
      </c>
      <c r="DM376" s="78">
        <v>54398</v>
      </c>
      <c r="DN376" s="78">
        <v>55066</v>
      </c>
      <c r="DO376" s="78">
        <v>58072</v>
      </c>
      <c r="DP376" s="78">
        <v>61674</v>
      </c>
      <c r="DQ376" s="78">
        <v>74819</v>
      </c>
      <c r="DR376" s="78">
        <v>61939.416669999999</v>
      </c>
      <c r="DS376" s="78">
        <v>80713</v>
      </c>
      <c r="DT376" s="78">
        <v>77808</v>
      </c>
      <c r="DU376" s="78">
        <v>67147</v>
      </c>
      <c r="DV376" s="78">
        <v>61831</v>
      </c>
      <c r="DW376" s="78">
        <v>58686</v>
      </c>
      <c r="DX376" s="78">
        <v>56165</v>
      </c>
      <c r="DY376" s="78">
        <v>54789</v>
      </c>
      <c r="DZ376" s="78">
        <v>54521</v>
      </c>
      <c r="EA376" s="78">
        <v>54239</v>
      </c>
      <c r="EB376" s="78">
        <v>56614</v>
      </c>
      <c r="EC376" s="78">
        <v>59618</v>
      </c>
      <c r="ED376" s="78">
        <v>72574</v>
      </c>
      <c r="EE376" s="78">
        <v>62892.083330000001</v>
      </c>
      <c r="EF376" s="78">
        <v>75361</v>
      </c>
      <c r="EG376" s="78">
        <v>74065</v>
      </c>
      <c r="EH376" s="78">
        <v>64051</v>
      </c>
      <c r="EI376" s="78">
        <v>57466</v>
      </c>
      <c r="EJ376" s="78">
        <v>53819</v>
      </c>
      <c r="EK376" s="78">
        <v>51599</v>
      </c>
      <c r="EL376" s="78">
        <v>51189</v>
      </c>
      <c r="EM376" s="78">
        <v>51158</v>
      </c>
      <c r="EN376" s="78">
        <v>50922</v>
      </c>
      <c r="EO376" s="78">
        <v>53690</v>
      </c>
      <c r="EP376" s="78">
        <v>56915</v>
      </c>
      <c r="EQ376" s="78">
        <v>69513</v>
      </c>
      <c r="ER376" s="78">
        <v>59145.666669999999</v>
      </c>
      <c r="ES376" s="78">
        <v>74773</v>
      </c>
      <c r="ET376" s="78">
        <v>70474</v>
      </c>
      <c r="EU376" s="78">
        <v>60221</v>
      </c>
      <c r="EV376" s="78">
        <v>55768</v>
      </c>
      <c r="EW376" s="78">
        <v>53306</v>
      </c>
      <c r="EX376" s="78">
        <v>50888</v>
      </c>
      <c r="EY376" s="78">
        <v>51021</v>
      </c>
      <c r="EZ376" s="78">
        <v>51205</v>
      </c>
      <c r="FA376" s="78">
        <v>51680</v>
      </c>
      <c r="FB376" s="78">
        <v>54442</v>
      </c>
      <c r="FC376" s="78">
        <v>57716</v>
      </c>
      <c r="FD376" s="78">
        <v>70505</v>
      </c>
      <c r="FE376" s="78">
        <v>58499.916669999999</v>
      </c>
      <c r="FF376" s="78">
        <v>74249</v>
      </c>
      <c r="FG376" s="78">
        <v>70532</v>
      </c>
      <c r="FH376" s="78">
        <v>87807</v>
      </c>
      <c r="FI376" s="78">
        <v>84724</v>
      </c>
      <c r="FJ376" s="78">
        <v>77734</v>
      </c>
      <c r="FK376" s="78">
        <v>70908</v>
      </c>
      <c r="FL376" s="78">
        <v>66678</v>
      </c>
      <c r="FM376" s="78">
        <v>65256</v>
      </c>
      <c r="FN376" s="78">
        <v>64155</v>
      </c>
      <c r="FO376" s="78">
        <v>66458</v>
      </c>
      <c r="FP376" s="78">
        <v>72002</v>
      </c>
      <c r="FQ376" s="78">
        <v>87145</v>
      </c>
      <c r="FR376" s="78">
        <v>73970.666670000006</v>
      </c>
      <c r="FS376" s="78">
        <v>91715</v>
      </c>
      <c r="FT376" s="78">
        <v>86549</v>
      </c>
      <c r="FU376" s="78">
        <v>74313</v>
      </c>
      <c r="FV376" s="78">
        <v>68141</v>
      </c>
      <c r="FW376" s="78">
        <v>62787</v>
      </c>
      <c r="FX376" s="78">
        <v>58014</v>
      </c>
      <c r="FY376" s="78">
        <v>55164</v>
      </c>
      <c r="FZ376" s="78">
        <v>54331</v>
      </c>
      <c r="GA376" s="78">
        <v>52921</v>
      </c>
      <c r="GB376" s="78">
        <v>53614</v>
      </c>
      <c r="GC376" s="78">
        <v>57140</v>
      </c>
      <c r="GD376" s="78">
        <v>69501</v>
      </c>
      <c r="GE376" s="78">
        <v>65349.166669999999</v>
      </c>
      <c r="GF376" s="78">
        <v>72145</v>
      </c>
      <c r="GG376" s="78">
        <v>66158</v>
      </c>
      <c r="GH376" s="78">
        <v>55575</v>
      </c>
      <c r="GI376" s="78">
        <v>51624</v>
      </c>
      <c r="GJ376" s="78">
        <v>48398</v>
      </c>
      <c r="GK376" s="78">
        <v>45906</v>
      </c>
      <c r="GL376" s="78">
        <v>45130</v>
      </c>
      <c r="GM376" s="78">
        <v>45671</v>
      </c>
      <c r="GN376" s="78">
        <v>45552</v>
      </c>
      <c r="GO376" s="78">
        <v>47780</v>
      </c>
      <c r="GP376" s="78">
        <v>50361</v>
      </c>
      <c r="GQ376" s="78">
        <v>63983</v>
      </c>
      <c r="GR376" s="78">
        <v>53190.25</v>
      </c>
      <c r="GS376" s="78">
        <v>67795</v>
      </c>
      <c r="GT376" s="78">
        <v>63063</v>
      </c>
      <c r="GU376" s="78">
        <v>53114</v>
      </c>
      <c r="GV376" s="78">
        <v>49666</v>
      </c>
      <c r="GW376" s="78">
        <v>47448</v>
      </c>
      <c r="GX376" s="78">
        <v>45308</v>
      </c>
      <c r="GY376" s="78">
        <v>45324</v>
      </c>
      <c r="GZ376" s="78">
        <v>45910</v>
      </c>
      <c r="HA376" s="78">
        <v>45894</v>
      </c>
      <c r="HB376" s="78">
        <v>48900</v>
      </c>
      <c r="HC376" s="78">
        <v>52134</v>
      </c>
      <c r="HD376" s="78">
        <v>66263</v>
      </c>
      <c r="HE376" s="78">
        <v>52568.25</v>
      </c>
      <c r="HF376" s="78">
        <v>71131</v>
      </c>
      <c r="HG376" s="78">
        <v>66084</v>
      </c>
      <c r="HH376" s="78">
        <v>57212</v>
      </c>
      <c r="HI376" s="78">
        <v>53665</v>
      </c>
    </row>
    <row r="377" spans="1:217" ht="60.75" x14ac:dyDescent="0.3">
      <c r="A377" s="1" t="str">
        <f t="shared" si="83"/>
        <v>ÖsterreichAusländerMänner und altern. Geschl.</v>
      </c>
      <c r="B377" s="1">
        <v>377</v>
      </c>
      <c r="C377" s="77" t="s">
        <v>10</v>
      </c>
      <c r="D377" s="77" t="s">
        <v>127</v>
      </c>
      <c r="E377" s="77" t="s">
        <v>265</v>
      </c>
      <c r="F377" s="78">
        <v>34735</v>
      </c>
      <c r="G377" s="78">
        <v>29503</v>
      </c>
      <c r="H377" s="78">
        <v>23650</v>
      </c>
      <c r="I377" s="78">
        <v>21081</v>
      </c>
      <c r="J377" s="78">
        <v>18187</v>
      </c>
      <c r="K377" s="78">
        <v>16413</v>
      </c>
      <c r="L377" s="78">
        <v>15847</v>
      </c>
      <c r="M377" s="78">
        <v>16257</v>
      </c>
      <c r="N377" s="78">
        <v>17748</v>
      </c>
      <c r="O377" s="78">
        <v>20599</v>
      </c>
      <c r="P377" s="78">
        <v>25814</v>
      </c>
      <c r="Q377" s="78">
        <v>40915</v>
      </c>
      <c r="R377" s="78">
        <v>23395.75</v>
      </c>
      <c r="S377" s="78">
        <v>42022</v>
      </c>
      <c r="T377" s="78">
        <v>41444</v>
      </c>
      <c r="U377" s="78">
        <v>34476</v>
      </c>
      <c r="V377" s="78">
        <v>30210</v>
      </c>
      <c r="W377" s="78">
        <v>27101</v>
      </c>
      <c r="X377" s="78">
        <v>25162</v>
      </c>
      <c r="Y377" s="78">
        <v>22817</v>
      </c>
      <c r="Z377" s="78">
        <v>24071</v>
      </c>
      <c r="AA377" s="78">
        <v>24897</v>
      </c>
      <c r="AB377" s="78">
        <v>26773</v>
      </c>
      <c r="AC377" s="78">
        <v>29696</v>
      </c>
      <c r="AD377" s="78">
        <v>44509</v>
      </c>
      <c r="AE377" s="78">
        <v>31098.166669999999</v>
      </c>
      <c r="AF377" s="78">
        <v>45252</v>
      </c>
      <c r="AG377" s="78">
        <v>43049</v>
      </c>
      <c r="AH377" s="78">
        <v>32503</v>
      </c>
      <c r="AI377" s="78">
        <v>28195</v>
      </c>
      <c r="AJ377" s="78">
        <v>24554</v>
      </c>
      <c r="AK377" s="78">
        <v>21749</v>
      </c>
      <c r="AL377" s="78">
        <v>19756</v>
      </c>
      <c r="AM377" s="78">
        <v>20804</v>
      </c>
      <c r="AN377" s="78">
        <v>21761</v>
      </c>
      <c r="AO377" s="78">
        <v>23956</v>
      </c>
      <c r="AP377" s="78">
        <v>28323</v>
      </c>
      <c r="AQ377" s="78">
        <v>44158</v>
      </c>
      <c r="AR377" s="78">
        <v>29505</v>
      </c>
      <c r="AS377" s="78">
        <v>43651</v>
      </c>
      <c r="AT377" s="78">
        <v>40004</v>
      </c>
      <c r="AU377" s="78">
        <v>30831</v>
      </c>
      <c r="AV377" s="78">
        <v>26819</v>
      </c>
      <c r="AW377" s="78">
        <v>24242</v>
      </c>
      <c r="AX377" s="78">
        <v>22088</v>
      </c>
      <c r="AY377" s="78">
        <v>20929</v>
      </c>
      <c r="AZ377" s="78">
        <v>22095</v>
      </c>
      <c r="BA377" s="78">
        <v>23793</v>
      </c>
      <c r="BB377" s="78">
        <v>27196</v>
      </c>
      <c r="BC377" s="78">
        <v>31374</v>
      </c>
      <c r="BD377" s="78">
        <v>46014</v>
      </c>
      <c r="BE377" s="78">
        <v>29919.666669999999</v>
      </c>
      <c r="BF377" s="78">
        <v>47149</v>
      </c>
      <c r="BG377" s="78">
        <v>45843</v>
      </c>
      <c r="BH377" s="78">
        <v>34982</v>
      </c>
      <c r="BI377" s="78">
        <v>31331</v>
      </c>
      <c r="BJ377" s="78">
        <v>27575</v>
      </c>
      <c r="BK377" s="78">
        <v>25304</v>
      </c>
      <c r="BL377" s="78">
        <v>24920</v>
      </c>
      <c r="BM377" s="78">
        <v>25097</v>
      </c>
      <c r="BN377" s="78">
        <v>26767</v>
      </c>
      <c r="BO377" s="78">
        <v>30420</v>
      </c>
      <c r="BP377" s="78">
        <v>35689</v>
      </c>
      <c r="BQ377" s="78">
        <v>51522</v>
      </c>
      <c r="BR377" s="78">
        <v>33883.25</v>
      </c>
      <c r="BS377" s="78">
        <v>53540</v>
      </c>
      <c r="BT377" s="78">
        <v>50973</v>
      </c>
      <c r="BU377" s="78">
        <v>41845</v>
      </c>
      <c r="BV377" s="78">
        <v>36407</v>
      </c>
      <c r="BW377" s="78">
        <v>32250</v>
      </c>
      <c r="BX377" s="78">
        <v>30055</v>
      </c>
      <c r="BY377" s="78">
        <v>30505</v>
      </c>
      <c r="BZ377" s="78">
        <v>30761</v>
      </c>
      <c r="CA377" s="78">
        <v>32824</v>
      </c>
      <c r="CB377" s="78">
        <v>36481</v>
      </c>
      <c r="CC377" s="78">
        <v>42686</v>
      </c>
      <c r="CD377" s="78">
        <v>60121</v>
      </c>
      <c r="CE377" s="78">
        <v>39870.666669999999</v>
      </c>
      <c r="CF377" s="78">
        <v>60340</v>
      </c>
      <c r="CG377" s="78">
        <v>57139</v>
      </c>
      <c r="CH377" s="78">
        <v>48173</v>
      </c>
      <c r="CI377" s="78">
        <v>44554</v>
      </c>
      <c r="CJ377" s="78">
        <v>41193</v>
      </c>
      <c r="CK377" s="78">
        <v>39030</v>
      </c>
      <c r="CL377" s="78">
        <v>37932</v>
      </c>
      <c r="CM377" s="78">
        <v>38592</v>
      </c>
      <c r="CN377" s="78">
        <v>40990</v>
      </c>
      <c r="CO377" s="78">
        <v>45209</v>
      </c>
      <c r="CP377" s="78">
        <v>51229</v>
      </c>
      <c r="CQ377" s="78">
        <v>70088</v>
      </c>
      <c r="CR377" s="78">
        <v>47872.416669999999</v>
      </c>
      <c r="CS377" s="78">
        <v>70726</v>
      </c>
      <c r="CT377" s="78">
        <v>68589</v>
      </c>
      <c r="CU377" s="78">
        <v>59735</v>
      </c>
      <c r="CV377" s="78">
        <v>56680</v>
      </c>
      <c r="CW377" s="78">
        <v>52343</v>
      </c>
      <c r="CX377" s="78">
        <v>50204</v>
      </c>
      <c r="CY377" s="78">
        <v>47138</v>
      </c>
      <c r="CZ377" s="78">
        <v>47303</v>
      </c>
      <c r="DA377" s="78">
        <v>47970</v>
      </c>
      <c r="DB377" s="78">
        <v>52519</v>
      </c>
      <c r="DC377" s="78">
        <v>59054</v>
      </c>
      <c r="DD377" s="78">
        <v>77975</v>
      </c>
      <c r="DE377" s="78">
        <v>57519.666669999999</v>
      </c>
      <c r="DF377" s="78">
        <v>76682</v>
      </c>
      <c r="DG377" s="78">
        <v>70962</v>
      </c>
      <c r="DH377" s="78">
        <v>62214</v>
      </c>
      <c r="DI377" s="78">
        <v>57873</v>
      </c>
      <c r="DJ377" s="78">
        <v>53426</v>
      </c>
      <c r="DK377" s="78">
        <v>50304</v>
      </c>
      <c r="DL377" s="78">
        <v>48649</v>
      </c>
      <c r="DM377" s="78">
        <v>49562</v>
      </c>
      <c r="DN377" s="78">
        <v>50426</v>
      </c>
      <c r="DO377" s="78">
        <v>54899</v>
      </c>
      <c r="DP377" s="78">
        <v>59137</v>
      </c>
      <c r="DQ377" s="78">
        <v>79458</v>
      </c>
      <c r="DR377" s="78">
        <v>59466</v>
      </c>
      <c r="DS377" s="78">
        <v>80026</v>
      </c>
      <c r="DT377" s="78">
        <v>73585</v>
      </c>
      <c r="DU377" s="78">
        <v>60806</v>
      </c>
      <c r="DV377" s="78">
        <v>55527</v>
      </c>
      <c r="DW377" s="78">
        <v>50457</v>
      </c>
      <c r="DX377" s="78">
        <v>47160</v>
      </c>
      <c r="DY377" s="78">
        <v>46221</v>
      </c>
      <c r="DZ377" s="78">
        <v>45872</v>
      </c>
      <c r="EA377" s="78">
        <v>47157</v>
      </c>
      <c r="EB377" s="78">
        <v>50121</v>
      </c>
      <c r="EC377" s="78">
        <v>54412</v>
      </c>
      <c r="ED377" s="78">
        <v>75355</v>
      </c>
      <c r="EE377" s="78">
        <v>57224.916669999999</v>
      </c>
      <c r="EF377" s="78">
        <v>71666</v>
      </c>
      <c r="EG377" s="78">
        <v>69101</v>
      </c>
      <c r="EH377" s="78">
        <v>57223</v>
      </c>
      <c r="EI377" s="78">
        <v>51659</v>
      </c>
      <c r="EJ377" s="78">
        <v>46741</v>
      </c>
      <c r="EK377" s="78">
        <v>44317</v>
      </c>
      <c r="EL377" s="78">
        <v>44551</v>
      </c>
      <c r="EM377" s="78">
        <v>44483</v>
      </c>
      <c r="EN377" s="78">
        <v>44913</v>
      </c>
      <c r="EO377" s="78">
        <v>48331</v>
      </c>
      <c r="EP377" s="78">
        <v>53062</v>
      </c>
      <c r="EQ377" s="78">
        <v>73579</v>
      </c>
      <c r="ER377" s="78">
        <v>54135.5</v>
      </c>
      <c r="ES377" s="78">
        <v>72900</v>
      </c>
      <c r="ET377" s="78">
        <v>65786</v>
      </c>
      <c r="EU377" s="78">
        <v>54680</v>
      </c>
      <c r="EV377" s="78">
        <v>51226</v>
      </c>
      <c r="EW377" s="78">
        <v>47029</v>
      </c>
      <c r="EX377" s="78">
        <v>43601</v>
      </c>
      <c r="EY377" s="78">
        <v>43261</v>
      </c>
      <c r="EZ377" s="78">
        <v>43896</v>
      </c>
      <c r="FA377" s="78">
        <v>44536</v>
      </c>
      <c r="FB377" s="78">
        <v>48173</v>
      </c>
      <c r="FC377" s="78">
        <v>52630</v>
      </c>
      <c r="FD377" s="78">
        <v>74152</v>
      </c>
      <c r="FE377" s="78">
        <v>53489.166669999999</v>
      </c>
      <c r="FF377" s="78">
        <v>71190</v>
      </c>
      <c r="FG377" s="78">
        <v>64760</v>
      </c>
      <c r="FH377" s="78">
        <v>103849</v>
      </c>
      <c r="FI377" s="78">
        <v>102416</v>
      </c>
      <c r="FJ377" s="78">
        <v>90543</v>
      </c>
      <c r="FK377" s="78">
        <v>76805</v>
      </c>
      <c r="FL377" s="78">
        <v>67849</v>
      </c>
      <c r="FM377" s="78">
        <v>64146</v>
      </c>
      <c r="FN377" s="78">
        <v>60697</v>
      </c>
      <c r="FO377" s="78">
        <v>63130</v>
      </c>
      <c r="FP377" s="78">
        <v>70961</v>
      </c>
      <c r="FQ377" s="78">
        <v>95229</v>
      </c>
      <c r="FR377" s="78">
        <v>77631.25</v>
      </c>
      <c r="FS377" s="78">
        <v>93783</v>
      </c>
      <c r="FT377" s="78">
        <v>85353</v>
      </c>
      <c r="FU377" s="78">
        <v>70564</v>
      </c>
      <c r="FV377" s="78">
        <v>64519</v>
      </c>
      <c r="FW377" s="78">
        <v>56793</v>
      </c>
      <c r="FX377" s="78">
        <v>49997</v>
      </c>
      <c r="FY377" s="78">
        <v>46984</v>
      </c>
      <c r="FZ377" s="78">
        <v>46760</v>
      </c>
      <c r="GA377" s="78">
        <v>45722</v>
      </c>
      <c r="GB377" s="78">
        <v>46559</v>
      </c>
      <c r="GC377" s="78">
        <v>52518</v>
      </c>
      <c r="GD377" s="78">
        <v>74138</v>
      </c>
      <c r="GE377" s="78">
        <v>61140.833330000001</v>
      </c>
      <c r="GF377" s="78">
        <v>70058</v>
      </c>
      <c r="GG377" s="78">
        <v>61211</v>
      </c>
      <c r="GH377" s="78">
        <v>50196</v>
      </c>
      <c r="GI377" s="78">
        <v>47886</v>
      </c>
      <c r="GJ377" s="78">
        <v>44114</v>
      </c>
      <c r="GK377" s="78">
        <v>41912</v>
      </c>
      <c r="GL377" s="78">
        <v>41572</v>
      </c>
      <c r="GM377" s="78">
        <v>43476</v>
      </c>
      <c r="GN377" s="78">
        <v>43856</v>
      </c>
      <c r="GO377" s="78">
        <v>47413</v>
      </c>
      <c r="GP377" s="78">
        <v>51266</v>
      </c>
      <c r="GQ377" s="78">
        <v>73723</v>
      </c>
      <c r="GR377" s="78">
        <v>51390.25</v>
      </c>
      <c r="GS377" s="78">
        <v>71950</v>
      </c>
      <c r="GT377" s="78">
        <v>64468</v>
      </c>
      <c r="GU377" s="78">
        <v>54605</v>
      </c>
      <c r="GV377" s="78">
        <v>54004</v>
      </c>
      <c r="GW377" s="78">
        <v>51647</v>
      </c>
      <c r="GX377" s="78">
        <v>49329</v>
      </c>
      <c r="GY377" s="78">
        <v>50569</v>
      </c>
      <c r="GZ377" s="78">
        <v>51870</v>
      </c>
      <c r="HA377" s="78">
        <v>52350</v>
      </c>
      <c r="HB377" s="78">
        <v>56378</v>
      </c>
      <c r="HC377" s="78">
        <v>61283</v>
      </c>
      <c r="HD377" s="78">
        <v>84309</v>
      </c>
      <c r="HE377" s="78">
        <v>58563.5</v>
      </c>
      <c r="HF377" s="78">
        <v>84837</v>
      </c>
      <c r="HG377" s="78">
        <v>77766</v>
      </c>
      <c r="HH377" s="78">
        <v>68136</v>
      </c>
      <c r="HI377" s="78">
        <v>65441</v>
      </c>
    </row>
    <row r="378" spans="1:217" ht="60.75" x14ac:dyDescent="0.3">
      <c r="A378" s="1" t="str">
        <f t="shared" si="83"/>
        <v>Österreichoffene StellenMänner und altern. Geschl.</v>
      </c>
      <c r="B378" s="1">
        <v>378</v>
      </c>
      <c r="C378" s="77" t="s">
        <v>10</v>
      </c>
      <c r="D378" s="77" t="s">
        <v>128</v>
      </c>
      <c r="E378" s="77" t="s">
        <v>265</v>
      </c>
      <c r="F378" s="78">
        <v>0</v>
      </c>
      <c r="G378" s="78">
        <v>0</v>
      </c>
      <c r="H378" s="78">
        <v>0</v>
      </c>
      <c r="I378" s="78">
        <v>0</v>
      </c>
      <c r="J378" s="78">
        <v>0</v>
      </c>
      <c r="K378" s="78">
        <v>0</v>
      </c>
      <c r="L378" s="78">
        <v>0</v>
      </c>
      <c r="M378" s="78">
        <v>0</v>
      </c>
      <c r="N378" s="78">
        <v>0</v>
      </c>
      <c r="O378" s="78">
        <v>0</v>
      </c>
      <c r="P378" s="78">
        <v>0</v>
      </c>
      <c r="Q378" s="78">
        <v>0</v>
      </c>
      <c r="R378" s="78">
        <v>0</v>
      </c>
      <c r="S378" s="78">
        <v>0</v>
      </c>
      <c r="T378" s="78">
        <v>0</v>
      </c>
      <c r="U378" s="78">
        <v>0</v>
      </c>
      <c r="V378" s="78">
        <v>0</v>
      </c>
      <c r="W378" s="78">
        <v>0</v>
      </c>
      <c r="X378" s="78">
        <v>0</v>
      </c>
      <c r="Y378" s="78">
        <v>0</v>
      </c>
      <c r="Z378" s="78">
        <v>0</v>
      </c>
      <c r="AA378" s="78">
        <v>0</v>
      </c>
      <c r="AB378" s="78">
        <v>0</v>
      </c>
      <c r="AC378" s="78">
        <v>0</v>
      </c>
      <c r="AD378" s="78">
        <v>0</v>
      </c>
      <c r="AE378" s="78">
        <v>0</v>
      </c>
      <c r="AF378" s="78">
        <v>0</v>
      </c>
      <c r="AG378" s="78">
        <v>0</v>
      </c>
      <c r="AH378" s="78">
        <v>0</v>
      </c>
      <c r="AI378" s="78">
        <v>0</v>
      </c>
      <c r="AJ378" s="78">
        <v>0</v>
      </c>
      <c r="AK378" s="78">
        <v>0</v>
      </c>
      <c r="AL378" s="78">
        <v>0</v>
      </c>
      <c r="AM378" s="78">
        <v>0</v>
      </c>
      <c r="AN378" s="78">
        <v>0</v>
      </c>
      <c r="AO378" s="78">
        <v>0</v>
      </c>
      <c r="AP378" s="78">
        <v>0</v>
      </c>
      <c r="AQ378" s="78">
        <v>0</v>
      </c>
      <c r="AR378" s="78">
        <v>0</v>
      </c>
      <c r="AS378" s="78">
        <v>0</v>
      </c>
      <c r="AT378" s="78">
        <v>0</v>
      </c>
      <c r="AU378" s="78">
        <v>0</v>
      </c>
      <c r="AV378" s="78">
        <v>0</v>
      </c>
      <c r="AW378" s="78">
        <v>0</v>
      </c>
      <c r="AX378" s="78">
        <v>0</v>
      </c>
      <c r="AY378" s="78">
        <v>0</v>
      </c>
      <c r="AZ378" s="78">
        <v>0</v>
      </c>
      <c r="BA378" s="78">
        <v>0</v>
      </c>
      <c r="BB378" s="78">
        <v>0</v>
      </c>
      <c r="BC378" s="78">
        <v>0</v>
      </c>
      <c r="BD378" s="78">
        <v>0</v>
      </c>
      <c r="BE378" s="78">
        <v>0</v>
      </c>
      <c r="BF378" s="78">
        <v>0</v>
      </c>
      <c r="BG378" s="78">
        <v>0</v>
      </c>
      <c r="BH378" s="78">
        <v>0</v>
      </c>
      <c r="BI378" s="78">
        <v>0</v>
      </c>
      <c r="BJ378" s="78">
        <v>0</v>
      </c>
      <c r="BK378" s="78">
        <v>0</v>
      </c>
      <c r="BL378" s="78">
        <v>0</v>
      </c>
      <c r="BM378" s="78">
        <v>0</v>
      </c>
      <c r="BN378" s="78">
        <v>0</v>
      </c>
      <c r="BO378" s="78">
        <v>0</v>
      </c>
      <c r="BP378" s="78">
        <v>0</v>
      </c>
      <c r="BQ378" s="78">
        <v>0</v>
      </c>
      <c r="BR378" s="78">
        <v>0</v>
      </c>
      <c r="BS378" s="78">
        <v>0</v>
      </c>
      <c r="BT378" s="78">
        <v>0</v>
      </c>
      <c r="BU378" s="78">
        <v>0</v>
      </c>
      <c r="BV378" s="78">
        <v>0</v>
      </c>
      <c r="BW378" s="78">
        <v>0</v>
      </c>
      <c r="BX378" s="78">
        <v>0</v>
      </c>
      <c r="BY378" s="78">
        <v>0</v>
      </c>
      <c r="BZ378" s="78">
        <v>0</v>
      </c>
      <c r="CA378" s="78">
        <v>0</v>
      </c>
      <c r="CB378" s="78">
        <v>0</v>
      </c>
      <c r="CC378" s="78">
        <v>0</v>
      </c>
      <c r="CD378" s="78">
        <v>0</v>
      </c>
      <c r="CE378" s="78">
        <v>0</v>
      </c>
      <c r="CF378" s="78">
        <v>0</v>
      </c>
      <c r="CG378" s="78">
        <v>0</v>
      </c>
      <c r="CH378" s="78">
        <v>0</v>
      </c>
      <c r="CI378" s="78">
        <v>0</v>
      </c>
      <c r="CJ378" s="78">
        <v>0</v>
      </c>
      <c r="CK378" s="78">
        <v>0</v>
      </c>
      <c r="CL378" s="78">
        <v>0</v>
      </c>
      <c r="CM378" s="78">
        <v>0</v>
      </c>
      <c r="CN378" s="78">
        <v>0</v>
      </c>
      <c r="CO378" s="78">
        <v>0</v>
      </c>
      <c r="CP378" s="78">
        <v>0</v>
      </c>
      <c r="CQ378" s="78">
        <v>0</v>
      </c>
      <c r="CR378" s="78">
        <v>0</v>
      </c>
      <c r="CS378" s="78">
        <v>0</v>
      </c>
      <c r="CT378" s="78">
        <v>0</v>
      </c>
      <c r="CU378" s="78">
        <v>0</v>
      </c>
      <c r="CV378" s="78">
        <v>0</v>
      </c>
      <c r="CW378" s="78">
        <v>0</v>
      </c>
      <c r="CX378" s="78">
        <v>0</v>
      </c>
      <c r="CY378" s="78">
        <v>0</v>
      </c>
      <c r="CZ378" s="78">
        <v>0</v>
      </c>
      <c r="DA378" s="78">
        <v>0</v>
      </c>
      <c r="DB378" s="78">
        <v>0</v>
      </c>
      <c r="DC378" s="78">
        <v>0</v>
      </c>
      <c r="DD378" s="78">
        <v>0</v>
      </c>
      <c r="DE378" s="78">
        <v>0</v>
      </c>
      <c r="DF378" s="78">
        <v>0</v>
      </c>
      <c r="DG378" s="78">
        <v>0</v>
      </c>
      <c r="DH378" s="78">
        <v>0</v>
      </c>
      <c r="DI378" s="78">
        <v>0</v>
      </c>
      <c r="DJ378" s="78">
        <v>0</v>
      </c>
      <c r="DK378" s="78">
        <v>0</v>
      </c>
      <c r="DL378" s="78">
        <v>0</v>
      </c>
      <c r="DM378" s="78">
        <v>0</v>
      </c>
      <c r="DN378" s="78">
        <v>0</v>
      </c>
      <c r="DO378" s="78">
        <v>0</v>
      </c>
      <c r="DP378" s="78">
        <v>0</v>
      </c>
      <c r="DQ378" s="78">
        <v>0</v>
      </c>
      <c r="DR378" s="78">
        <v>0</v>
      </c>
      <c r="DS378" s="78">
        <v>0</v>
      </c>
      <c r="DT378" s="78">
        <v>0</v>
      </c>
      <c r="DU378" s="78">
        <v>0</v>
      </c>
      <c r="DV378" s="78">
        <v>0</v>
      </c>
      <c r="DW378" s="78">
        <v>0</v>
      </c>
      <c r="DX378" s="78">
        <v>0</v>
      </c>
      <c r="DY378" s="78">
        <v>0</v>
      </c>
      <c r="DZ378" s="78">
        <v>0</v>
      </c>
      <c r="EA378" s="78">
        <v>0</v>
      </c>
      <c r="EB378" s="78">
        <v>0</v>
      </c>
      <c r="EC378" s="78">
        <v>0</v>
      </c>
      <c r="ED378" s="78">
        <v>0</v>
      </c>
      <c r="EE378" s="78">
        <v>0</v>
      </c>
      <c r="EF378" s="78">
        <v>0</v>
      </c>
      <c r="EG378" s="78">
        <v>0</v>
      </c>
      <c r="EH378" s="78">
        <v>0</v>
      </c>
      <c r="EI378" s="78">
        <v>0</v>
      </c>
      <c r="EJ378" s="78">
        <v>0</v>
      </c>
      <c r="EK378" s="78">
        <v>0</v>
      </c>
      <c r="EL378" s="78">
        <v>0</v>
      </c>
      <c r="EM378" s="78">
        <v>0</v>
      </c>
      <c r="EN378" s="78">
        <v>0</v>
      </c>
      <c r="EO378" s="78">
        <v>0</v>
      </c>
      <c r="EP378" s="78">
        <v>0</v>
      </c>
      <c r="EQ378" s="78">
        <v>0</v>
      </c>
      <c r="ER378" s="78">
        <v>0</v>
      </c>
      <c r="ES378" s="78">
        <v>0</v>
      </c>
      <c r="ET378" s="78">
        <v>0</v>
      </c>
      <c r="EU378" s="78">
        <v>0</v>
      </c>
      <c r="EV378" s="78">
        <v>0</v>
      </c>
      <c r="EW378" s="78">
        <v>0</v>
      </c>
      <c r="EX378" s="78">
        <v>0</v>
      </c>
      <c r="EY378" s="78">
        <v>0</v>
      </c>
      <c r="EZ378" s="78">
        <v>0</v>
      </c>
      <c r="FA378" s="78">
        <v>0</v>
      </c>
      <c r="FB378" s="78">
        <v>0</v>
      </c>
      <c r="FC378" s="78">
        <v>0</v>
      </c>
      <c r="FD378" s="78">
        <v>0</v>
      </c>
      <c r="FE378" s="78">
        <v>0</v>
      </c>
      <c r="FF378" s="78">
        <v>0</v>
      </c>
      <c r="FG378" s="78">
        <v>0</v>
      </c>
      <c r="FH378" s="78">
        <v>0</v>
      </c>
      <c r="FI378" s="78">
        <v>0</v>
      </c>
      <c r="FJ378" s="78">
        <v>0</v>
      </c>
      <c r="FK378" s="78">
        <v>0</v>
      </c>
      <c r="FL378" s="78">
        <v>0</v>
      </c>
      <c r="FM378" s="78">
        <v>0</v>
      </c>
      <c r="FN378" s="78">
        <v>0</v>
      </c>
      <c r="FO378" s="78">
        <v>0</v>
      </c>
      <c r="FP378" s="78">
        <v>0</v>
      </c>
      <c r="FQ378" s="78">
        <v>0</v>
      </c>
      <c r="FR378" s="78">
        <v>0</v>
      </c>
      <c r="FS378" s="78">
        <v>0</v>
      </c>
      <c r="FT378" s="78">
        <v>0</v>
      </c>
      <c r="FU378" s="78">
        <v>0</v>
      </c>
      <c r="FV378" s="78">
        <v>0</v>
      </c>
      <c r="FW378" s="78">
        <v>0</v>
      </c>
      <c r="FX378" s="78">
        <v>0</v>
      </c>
      <c r="FY378" s="78">
        <v>0</v>
      </c>
      <c r="FZ378" s="78">
        <v>0</v>
      </c>
      <c r="GA378" s="78">
        <v>0</v>
      </c>
      <c r="GB378" s="78">
        <v>0</v>
      </c>
      <c r="GC378" s="78">
        <v>0</v>
      </c>
      <c r="GD378" s="78">
        <v>0</v>
      </c>
      <c r="GE378" s="78">
        <v>0</v>
      </c>
      <c r="GF378" s="78">
        <v>0</v>
      </c>
      <c r="GG378" s="78">
        <v>0</v>
      </c>
      <c r="GH378" s="78">
        <v>0</v>
      </c>
      <c r="GI378" s="78">
        <v>0</v>
      </c>
      <c r="GJ378" s="78">
        <v>0</v>
      </c>
      <c r="GK378" s="78">
        <v>0</v>
      </c>
      <c r="GL378" s="78">
        <v>0</v>
      </c>
      <c r="GM378" s="78">
        <v>0</v>
      </c>
      <c r="GN378" s="78">
        <v>0</v>
      </c>
      <c r="GO378" s="78">
        <v>0</v>
      </c>
      <c r="GP378" s="78">
        <v>0</v>
      </c>
      <c r="GQ378" s="78">
        <v>0</v>
      </c>
      <c r="GR378" s="78">
        <v>0</v>
      </c>
      <c r="GS378" s="78">
        <v>0</v>
      </c>
      <c r="GT378" s="78">
        <v>0</v>
      </c>
      <c r="GU378" s="78">
        <v>0</v>
      </c>
      <c r="GV378" s="78">
        <v>0</v>
      </c>
      <c r="GW378" s="78">
        <v>0</v>
      </c>
      <c r="GX378" s="78">
        <v>0</v>
      </c>
      <c r="GY378" s="78">
        <v>0</v>
      </c>
      <c r="GZ378" s="78">
        <v>0</v>
      </c>
      <c r="HA378" s="78">
        <v>0</v>
      </c>
      <c r="HB378" s="78">
        <v>0</v>
      </c>
      <c r="HC378" s="78">
        <v>0</v>
      </c>
      <c r="HD378" s="78">
        <v>0</v>
      </c>
      <c r="HE378" s="78">
        <v>0</v>
      </c>
      <c r="HF378" s="78">
        <v>0</v>
      </c>
      <c r="HG378" s="78">
        <v>0</v>
      </c>
      <c r="HH378" s="78">
        <v>0</v>
      </c>
      <c r="HI378" s="78">
        <v>0</v>
      </c>
    </row>
    <row r="379" spans="1:217" ht="60.75" x14ac:dyDescent="0.3">
      <c r="A379" s="1" t="str">
        <f t="shared" si="83"/>
        <v>ÖsterreichStellenandrangzifferMänner und altern. Geschl.</v>
      </c>
      <c r="B379" s="1">
        <v>379</v>
      </c>
      <c r="C379" s="77" t="s">
        <v>10</v>
      </c>
      <c r="D379" s="77" t="s">
        <v>129</v>
      </c>
      <c r="E379" s="77" t="s">
        <v>265</v>
      </c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  <c r="AB379" s="79"/>
      <c r="AC379" s="79"/>
      <c r="AD379" s="79"/>
      <c r="AE379" s="79"/>
      <c r="AF379" s="79"/>
      <c r="AG379" s="79"/>
      <c r="AH379" s="79"/>
      <c r="AI379" s="79"/>
      <c r="AJ379" s="79"/>
      <c r="AK379" s="79"/>
      <c r="AL379" s="79"/>
      <c r="AM379" s="79"/>
      <c r="AN379" s="79"/>
      <c r="AO379" s="79"/>
      <c r="AP379" s="79"/>
      <c r="AQ379" s="79"/>
      <c r="AR379" s="79"/>
      <c r="AS379" s="79"/>
      <c r="AT379" s="79"/>
      <c r="AU379" s="79"/>
      <c r="AV379" s="79"/>
      <c r="AW379" s="79"/>
      <c r="AX379" s="79"/>
      <c r="AY379" s="79"/>
      <c r="AZ379" s="79"/>
      <c r="BA379" s="79"/>
      <c r="BB379" s="79"/>
      <c r="BC379" s="79"/>
      <c r="BD379" s="79"/>
      <c r="BE379" s="79"/>
      <c r="BF379" s="79"/>
      <c r="BG379" s="79"/>
      <c r="BH379" s="79"/>
      <c r="BI379" s="79"/>
      <c r="BJ379" s="79"/>
      <c r="BK379" s="79"/>
      <c r="BL379" s="79"/>
      <c r="BM379" s="79"/>
      <c r="BN379" s="79"/>
      <c r="BO379" s="79"/>
      <c r="BP379" s="79"/>
      <c r="BQ379" s="79"/>
      <c r="BR379" s="79"/>
      <c r="BS379" s="79"/>
      <c r="BT379" s="79"/>
      <c r="BU379" s="79"/>
      <c r="BV379" s="79"/>
      <c r="BW379" s="79"/>
      <c r="BX379" s="79"/>
      <c r="BY379" s="79"/>
      <c r="BZ379" s="79"/>
      <c r="CA379" s="79"/>
      <c r="CB379" s="79"/>
      <c r="CC379" s="79"/>
      <c r="CD379" s="79"/>
      <c r="CE379" s="79"/>
      <c r="CF379" s="79"/>
      <c r="CG379" s="79"/>
      <c r="CH379" s="79"/>
      <c r="CI379" s="79"/>
      <c r="CJ379" s="79"/>
      <c r="CK379" s="79"/>
      <c r="CL379" s="79"/>
      <c r="CM379" s="79"/>
      <c r="CN379" s="79"/>
      <c r="CO379" s="79"/>
      <c r="CP379" s="79"/>
      <c r="CQ379" s="79"/>
      <c r="CR379" s="79"/>
      <c r="CS379" s="79"/>
      <c r="CT379" s="79"/>
      <c r="CU379" s="79"/>
      <c r="CV379" s="79"/>
      <c r="CW379" s="79"/>
      <c r="CX379" s="79"/>
      <c r="CY379" s="79"/>
      <c r="CZ379" s="79"/>
      <c r="DA379" s="79"/>
      <c r="DB379" s="79"/>
      <c r="DC379" s="79"/>
      <c r="DD379" s="79"/>
      <c r="DE379" s="79"/>
      <c r="DF379" s="79"/>
      <c r="DG379" s="79"/>
      <c r="DH379" s="79"/>
      <c r="DI379" s="79"/>
      <c r="DJ379" s="79"/>
      <c r="DK379" s="79"/>
      <c r="DL379" s="79"/>
      <c r="DM379" s="79"/>
      <c r="DN379" s="79"/>
      <c r="DO379" s="79"/>
      <c r="DP379" s="79"/>
      <c r="DQ379" s="79"/>
      <c r="DR379" s="79"/>
      <c r="DS379" s="79"/>
      <c r="DT379" s="79"/>
      <c r="DU379" s="79"/>
      <c r="DV379" s="79"/>
      <c r="DW379" s="79"/>
      <c r="DX379" s="79"/>
      <c r="DY379" s="79"/>
      <c r="DZ379" s="79"/>
      <c r="EA379" s="79"/>
      <c r="EB379" s="79"/>
      <c r="EC379" s="79"/>
      <c r="ED379" s="79"/>
      <c r="EE379" s="79"/>
      <c r="EF379" s="79"/>
      <c r="EG379" s="79"/>
      <c r="EH379" s="79"/>
      <c r="EI379" s="79"/>
      <c r="EJ379" s="79"/>
      <c r="EK379" s="79"/>
      <c r="EL379" s="79"/>
      <c r="EM379" s="79"/>
      <c r="EN379" s="79"/>
      <c r="EO379" s="79"/>
      <c r="EP379" s="79"/>
      <c r="EQ379" s="79"/>
      <c r="ER379" s="79"/>
      <c r="ES379" s="79"/>
      <c r="ET379" s="79"/>
      <c r="EU379" s="79"/>
      <c r="EV379" s="79"/>
      <c r="EW379" s="79"/>
      <c r="EX379" s="79"/>
      <c r="EY379" s="79"/>
      <c r="EZ379" s="79"/>
      <c r="FA379" s="79"/>
      <c r="FB379" s="79"/>
      <c r="FC379" s="79"/>
      <c r="FD379" s="79"/>
      <c r="FE379" s="79"/>
      <c r="FF379" s="79"/>
      <c r="FG379" s="79"/>
      <c r="FH379" s="79"/>
      <c r="FI379" s="79"/>
      <c r="FJ379" s="79"/>
      <c r="FK379" s="79"/>
      <c r="FL379" s="79"/>
      <c r="FM379" s="79"/>
      <c r="FN379" s="79"/>
      <c r="FO379" s="79"/>
      <c r="FP379" s="79"/>
      <c r="FQ379" s="79"/>
      <c r="FR379" s="79"/>
      <c r="FS379" s="79"/>
      <c r="FT379" s="79"/>
      <c r="FU379" s="79"/>
      <c r="FV379" s="79"/>
      <c r="FW379" s="79"/>
      <c r="FX379" s="79"/>
      <c r="FY379" s="79"/>
      <c r="FZ379" s="79"/>
      <c r="GA379" s="79"/>
      <c r="GB379" s="79"/>
      <c r="GC379" s="79"/>
      <c r="GD379" s="79"/>
      <c r="GE379" s="79"/>
      <c r="GF379" s="79"/>
      <c r="GG379" s="79"/>
      <c r="GH379" s="79"/>
      <c r="GI379" s="79"/>
      <c r="GJ379" s="79"/>
      <c r="GK379" s="79"/>
      <c r="GL379" s="79"/>
      <c r="GM379" s="79"/>
      <c r="GN379" s="79"/>
      <c r="GO379" s="79"/>
      <c r="GP379" s="79"/>
      <c r="GQ379" s="79"/>
      <c r="GR379" s="79"/>
      <c r="GS379" s="79"/>
      <c r="GT379" s="79"/>
      <c r="GU379" s="79"/>
      <c r="GV379" s="79"/>
      <c r="GW379" s="79"/>
      <c r="GX379" s="79"/>
      <c r="GY379" s="79"/>
      <c r="GZ379" s="79"/>
      <c r="HA379" s="79"/>
      <c r="HB379" s="79"/>
      <c r="HC379" s="79"/>
      <c r="HD379" s="79"/>
      <c r="HE379" s="79"/>
      <c r="HF379" s="79"/>
      <c r="HG379" s="79"/>
      <c r="HH379" s="79"/>
      <c r="HI379" s="79"/>
    </row>
    <row r="380" spans="1:217" ht="60.75" x14ac:dyDescent="0.3">
      <c r="A380" s="1" t="str">
        <f t="shared" si="83"/>
        <v>ÖsterreichLehrstellensuchendeMänner und altern. Geschl.</v>
      </c>
      <c r="B380" s="1">
        <v>380</v>
      </c>
      <c r="C380" s="77" t="s">
        <v>10</v>
      </c>
      <c r="D380" s="77" t="s">
        <v>130</v>
      </c>
      <c r="E380" s="77" t="s">
        <v>265</v>
      </c>
      <c r="F380" s="78">
        <v>2585</v>
      </c>
      <c r="G380" s="78">
        <v>2381</v>
      </c>
      <c r="H380" s="78">
        <v>2246</v>
      </c>
      <c r="I380" s="78">
        <v>2031</v>
      </c>
      <c r="J380" s="78">
        <v>2000</v>
      </c>
      <c r="K380" s="78">
        <v>2072</v>
      </c>
      <c r="L380" s="78">
        <v>4617</v>
      </c>
      <c r="M380" s="78">
        <v>4219</v>
      </c>
      <c r="N380" s="78">
        <v>3887</v>
      </c>
      <c r="O380" s="78">
        <v>3437</v>
      </c>
      <c r="P380" s="78">
        <v>3285</v>
      </c>
      <c r="Q380" s="78">
        <v>2782</v>
      </c>
      <c r="R380" s="78">
        <v>2961.833333</v>
      </c>
      <c r="S380" s="78">
        <v>2678</v>
      </c>
      <c r="T380" s="78">
        <v>2600</v>
      </c>
      <c r="U380" s="78">
        <v>2368</v>
      </c>
      <c r="V380" s="78">
        <v>2392</v>
      </c>
      <c r="W380" s="78">
        <v>2371</v>
      </c>
      <c r="X380" s="78">
        <v>2310</v>
      </c>
      <c r="Y380" s="78">
        <v>5497</v>
      </c>
      <c r="Z380" s="78">
        <v>4499</v>
      </c>
      <c r="AA380" s="78">
        <v>3964</v>
      </c>
      <c r="AB380" s="78">
        <v>3409</v>
      </c>
      <c r="AC380" s="78">
        <v>3210</v>
      </c>
      <c r="AD380" s="78">
        <v>2899</v>
      </c>
      <c r="AE380" s="78">
        <v>3183.083333</v>
      </c>
      <c r="AF380" s="78">
        <v>2749</v>
      </c>
      <c r="AG380" s="78">
        <v>2860</v>
      </c>
      <c r="AH380" s="78">
        <v>2457</v>
      </c>
      <c r="AI380" s="78">
        <v>2360</v>
      </c>
      <c r="AJ380" s="78">
        <v>2361</v>
      </c>
      <c r="AK380" s="78">
        <v>2239</v>
      </c>
      <c r="AL380" s="78">
        <v>4642</v>
      </c>
      <c r="AM380" s="78">
        <v>4406</v>
      </c>
      <c r="AN380" s="78">
        <v>3875</v>
      </c>
      <c r="AO380" s="78">
        <v>3280</v>
      </c>
      <c r="AP380" s="78">
        <v>3092</v>
      </c>
      <c r="AQ380" s="78">
        <v>2750</v>
      </c>
      <c r="AR380" s="78">
        <v>3089.25</v>
      </c>
      <c r="AS380" s="78">
        <v>2576</v>
      </c>
      <c r="AT380" s="78">
        <v>2629</v>
      </c>
      <c r="AU380" s="78">
        <v>2542</v>
      </c>
      <c r="AV380" s="78">
        <v>2418</v>
      </c>
      <c r="AW380" s="78">
        <v>2277</v>
      </c>
      <c r="AX380" s="78">
        <v>2116</v>
      </c>
      <c r="AY380" s="78">
        <v>4435</v>
      </c>
      <c r="AZ380" s="78">
        <v>4097</v>
      </c>
      <c r="BA380" s="78">
        <v>3832</v>
      </c>
      <c r="BB380" s="78">
        <v>3442</v>
      </c>
      <c r="BC380" s="78">
        <v>2865</v>
      </c>
      <c r="BD380" s="78">
        <v>2977</v>
      </c>
      <c r="BE380" s="78">
        <v>3017.166667</v>
      </c>
      <c r="BF380" s="78">
        <v>2799</v>
      </c>
      <c r="BG380" s="78">
        <v>2732</v>
      </c>
      <c r="BH380" s="78">
        <v>2631</v>
      </c>
      <c r="BI380" s="78">
        <v>2539</v>
      </c>
      <c r="BJ380" s="78">
        <v>2290</v>
      </c>
      <c r="BK380" s="78">
        <v>2230</v>
      </c>
      <c r="BL380" s="78">
        <v>4328</v>
      </c>
      <c r="BM380" s="78">
        <v>4133</v>
      </c>
      <c r="BN380" s="78">
        <v>3857</v>
      </c>
      <c r="BO380" s="78">
        <v>3256</v>
      </c>
      <c r="BP380" s="78">
        <v>2977</v>
      </c>
      <c r="BQ380" s="78">
        <v>3126</v>
      </c>
      <c r="BR380" s="78">
        <v>3074.833333</v>
      </c>
      <c r="BS380" s="78">
        <v>2922</v>
      </c>
      <c r="BT380" s="78">
        <v>2644</v>
      </c>
      <c r="BU380" s="78">
        <v>2551</v>
      </c>
      <c r="BV380" s="78">
        <v>2363</v>
      </c>
      <c r="BW380" s="78">
        <v>2341</v>
      </c>
      <c r="BX380" s="78">
        <v>2455</v>
      </c>
      <c r="BY380" s="78">
        <v>4739</v>
      </c>
      <c r="BZ380" s="78">
        <v>4873</v>
      </c>
      <c r="CA380" s="78">
        <v>3895</v>
      </c>
      <c r="CB380" s="78">
        <v>3313</v>
      </c>
      <c r="CC380" s="78">
        <v>3289</v>
      </c>
      <c r="CD380" s="78">
        <v>3506</v>
      </c>
      <c r="CE380" s="78">
        <v>3240.916667</v>
      </c>
      <c r="CF380" s="78">
        <v>3133</v>
      </c>
      <c r="CG380" s="78">
        <v>2738</v>
      </c>
      <c r="CH380" s="78">
        <v>2609</v>
      </c>
      <c r="CI380" s="78">
        <v>2543</v>
      </c>
      <c r="CJ380" s="78">
        <v>2484</v>
      </c>
      <c r="CK380" s="78">
        <v>3764</v>
      </c>
      <c r="CL380" s="78">
        <v>5119</v>
      </c>
      <c r="CM380" s="78">
        <v>5004</v>
      </c>
      <c r="CN380" s="78">
        <v>4129</v>
      </c>
      <c r="CO380" s="78">
        <v>3514</v>
      </c>
      <c r="CP380" s="78">
        <v>3441</v>
      </c>
      <c r="CQ380" s="78">
        <v>3729</v>
      </c>
      <c r="CR380" s="78">
        <v>3517.25</v>
      </c>
      <c r="CS380" s="78">
        <v>3530</v>
      </c>
      <c r="CT380" s="78">
        <v>3060</v>
      </c>
      <c r="CU380" s="78">
        <v>2954</v>
      </c>
      <c r="CV380" s="78">
        <v>2819</v>
      </c>
      <c r="CW380" s="78">
        <v>2799</v>
      </c>
      <c r="CX380" s="78">
        <v>2812</v>
      </c>
      <c r="CY380" s="78">
        <v>5231</v>
      </c>
      <c r="CZ380" s="78">
        <v>5246</v>
      </c>
      <c r="DA380" s="78">
        <v>4452</v>
      </c>
      <c r="DB380" s="78">
        <v>3882</v>
      </c>
      <c r="DC380" s="78">
        <v>3726</v>
      </c>
      <c r="DD380" s="78">
        <v>3932</v>
      </c>
      <c r="DE380" s="78">
        <v>3703.583333</v>
      </c>
      <c r="DF380" s="78">
        <v>3734</v>
      </c>
      <c r="DG380" s="78">
        <v>3508</v>
      </c>
      <c r="DH380" s="78">
        <v>3166</v>
      </c>
      <c r="DI380" s="78">
        <v>3153</v>
      </c>
      <c r="DJ380" s="78">
        <v>2961</v>
      </c>
      <c r="DK380" s="78">
        <v>2902</v>
      </c>
      <c r="DL380" s="78">
        <v>5118</v>
      </c>
      <c r="DM380" s="78">
        <v>5122</v>
      </c>
      <c r="DN380" s="78">
        <v>4340</v>
      </c>
      <c r="DO380" s="78">
        <v>4300</v>
      </c>
      <c r="DP380" s="78">
        <v>3680</v>
      </c>
      <c r="DQ380" s="78">
        <v>4023</v>
      </c>
      <c r="DR380" s="78">
        <v>3833.916667</v>
      </c>
      <c r="DS380" s="78">
        <v>3615</v>
      </c>
      <c r="DT380" s="78">
        <v>3196</v>
      </c>
      <c r="DU380" s="78">
        <v>3195</v>
      </c>
      <c r="DV380" s="78">
        <v>2978</v>
      </c>
      <c r="DW380" s="78">
        <v>2759</v>
      </c>
      <c r="DX380" s="78">
        <v>2775</v>
      </c>
      <c r="DY380" s="78">
        <v>4939</v>
      </c>
      <c r="DZ380" s="78">
        <v>5060</v>
      </c>
      <c r="EA380" s="78">
        <v>4362</v>
      </c>
      <c r="EB380" s="78">
        <v>4032</v>
      </c>
      <c r="EC380" s="78">
        <v>3420</v>
      </c>
      <c r="ED380" s="78">
        <v>3785</v>
      </c>
      <c r="EE380" s="78">
        <v>3676.333333</v>
      </c>
      <c r="EF380" s="78">
        <v>3516</v>
      </c>
      <c r="EG380" s="78">
        <v>2990</v>
      </c>
      <c r="EH380" s="78">
        <v>3023</v>
      </c>
      <c r="EI380" s="78">
        <v>2841</v>
      </c>
      <c r="EJ380" s="78">
        <v>2720</v>
      </c>
      <c r="EK380" s="78">
        <v>2869</v>
      </c>
      <c r="EL380" s="78">
        <v>4817</v>
      </c>
      <c r="EM380" s="78">
        <v>4950</v>
      </c>
      <c r="EN380" s="78">
        <v>4405</v>
      </c>
      <c r="EO380" s="78">
        <v>4044</v>
      </c>
      <c r="EP380" s="78">
        <v>3728</v>
      </c>
      <c r="EQ380" s="78">
        <v>4232</v>
      </c>
      <c r="ER380" s="78">
        <v>3677.916667</v>
      </c>
      <c r="ES380" s="78">
        <v>3873</v>
      </c>
      <c r="ET380" s="78">
        <v>3459</v>
      </c>
      <c r="EU380" s="78">
        <v>3500</v>
      </c>
      <c r="EV380" s="78">
        <v>3237</v>
      </c>
      <c r="EW380" s="78">
        <v>3071</v>
      </c>
      <c r="EX380" s="78">
        <v>3387</v>
      </c>
      <c r="EY380" s="78">
        <v>5267</v>
      </c>
      <c r="EZ380" s="78">
        <v>5427</v>
      </c>
      <c r="FA380" s="78">
        <v>4637</v>
      </c>
      <c r="FB380" s="78">
        <v>4145</v>
      </c>
      <c r="FC380" s="78">
        <v>3972</v>
      </c>
      <c r="FD380" s="78">
        <v>4419</v>
      </c>
      <c r="FE380" s="78">
        <v>4032.833333</v>
      </c>
      <c r="FF380" s="78">
        <v>3823</v>
      </c>
      <c r="FG380" s="78">
        <v>3599</v>
      </c>
      <c r="FH380" s="78">
        <v>4157</v>
      </c>
      <c r="FI380" s="78">
        <v>4882</v>
      </c>
      <c r="FJ380" s="78">
        <v>5227</v>
      </c>
      <c r="FK380" s="78">
        <v>4505</v>
      </c>
      <c r="FL380" s="78">
        <v>7003</v>
      </c>
      <c r="FM380" s="78">
        <v>6270</v>
      </c>
      <c r="FN380" s="78">
        <v>5052</v>
      </c>
      <c r="FO380" s="78">
        <v>4700</v>
      </c>
      <c r="FP380" s="78">
        <v>4414</v>
      </c>
      <c r="FQ380" s="78">
        <v>4719</v>
      </c>
      <c r="FR380" s="78">
        <v>4862.5833329999996</v>
      </c>
      <c r="FS380" s="78">
        <v>4516</v>
      </c>
      <c r="FT380" s="78">
        <v>4000</v>
      </c>
      <c r="FU380" s="78">
        <v>3723</v>
      </c>
      <c r="FV380" s="78">
        <v>3453</v>
      </c>
      <c r="FW380" s="78">
        <v>3283</v>
      </c>
      <c r="FX380" s="78">
        <v>3676</v>
      </c>
      <c r="FY380" s="78">
        <v>5772</v>
      </c>
      <c r="FZ380" s="78">
        <v>5258</v>
      </c>
      <c r="GA380" s="78">
        <v>4381</v>
      </c>
      <c r="GB380" s="78">
        <v>4231</v>
      </c>
      <c r="GC380" s="78">
        <v>3576</v>
      </c>
      <c r="GD380" s="78">
        <v>4051</v>
      </c>
      <c r="GE380" s="78">
        <v>4160</v>
      </c>
      <c r="GF380" s="78">
        <v>3651</v>
      </c>
      <c r="GG380" s="78">
        <v>3130</v>
      </c>
      <c r="GH380" s="78">
        <v>3065</v>
      </c>
      <c r="GI380" s="78">
        <v>2884</v>
      </c>
      <c r="GJ380" s="78">
        <v>2706</v>
      </c>
      <c r="GK380" s="78">
        <v>2760</v>
      </c>
      <c r="GL380" s="78">
        <v>5110</v>
      </c>
      <c r="GM380" s="78">
        <v>4878</v>
      </c>
      <c r="GN380" s="78">
        <v>4375</v>
      </c>
      <c r="GO380" s="78">
        <v>4091</v>
      </c>
      <c r="GP380" s="78">
        <v>3680</v>
      </c>
      <c r="GQ380" s="78">
        <v>4265</v>
      </c>
      <c r="GR380" s="78">
        <v>3716.25</v>
      </c>
      <c r="GS380" s="78">
        <v>3856</v>
      </c>
      <c r="GT380" s="78">
        <v>3272</v>
      </c>
      <c r="GU380" s="78">
        <v>3157</v>
      </c>
      <c r="GV380" s="78">
        <v>3020</v>
      </c>
      <c r="GW380" s="78">
        <v>2921</v>
      </c>
      <c r="GX380" s="78">
        <v>3062</v>
      </c>
      <c r="GY380" s="78">
        <v>5203</v>
      </c>
      <c r="GZ380" s="78">
        <v>5048</v>
      </c>
      <c r="HA380" s="78">
        <v>4858</v>
      </c>
      <c r="HB380" s="78">
        <v>4430</v>
      </c>
      <c r="HC380" s="78">
        <v>4044</v>
      </c>
      <c r="HD380" s="78">
        <v>4529</v>
      </c>
      <c r="HE380" s="78">
        <v>3950</v>
      </c>
      <c r="HF380" s="78">
        <v>4232</v>
      </c>
      <c r="HG380" s="78">
        <v>4023</v>
      </c>
      <c r="HH380" s="78">
        <v>4055</v>
      </c>
      <c r="HI380" s="78">
        <v>3778</v>
      </c>
    </row>
    <row r="381" spans="1:217" ht="60.75" x14ac:dyDescent="0.3">
      <c r="A381" s="1" t="str">
        <f t="shared" si="83"/>
        <v>Österreichoffene LehrstellenMänner und altern. Geschl.</v>
      </c>
      <c r="B381" s="1">
        <v>381</v>
      </c>
      <c r="C381" s="77" t="s">
        <v>10</v>
      </c>
      <c r="D381" s="77" t="s">
        <v>131</v>
      </c>
      <c r="E381" s="77" t="s">
        <v>265</v>
      </c>
      <c r="F381" s="78">
        <v>0</v>
      </c>
      <c r="G381" s="78">
        <v>0</v>
      </c>
      <c r="H381" s="78">
        <v>0</v>
      </c>
      <c r="I381" s="78">
        <v>0</v>
      </c>
      <c r="J381" s="78">
        <v>0</v>
      </c>
      <c r="K381" s="78">
        <v>0</v>
      </c>
      <c r="L381" s="78">
        <v>0</v>
      </c>
      <c r="M381" s="78">
        <v>0</v>
      </c>
      <c r="N381" s="78">
        <v>0</v>
      </c>
      <c r="O381" s="78">
        <v>0</v>
      </c>
      <c r="P381" s="78">
        <v>0</v>
      </c>
      <c r="Q381" s="78">
        <v>0</v>
      </c>
      <c r="R381" s="78">
        <v>0</v>
      </c>
      <c r="S381" s="78">
        <v>0</v>
      </c>
      <c r="T381" s="78">
        <v>0</v>
      </c>
      <c r="U381" s="78">
        <v>0</v>
      </c>
      <c r="V381" s="78">
        <v>0</v>
      </c>
      <c r="W381" s="78">
        <v>0</v>
      </c>
      <c r="X381" s="78">
        <v>0</v>
      </c>
      <c r="Y381" s="78">
        <v>0</v>
      </c>
      <c r="Z381" s="78">
        <v>0</v>
      </c>
      <c r="AA381" s="78">
        <v>0</v>
      </c>
      <c r="AB381" s="78">
        <v>0</v>
      </c>
      <c r="AC381" s="78">
        <v>0</v>
      </c>
      <c r="AD381" s="78">
        <v>0</v>
      </c>
      <c r="AE381" s="78">
        <v>0</v>
      </c>
      <c r="AF381" s="78">
        <v>0</v>
      </c>
      <c r="AG381" s="78">
        <v>0</v>
      </c>
      <c r="AH381" s="78">
        <v>0</v>
      </c>
      <c r="AI381" s="78">
        <v>0</v>
      </c>
      <c r="AJ381" s="78">
        <v>0</v>
      </c>
      <c r="AK381" s="78">
        <v>0</v>
      </c>
      <c r="AL381" s="78">
        <v>0</v>
      </c>
      <c r="AM381" s="78">
        <v>0</v>
      </c>
      <c r="AN381" s="78">
        <v>0</v>
      </c>
      <c r="AO381" s="78">
        <v>0</v>
      </c>
      <c r="AP381" s="78">
        <v>0</v>
      </c>
      <c r="AQ381" s="78">
        <v>0</v>
      </c>
      <c r="AR381" s="78">
        <v>0</v>
      </c>
      <c r="AS381" s="78">
        <v>0</v>
      </c>
      <c r="AT381" s="78">
        <v>0</v>
      </c>
      <c r="AU381" s="78">
        <v>0</v>
      </c>
      <c r="AV381" s="78">
        <v>0</v>
      </c>
      <c r="AW381" s="78">
        <v>0</v>
      </c>
      <c r="AX381" s="78">
        <v>0</v>
      </c>
      <c r="AY381" s="78">
        <v>0</v>
      </c>
      <c r="AZ381" s="78">
        <v>0</v>
      </c>
      <c r="BA381" s="78">
        <v>0</v>
      </c>
      <c r="BB381" s="78">
        <v>0</v>
      </c>
      <c r="BC381" s="78">
        <v>0</v>
      </c>
      <c r="BD381" s="78">
        <v>0</v>
      </c>
      <c r="BE381" s="78">
        <v>0</v>
      </c>
      <c r="BF381" s="78">
        <v>0</v>
      </c>
      <c r="BG381" s="78">
        <v>0</v>
      </c>
      <c r="BH381" s="78">
        <v>0</v>
      </c>
      <c r="BI381" s="78">
        <v>0</v>
      </c>
      <c r="BJ381" s="78">
        <v>0</v>
      </c>
      <c r="BK381" s="78">
        <v>0</v>
      </c>
      <c r="BL381" s="78">
        <v>0</v>
      </c>
      <c r="BM381" s="78">
        <v>0</v>
      </c>
      <c r="BN381" s="78">
        <v>0</v>
      </c>
      <c r="BO381" s="78">
        <v>0</v>
      </c>
      <c r="BP381" s="78">
        <v>0</v>
      </c>
      <c r="BQ381" s="78">
        <v>0</v>
      </c>
      <c r="BR381" s="78">
        <v>0</v>
      </c>
      <c r="BS381" s="78">
        <v>0</v>
      </c>
      <c r="BT381" s="78">
        <v>0</v>
      </c>
      <c r="BU381" s="78">
        <v>0</v>
      </c>
      <c r="BV381" s="78">
        <v>0</v>
      </c>
      <c r="BW381" s="78">
        <v>0</v>
      </c>
      <c r="BX381" s="78">
        <v>0</v>
      </c>
      <c r="BY381" s="78">
        <v>0</v>
      </c>
      <c r="BZ381" s="78">
        <v>0</v>
      </c>
      <c r="CA381" s="78">
        <v>0</v>
      </c>
      <c r="CB381" s="78">
        <v>0</v>
      </c>
      <c r="CC381" s="78">
        <v>0</v>
      </c>
      <c r="CD381" s="78">
        <v>0</v>
      </c>
      <c r="CE381" s="78">
        <v>0</v>
      </c>
      <c r="CF381" s="78">
        <v>0</v>
      </c>
      <c r="CG381" s="78">
        <v>0</v>
      </c>
      <c r="CH381" s="78">
        <v>0</v>
      </c>
      <c r="CI381" s="78">
        <v>0</v>
      </c>
      <c r="CJ381" s="78">
        <v>0</v>
      </c>
      <c r="CK381" s="78">
        <v>0</v>
      </c>
      <c r="CL381" s="78">
        <v>0</v>
      </c>
      <c r="CM381" s="78">
        <v>0</v>
      </c>
      <c r="CN381" s="78">
        <v>0</v>
      </c>
      <c r="CO381" s="78">
        <v>0</v>
      </c>
      <c r="CP381" s="78">
        <v>0</v>
      </c>
      <c r="CQ381" s="78">
        <v>0</v>
      </c>
      <c r="CR381" s="78">
        <v>0</v>
      </c>
      <c r="CS381" s="78">
        <v>0</v>
      </c>
      <c r="CT381" s="78">
        <v>0</v>
      </c>
      <c r="CU381" s="78">
        <v>0</v>
      </c>
      <c r="CV381" s="78">
        <v>0</v>
      </c>
      <c r="CW381" s="78">
        <v>0</v>
      </c>
      <c r="CX381" s="78">
        <v>0</v>
      </c>
      <c r="CY381" s="78">
        <v>0</v>
      </c>
      <c r="CZ381" s="78">
        <v>0</v>
      </c>
      <c r="DA381" s="78">
        <v>0</v>
      </c>
      <c r="DB381" s="78">
        <v>0</v>
      </c>
      <c r="DC381" s="78">
        <v>0</v>
      </c>
      <c r="DD381" s="78">
        <v>0</v>
      </c>
      <c r="DE381" s="78">
        <v>0</v>
      </c>
      <c r="DF381" s="78">
        <v>0</v>
      </c>
      <c r="DG381" s="78">
        <v>0</v>
      </c>
      <c r="DH381" s="78">
        <v>0</v>
      </c>
      <c r="DI381" s="78">
        <v>0</v>
      </c>
      <c r="DJ381" s="78">
        <v>0</v>
      </c>
      <c r="DK381" s="78">
        <v>0</v>
      </c>
      <c r="DL381" s="78">
        <v>0</v>
      </c>
      <c r="DM381" s="78">
        <v>0</v>
      </c>
      <c r="DN381" s="78">
        <v>0</v>
      </c>
      <c r="DO381" s="78">
        <v>0</v>
      </c>
      <c r="DP381" s="78">
        <v>0</v>
      </c>
      <c r="DQ381" s="78">
        <v>0</v>
      </c>
      <c r="DR381" s="78">
        <v>0</v>
      </c>
      <c r="DS381" s="78">
        <v>0</v>
      </c>
      <c r="DT381" s="78">
        <v>0</v>
      </c>
      <c r="DU381" s="78">
        <v>0</v>
      </c>
      <c r="DV381" s="78">
        <v>0</v>
      </c>
      <c r="DW381" s="78">
        <v>0</v>
      </c>
      <c r="DX381" s="78">
        <v>0</v>
      </c>
      <c r="DY381" s="78">
        <v>0</v>
      </c>
      <c r="DZ381" s="78">
        <v>0</v>
      </c>
      <c r="EA381" s="78">
        <v>0</v>
      </c>
      <c r="EB381" s="78">
        <v>0</v>
      </c>
      <c r="EC381" s="78">
        <v>0</v>
      </c>
      <c r="ED381" s="78">
        <v>0</v>
      </c>
      <c r="EE381" s="78">
        <v>0</v>
      </c>
      <c r="EF381" s="78">
        <v>0</v>
      </c>
      <c r="EG381" s="78">
        <v>0</v>
      </c>
      <c r="EH381" s="78">
        <v>0</v>
      </c>
      <c r="EI381" s="78">
        <v>0</v>
      </c>
      <c r="EJ381" s="78">
        <v>0</v>
      </c>
      <c r="EK381" s="78">
        <v>0</v>
      </c>
      <c r="EL381" s="78">
        <v>0</v>
      </c>
      <c r="EM381" s="78">
        <v>0</v>
      </c>
      <c r="EN381" s="78">
        <v>0</v>
      </c>
      <c r="EO381" s="78">
        <v>0</v>
      </c>
      <c r="EP381" s="78">
        <v>0</v>
      </c>
      <c r="EQ381" s="78">
        <v>0</v>
      </c>
      <c r="ER381" s="78">
        <v>0</v>
      </c>
      <c r="ES381" s="78">
        <v>0</v>
      </c>
      <c r="ET381" s="78">
        <v>0</v>
      </c>
      <c r="EU381" s="78">
        <v>0</v>
      </c>
      <c r="EV381" s="78">
        <v>0</v>
      </c>
      <c r="EW381" s="78">
        <v>0</v>
      </c>
      <c r="EX381" s="78">
        <v>0</v>
      </c>
      <c r="EY381" s="78">
        <v>0</v>
      </c>
      <c r="EZ381" s="78">
        <v>0</v>
      </c>
      <c r="FA381" s="78">
        <v>0</v>
      </c>
      <c r="FB381" s="78">
        <v>0</v>
      </c>
      <c r="FC381" s="78">
        <v>0</v>
      </c>
      <c r="FD381" s="78">
        <v>0</v>
      </c>
      <c r="FE381" s="78">
        <v>0</v>
      </c>
      <c r="FF381" s="78">
        <v>0</v>
      </c>
      <c r="FG381" s="78">
        <v>0</v>
      </c>
      <c r="FH381" s="78">
        <v>0</v>
      </c>
      <c r="FI381" s="78">
        <v>0</v>
      </c>
      <c r="FJ381" s="78">
        <v>0</v>
      </c>
      <c r="FK381" s="78">
        <v>0</v>
      </c>
      <c r="FL381" s="78">
        <v>0</v>
      </c>
      <c r="FM381" s="78">
        <v>0</v>
      </c>
      <c r="FN381" s="78">
        <v>0</v>
      </c>
      <c r="FO381" s="78">
        <v>0</v>
      </c>
      <c r="FP381" s="78">
        <v>0</v>
      </c>
      <c r="FQ381" s="78">
        <v>0</v>
      </c>
      <c r="FR381" s="78">
        <v>0</v>
      </c>
      <c r="FS381" s="78">
        <v>0</v>
      </c>
      <c r="FT381" s="78">
        <v>0</v>
      </c>
      <c r="FU381" s="78">
        <v>0</v>
      </c>
      <c r="FV381" s="78">
        <v>0</v>
      </c>
      <c r="FW381" s="78">
        <v>0</v>
      </c>
      <c r="FX381" s="78">
        <v>0</v>
      </c>
      <c r="FY381" s="78">
        <v>0</v>
      </c>
      <c r="FZ381" s="78">
        <v>0</v>
      </c>
      <c r="GA381" s="78">
        <v>0</v>
      </c>
      <c r="GB381" s="78">
        <v>0</v>
      </c>
      <c r="GC381" s="78">
        <v>0</v>
      </c>
      <c r="GD381" s="78">
        <v>0</v>
      </c>
      <c r="GE381" s="78">
        <v>0</v>
      </c>
      <c r="GF381" s="78">
        <v>0</v>
      </c>
      <c r="GG381" s="78">
        <v>0</v>
      </c>
      <c r="GH381" s="78">
        <v>0</v>
      </c>
      <c r="GI381" s="78">
        <v>0</v>
      </c>
      <c r="GJ381" s="78">
        <v>0</v>
      </c>
      <c r="GK381" s="78">
        <v>0</v>
      </c>
      <c r="GL381" s="78">
        <v>0</v>
      </c>
      <c r="GM381" s="78">
        <v>0</v>
      </c>
      <c r="GN381" s="78">
        <v>0</v>
      </c>
      <c r="GO381" s="78">
        <v>0</v>
      </c>
      <c r="GP381" s="78">
        <v>0</v>
      </c>
      <c r="GQ381" s="78">
        <v>0</v>
      </c>
      <c r="GR381" s="78">
        <v>0</v>
      </c>
      <c r="GS381" s="78">
        <v>0</v>
      </c>
      <c r="GT381" s="78">
        <v>0</v>
      </c>
      <c r="GU381" s="78">
        <v>0</v>
      </c>
      <c r="GV381" s="78">
        <v>0</v>
      </c>
      <c r="GW381" s="78">
        <v>0</v>
      </c>
      <c r="GX381" s="78">
        <v>0</v>
      </c>
      <c r="GY381" s="78">
        <v>0</v>
      </c>
      <c r="GZ381" s="78">
        <v>0</v>
      </c>
      <c r="HA381" s="78">
        <v>0</v>
      </c>
      <c r="HB381" s="78">
        <v>0</v>
      </c>
      <c r="HC381" s="78">
        <v>0</v>
      </c>
      <c r="HD381" s="78">
        <v>0</v>
      </c>
      <c r="HE381" s="78">
        <v>0</v>
      </c>
      <c r="HF381" s="78">
        <v>0</v>
      </c>
      <c r="HG381" s="78">
        <v>0</v>
      </c>
      <c r="HH381" s="78">
        <v>0</v>
      </c>
      <c r="HI381" s="78">
        <v>0</v>
      </c>
    </row>
    <row r="382" spans="1:217" ht="15.75" x14ac:dyDescent="0.3">
      <c r="A382" s="1" t="str">
        <f t="shared" si="83"/>
        <v>ÖsterreichArbeitskräftepotentialGesamt</v>
      </c>
      <c r="B382" s="1">
        <v>382</v>
      </c>
      <c r="C382" s="77" t="s">
        <v>10</v>
      </c>
      <c r="D382" s="77" t="s">
        <v>118</v>
      </c>
      <c r="E382" s="77" t="s">
        <v>132</v>
      </c>
      <c r="F382" s="78">
        <v>3571128</v>
      </c>
      <c r="G382" s="78">
        <v>3571996</v>
      </c>
      <c r="H382" s="78">
        <v>3573122</v>
      </c>
      <c r="I382" s="78">
        <v>3565693</v>
      </c>
      <c r="J382" s="78">
        <v>3568714</v>
      </c>
      <c r="K382" s="78">
        <v>3598058</v>
      </c>
      <c r="L382" s="78">
        <v>3668018</v>
      </c>
      <c r="M382" s="78">
        <v>3628971</v>
      </c>
      <c r="N382" s="78">
        <v>3624333</v>
      </c>
      <c r="O382" s="78">
        <v>3611985</v>
      </c>
      <c r="P382" s="78">
        <v>3598307</v>
      </c>
      <c r="Q382" s="78">
        <v>3630116</v>
      </c>
      <c r="R382" s="78">
        <v>3600870.0830000001</v>
      </c>
      <c r="S382" s="78">
        <v>3603075</v>
      </c>
      <c r="T382" s="78">
        <v>3600140</v>
      </c>
      <c r="U382" s="78">
        <v>3594687</v>
      </c>
      <c r="V382" s="78">
        <v>3542717</v>
      </c>
      <c r="W382" s="78">
        <v>3577292</v>
      </c>
      <c r="X382" s="78">
        <v>3591187</v>
      </c>
      <c r="Y382" s="78">
        <v>3654184</v>
      </c>
      <c r="Z382" s="78">
        <v>3631500</v>
      </c>
      <c r="AA382" s="78">
        <v>3612596</v>
      </c>
      <c r="AB382" s="78">
        <v>3586984</v>
      </c>
      <c r="AC382" s="78">
        <v>3586431</v>
      </c>
      <c r="AD382" s="78">
        <v>3611522</v>
      </c>
      <c r="AE382" s="78">
        <v>3599359.5830000001</v>
      </c>
      <c r="AF382" s="78">
        <v>3585188</v>
      </c>
      <c r="AG382" s="78">
        <v>3583849</v>
      </c>
      <c r="AH382" s="78">
        <v>3592973</v>
      </c>
      <c r="AI382" s="78">
        <v>3574041</v>
      </c>
      <c r="AJ382" s="78">
        <v>3580122</v>
      </c>
      <c r="AK382" s="78">
        <v>3599819</v>
      </c>
      <c r="AL382" s="78">
        <v>3651246</v>
      </c>
      <c r="AM382" s="78">
        <v>3652034</v>
      </c>
      <c r="AN382" s="78">
        <v>3633869</v>
      </c>
      <c r="AO382" s="78">
        <v>3612774</v>
      </c>
      <c r="AP382" s="78">
        <v>3620233</v>
      </c>
      <c r="AQ382" s="78">
        <v>3646093</v>
      </c>
      <c r="AR382" s="78">
        <v>3611020.0830000001</v>
      </c>
      <c r="AS382" s="78">
        <v>3632499</v>
      </c>
      <c r="AT382" s="78">
        <v>3635264</v>
      </c>
      <c r="AU382" s="78">
        <v>3630702</v>
      </c>
      <c r="AV382" s="78">
        <v>3615415</v>
      </c>
      <c r="AW382" s="78">
        <v>3638527</v>
      </c>
      <c r="AX382" s="78">
        <v>3659330</v>
      </c>
      <c r="AY382" s="78">
        <v>3710868</v>
      </c>
      <c r="AZ382" s="78">
        <v>3717876</v>
      </c>
      <c r="BA382" s="78">
        <v>3699685</v>
      </c>
      <c r="BB382" s="78">
        <v>3685034</v>
      </c>
      <c r="BC382" s="78">
        <v>3688448</v>
      </c>
      <c r="BD382" s="78">
        <v>3707747</v>
      </c>
      <c r="BE382" s="78">
        <v>3668449.5830000001</v>
      </c>
      <c r="BF382" s="78">
        <v>3701901</v>
      </c>
      <c r="BG382" s="78">
        <v>3701914</v>
      </c>
      <c r="BH382" s="78">
        <v>3697469</v>
      </c>
      <c r="BI382" s="78">
        <v>3682670</v>
      </c>
      <c r="BJ382" s="78">
        <v>3696828</v>
      </c>
      <c r="BK382" s="78">
        <v>3709345</v>
      </c>
      <c r="BL382" s="78">
        <v>3789939</v>
      </c>
      <c r="BM382" s="78">
        <v>3774271</v>
      </c>
      <c r="BN382" s="78">
        <v>3736087</v>
      </c>
      <c r="BO382" s="78">
        <v>3735698</v>
      </c>
      <c r="BP382" s="78">
        <v>3736821</v>
      </c>
      <c r="BQ382" s="78">
        <v>3750220</v>
      </c>
      <c r="BR382" s="78">
        <v>3726096.9169999999</v>
      </c>
      <c r="BS382" s="78">
        <v>3742810</v>
      </c>
      <c r="BT382" s="78">
        <v>3741514</v>
      </c>
      <c r="BU382" s="78">
        <v>3738996</v>
      </c>
      <c r="BV382" s="78">
        <v>3725262</v>
      </c>
      <c r="BW382" s="78">
        <v>3737960</v>
      </c>
      <c r="BX382" s="78">
        <v>3751164</v>
      </c>
      <c r="BY382" s="78">
        <v>3839410</v>
      </c>
      <c r="BZ382" s="78">
        <v>3805102</v>
      </c>
      <c r="CA382" s="78">
        <v>3793943</v>
      </c>
      <c r="CB382" s="78">
        <v>3782981</v>
      </c>
      <c r="CC382" s="78">
        <v>3773262</v>
      </c>
      <c r="CD382" s="78">
        <v>3810022</v>
      </c>
      <c r="CE382" s="78">
        <v>3770202.1669999999</v>
      </c>
      <c r="CF382" s="78">
        <v>3796694</v>
      </c>
      <c r="CG382" s="78">
        <v>3800937</v>
      </c>
      <c r="CH382" s="78">
        <v>3791353</v>
      </c>
      <c r="CI382" s="78">
        <v>3783997</v>
      </c>
      <c r="CJ382" s="78">
        <v>3789991</v>
      </c>
      <c r="CK382" s="78">
        <v>3821361</v>
      </c>
      <c r="CL382" s="78">
        <v>3881344</v>
      </c>
      <c r="CM382" s="78">
        <v>3844585</v>
      </c>
      <c r="CN382" s="78">
        <v>3842926</v>
      </c>
      <c r="CO382" s="78">
        <v>3829668</v>
      </c>
      <c r="CP382" s="78">
        <v>3824851</v>
      </c>
      <c r="CQ382" s="78">
        <v>3865381</v>
      </c>
      <c r="CR382" s="78">
        <v>3822757.3330000001</v>
      </c>
      <c r="CS382" s="78">
        <v>3852062</v>
      </c>
      <c r="CT382" s="78">
        <v>3855473</v>
      </c>
      <c r="CU382" s="78">
        <v>3866530</v>
      </c>
      <c r="CV382" s="78">
        <v>3848240</v>
      </c>
      <c r="CW382" s="78">
        <v>3854824</v>
      </c>
      <c r="CX382" s="78">
        <v>3883903</v>
      </c>
      <c r="CY382" s="78">
        <v>3949480</v>
      </c>
      <c r="CZ382" s="78">
        <v>3926040</v>
      </c>
      <c r="DA382" s="78">
        <v>3911600</v>
      </c>
      <c r="DB382" s="78">
        <v>3890972</v>
      </c>
      <c r="DC382" s="78">
        <v>3901456</v>
      </c>
      <c r="DD382" s="78">
        <v>3929642</v>
      </c>
      <c r="DE382" s="78">
        <v>3889185.1669999999</v>
      </c>
      <c r="DF382" s="78">
        <v>3912837</v>
      </c>
      <c r="DG382" s="78">
        <v>3921715</v>
      </c>
      <c r="DH382" s="78">
        <v>3923834</v>
      </c>
      <c r="DI382" s="78">
        <v>3897265</v>
      </c>
      <c r="DJ382" s="78">
        <v>3914993</v>
      </c>
      <c r="DK382" s="78">
        <v>3936916</v>
      </c>
      <c r="DL382" s="78">
        <v>3981684</v>
      </c>
      <c r="DM382" s="78">
        <v>3986440</v>
      </c>
      <c r="DN382" s="78">
        <v>3967058</v>
      </c>
      <c r="DO382" s="78">
        <v>3951863</v>
      </c>
      <c r="DP382" s="78">
        <v>3959903</v>
      </c>
      <c r="DQ382" s="78">
        <v>3975705</v>
      </c>
      <c r="DR382" s="78">
        <v>3944184.4169999999</v>
      </c>
      <c r="DS382" s="78">
        <v>3968669</v>
      </c>
      <c r="DT382" s="78">
        <v>3976702</v>
      </c>
      <c r="DU382" s="78">
        <v>3969938</v>
      </c>
      <c r="DV382" s="78">
        <v>3943032</v>
      </c>
      <c r="DW382" s="78">
        <v>3965569</v>
      </c>
      <c r="DX382" s="78">
        <v>3987984</v>
      </c>
      <c r="DY382" s="78">
        <v>4047328</v>
      </c>
      <c r="DZ382" s="78">
        <v>4036362</v>
      </c>
      <c r="EA382" s="78">
        <v>4008145</v>
      </c>
      <c r="EB382" s="78">
        <v>4005002</v>
      </c>
      <c r="EC382" s="78">
        <v>4009586</v>
      </c>
      <c r="ED382" s="78">
        <v>4024949</v>
      </c>
      <c r="EE382" s="78">
        <v>3995272.1669999999</v>
      </c>
      <c r="EF382" s="78">
        <v>4027868</v>
      </c>
      <c r="EG382" s="78">
        <v>4026781</v>
      </c>
      <c r="EH382" s="78">
        <v>4027271</v>
      </c>
      <c r="EI382" s="78">
        <v>4009516</v>
      </c>
      <c r="EJ382" s="78">
        <v>4023170</v>
      </c>
      <c r="EK382" s="78">
        <v>4041756</v>
      </c>
      <c r="EL382" s="78">
        <v>4110436</v>
      </c>
      <c r="EM382" s="78">
        <v>4099776</v>
      </c>
      <c r="EN382" s="78">
        <v>4065467</v>
      </c>
      <c r="EO382" s="78">
        <v>4063138</v>
      </c>
      <c r="EP382" s="78">
        <v>4066791</v>
      </c>
      <c r="EQ382" s="78">
        <v>4081127</v>
      </c>
      <c r="ER382" s="78">
        <v>4053591.4169999999</v>
      </c>
      <c r="ES382" s="78">
        <v>4084703</v>
      </c>
      <c r="ET382" s="78">
        <v>4092017</v>
      </c>
      <c r="EU382" s="78">
        <v>4080786</v>
      </c>
      <c r="EV382" s="78">
        <v>4067931</v>
      </c>
      <c r="EW382" s="78">
        <v>4073435</v>
      </c>
      <c r="EX382" s="78">
        <v>4091829</v>
      </c>
      <c r="EY382" s="78">
        <v>4152272</v>
      </c>
      <c r="EZ382" s="78">
        <v>4117364</v>
      </c>
      <c r="FA382" s="78">
        <v>4113560</v>
      </c>
      <c r="FB382" s="78">
        <v>4098884</v>
      </c>
      <c r="FC382" s="78">
        <v>4091987</v>
      </c>
      <c r="FD382" s="78">
        <v>4118811</v>
      </c>
      <c r="FE382" s="78">
        <v>4098631.5830000001</v>
      </c>
      <c r="FF382" s="78">
        <v>4114765</v>
      </c>
      <c r="FG382" s="78">
        <v>4110614</v>
      </c>
      <c r="FH382" s="78">
        <v>4093746</v>
      </c>
      <c r="FI382" s="78">
        <v>4105004</v>
      </c>
      <c r="FJ382" s="78">
        <v>4115107</v>
      </c>
      <c r="FK382" s="78">
        <v>4131490</v>
      </c>
      <c r="FL382" s="78">
        <v>4182284</v>
      </c>
      <c r="FM382" s="78">
        <v>4164658</v>
      </c>
      <c r="FN382" s="78">
        <v>4146386</v>
      </c>
      <c r="FO382" s="78">
        <v>4124161</v>
      </c>
      <c r="FP382" s="78">
        <v>4128335</v>
      </c>
      <c r="FQ382" s="78">
        <v>4105090</v>
      </c>
      <c r="FR382" s="78">
        <v>4126803.3330000001</v>
      </c>
      <c r="FS382" s="78">
        <v>4099177</v>
      </c>
      <c r="FT382" s="78">
        <v>4101029</v>
      </c>
      <c r="FU382" s="78">
        <v>4115438</v>
      </c>
      <c r="FV382" s="78">
        <v>4112829</v>
      </c>
      <c r="FW382" s="78">
        <v>4124585</v>
      </c>
      <c r="FX382" s="78">
        <v>4147282</v>
      </c>
      <c r="FY382" s="78">
        <v>4177902</v>
      </c>
      <c r="FZ382" s="78">
        <v>4177217</v>
      </c>
      <c r="GA382" s="78">
        <v>4162304</v>
      </c>
      <c r="GB382" s="78">
        <v>4143627</v>
      </c>
      <c r="GC382" s="78">
        <v>4143396</v>
      </c>
      <c r="GD382" s="78">
        <v>4149581</v>
      </c>
      <c r="GE382" s="78">
        <v>4136682.3330000001</v>
      </c>
      <c r="GF382" s="78">
        <v>4155038</v>
      </c>
      <c r="GG382" s="78">
        <v>4162891</v>
      </c>
      <c r="GH382" s="78">
        <v>4156656</v>
      </c>
      <c r="GI382" s="78">
        <v>4127646</v>
      </c>
      <c r="GJ382" s="78">
        <v>4150562</v>
      </c>
      <c r="GK382" s="78">
        <v>4173469</v>
      </c>
      <c r="GL382" s="78">
        <v>4205529</v>
      </c>
      <c r="GM382" s="78">
        <v>4210496</v>
      </c>
      <c r="GN382" s="78">
        <v>4198721</v>
      </c>
      <c r="GO382" s="78">
        <v>4188431</v>
      </c>
      <c r="GP382" s="78">
        <v>4191946</v>
      </c>
      <c r="GQ382" s="78">
        <v>4199662</v>
      </c>
      <c r="GR382" s="78">
        <v>4176753.9169999999</v>
      </c>
      <c r="GS382" s="78">
        <v>4210706</v>
      </c>
      <c r="GT382" s="78">
        <v>4215397</v>
      </c>
      <c r="GU382" s="78">
        <v>4209223</v>
      </c>
      <c r="GV382" s="78">
        <v>4180612</v>
      </c>
      <c r="GW382" s="78">
        <v>4205797</v>
      </c>
      <c r="GX382" s="78">
        <v>4227049</v>
      </c>
      <c r="GY382" s="78">
        <v>4275409</v>
      </c>
      <c r="GZ382" s="78">
        <v>4260855</v>
      </c>
      <c r="HA382" s="78">
        <v>4237173</v>
      </c>
      <c r="HB382" s="78">
        <v>4231836</v>
      </c>
      <c r="HC382" s="78">
        <v>4230616</v>
      </c>
      <c r="HD382" s="78">
        <v>4239681</v>
      </c>
      <c r="HE382" s="78">
        <v>4227029.5</v>
      </c>
      <c r="HF382" s="78">
        <v>4244582</v>
      </c>
      <c r="HG382" s="78">
        <v>4248831</v>
      </c>
      <c r="HH382" s="78">
        <v>4239027</v>
      </c>
      <c r="HI382" s="78">
        <v>287559</v>
      </c>
    </row>
    <row r="383" spans="1:217" ht="30.75" x14ac:dyDescent="0.3">
      <c r="A383" s="1" t="str">
        <f t="shared" si="83"/>
        <v>ÖsterreichUnselbständig BeschäftigteGesamt</v>
      </c>
      <c r="B383" s="1">
        <v>383</v>
      </c>
      <c r="C383" s="77" t="s">
        <v>10</v>
      </c>
      <c r="D383" s="77" t="s">
        <v>120</v>
      </c>
      <c r="E383" s="77" t="s">
        <v>132</v>
      </c>
      <c r="F383" s="78">
        <v>3302376</v>
      </c>
      <c r="G383" s="78">
        <v>3328143</v>
      </c>
      <c r="H383" s="78">
        <v>3362666</v>
      </c>
      <c r="I383" s="78">
        <v>3360619</v>
      </c>
      <c r="J383" s="78">
        <v>3383904</v>
      </c>
      <c r="K383" s="78">
        <v>3425400</v>
      </c>
      <c r="L383" s="78">
        <v>3489354</v>
      </c>
      <c r="M383" s="78">
        <v>3445042</v>
      </c>
      <c r="N383" s="78">
        <v>3441006</v>
      </c>
      <c r="O383" s="78">
        <v>3409210</v>
      </c>
      <c r="P383" s="78">
        <v>3372717</v>
      </c>
      <c r="Q383" s="78">
        <v>3342969</v>
      </c>
      <c r="R383" s="78">
        <v>3388617.1669999999</v>
      </c>
      <c r="S383" s="78">
        <v>3301546</v>
      </c>
      <c r="T383" s="78">
        <v>3298445</v>
      </c>
      <c r="U383" s="78">
        <v>3323560</v>
      </c>
      <c r="V383" s="78">
        <v>3284477</v>
      </c>
      <c r="W383" s="78">
        <v>3337515</v>
      </c>
      <c r="X383" s="78">
        <v>3361584</v>
      </c>
      <c r="Y383" s="78">
        <v>3421797</v>
      </c>
      <c r="Z383" s="78">
        <v>3392697</v>
      </c>
      <c r="AA383" s="78">
        <v>3378091</v>
      </c>
      <c r="AB383" s="78">
        <v>3341461</v>
      </c>
      <c r="AC383" s="78">
        <v>3328686</v>
      </c>
      <c r="AD383" s="78">
        <v>3298751</v>
      </c>
      <c r="AE383" s="78">
        <v>3339050.8330000001</v>
      </c>
      <c r="AF383" s="78">
        <v>3261537</v>
      </c>
      <c r="AG383" s="78">
        <v>3270943</v>
      </c>
      <c r="AH383" s="78">
        <v>3326653</v>
      </c>
      <c r="AI383" s="78">
        <v>3324362</v>
      </c>
      <c r="AJ383" s="78">
        <v>3353033</v>
      </c>
      <c r="AK383" s="78">
        <v>3387066</v>
      </c>
      <c r="AL383" s="78">
        <v>3439587</v>
      </c>
      <c r="AM383" s="78">
        <v>3433636</v>
      </c>
      <c r="AN383" s="78">
        <v>3419702</v>
      </c>
      <c r="AO383" s="78">
        <v>3386637</v>
      </c>
      <c r="AP383" s="78">
        <v>3375887</v>
      </c>
      <c r="AQ383" s="78">
        <v>3343814</v>
      </c>
      <c r="AR383" s="78">
        <v>3360238.0830000001</v>
      </c>
      <c r="AS383" s="78">
        <v>3322915</v>
      </c>
      <c r="AT383" s="78">
        <v>3343006</v>
      </c>
      <c r="AU383" s="78">
        <v>3378115</v>
      </c>
      <c r="AV383" s="78">
        <v>3379111</v>
      </c>
      <c r="AW383" s="78">
        <v>3417158</v>
      </c>
      <c r="AX383" s="78">
        <v>3451386</v>
      </c>
      <c r="AY383" s="78">
        <v>3501125</v>
      </c>
      <c r="AZ383" s="78">
        <v>3498629</v>
      </c>
      <c r="BA383" s="78">
        <v>3481478</v>
      </c>
      <c r="BB383" s="78">
        <v>3450028</v>
      </c>
      <c r="BC383" s="78">
        <v>3435026</v>
      </c>
      <c r="BD383" s="78">
        <v>3402994</v>
      </c>
      <c r="BE383" s="78">
        <v>3421747.5830000001</v>
      </c>
      <c r="BF383" s="78">
        <v>3383874</v>
      </c>
      <c r="BG383" s="78">
        <v>3391850</v>
      </c>
      <c r="BH383" s="78">
        <v>3433695</v>
      </c>
      <c r="BI383" s="78">
        <v>3430847</v>
      </c>
      <c r="BJ383" s="78">
        <v>3465751</v>
      </c>
      <c r="BK383" s="78">
        <v>3489275</v>
      </c>
      <c r="BL383" s="78">
        <v>3562070</v>
      </c>
      <c r="BM383" s="78">
        <v>3541610</v>
      </c>
      <c r="BN383" s="78">
        <v>3507062</v>
      </c>
      <c r="BO383" s="78">
        <v>3485786</v>
      </c>
      <c r="BP383" s="78">
        <v>3466385</v>
      </c>
      <c r="BQ383" s="78">
        <v>3427239</v>
      </c>
      <c r="BR383" s="78">
        <v>3465453.6669999999</v>
      </c>
      <c r="BS383" s="78">
        <v>3404389</v>
      </c>
      <c r="BT383" s="78">
        <v>3415113</v>
      </c>
      <c r="BU383" s="78">
        <v>3448951</v>
      </c>
      <c r="BV383" s="78">
        <v>3452141</v>
      </c>
      <c r="BW383" s="78">
        <v>3486065</v>
      </c>
      <c r="BX383" s="78">
        <v>3508922</v>
      </c>
      <c r="BY383" s="78">
        <v>3582916</v>
      </c>
      <c r="BZ383" s="78">
        <v>3542015</v>
      </c>
      <c r="CA383" s="78">
        <v>3532684</v>
      </c>
      <c r="CB383" s="78">
        <v>3502645</v>
      </c>
      <c r="CC383" s="78">
        <v>3471364</v>
      </c>
      <c r="CD383" s="78">
        <v>3448743</v>
      </c>
      <c r="CE383" s="78">
        <v>3482995.6669999999</v>
      </c>
      <c r="CF383" s="78">
        <v>3426857</v>
      </c>
      <c r="CG383" s="78">
        <v>3444192</v>
      </c>
      <c r="CH383" s="78">
        <v>3472178</v>
      </c>
      <c r="CI383" s="78">
        <v>3476480</v>
      </c>
      <c r="CJ383" s="78">
        <v>3499099</v>
      </c>
      <c r="CK383" s="78">
        <v>3539795</v>
      </c>
      <c r="CL383" s="78">
        <v>3594981</v>
      </c>
      <c r="CM383" s="78">
        <v>3552264</v>
      </c>
      <c r="CN383" s="78">
        <v>3550791</v>
      </c>
      <c r="CO383" s="78">
        <v>3519362</v>
      </c>
      <c r="CP383" s="78">
        <v>3493095</v>
      </c>
      <c r="CQ383" s="78">
        <v>3471707</v>
      </c>
      <c r="CR383" s="78">
        <v>3503400.0830000001</v>
      </c>
      <c r="CS383" s="78">
        <v>3445823</v>
      </c>
      <c r="CT383" s="78">
        <v>3457884</v>
      </c>
      <c r="CU383" s="78">
        <v>3506318</v>
      </c>
      <c r="CV383" s="78">
        <v>3496255</v>
      </c>
      <c r="CW383" s="78">
        <v>3524498</v>
      </c>
      <c r="CX383" s="78">
        <v>3563731</v>
      </c>
      <c r="CY383" s="78">
        <v>3629600</v>
      </c>
      <c r="CZ383" s="78">
        <v>3598895</v>
      </c>
      <c r="DA383" s="78">
        <v>3589388</v>
      </c>
      <c r="DB383" s="78">
        <v>3551560</v>
      </c>
      <c r="DC383" s="78">
        <v>3542163</v>
      </c>
      <c r="DD383" s="78">
        <v>3512128</v>
      </c>
      <c r="DE383" s="78">
        <v>3534853.5830000001</v>
      </c>
      <c r="DF383" s="78">
        <v>3487848</v>
      </c>
      <c r="DG383" s="78">
        <v>3515993</v>
      </c>
      <c r="DH383" s="78">
        <v>3556258</v>
      </c>
      <c r="DI383" s="78">
        <v>3543391</v>
      </c>
      <c r="DJ383" s="78">
        <v>3580604</v>
      </c>
      <c r="DK383" s="78">
        <v>3616947</v>
      </c>
      <c r="DL383" s="78">
        <v>3660428</v>
      </c>
      <c r="DM383" s="78">
        <v>3656578</v>
      </c>
      <c r="DN383" s="78">
        <v>3643819</v>
      </c>
      <c r="DO383" s="78">
        <v>3611084</v>
      </c>
      <c r="DP383" s="78">
        <v>3604234</v>
      </c>
      <c r="DQ383" s="78">
        <v>3565276</v>
      </c>
      <c r="DR383" s="78">
        <v>3586871.6669999999</v>
      </c>
      <c r="DS383" s="78">
        <v>3546407</v>
      </c>
      <c r="DT383" s="78">
        <v>3576083</v>
      </c>
      <c r="DU383" s="78">
        <v>3615866</v>
      </c>
      <c r="DV383" s="78">
        <v>3605109</v>
      </c>
      <c r="DW383" s="78">
        <v>3647547</v>
      </c>
      <c r="DX383" s="78">
        <v>3684040</v>
      </c>
      <c r="DY383" s="78">
        <v>3740137</v>
      </c>
      <c r="DZ383" s="78">
        <v>3724870</v>
      </c>
      <c r="EA383" s="78">
        <v>3705302</v>
      </c>
      <c r="EB383" s="78">
        <v>3689280</v>
      </c>
      <c r="EC383" s="78">
        <v>3682710</v>
      </c>
      <c r="ED383" s="78">
        <v>3646208</v>
      </c>
      <c r="EE383" s="78">
        <v>3655296.5830000001</v>
      </c>
      <c r="EF383" s="78">
        <v>3648659</v>
      </c>
      <c r="EG383" s="78">
        <v>3662131</v>
      </c>
      <c r="EH383" s="78">
        <v>3705368</v>
      </c>
      <c r="EI383" s="78">
        <v>3700657</v>
      </c>
      <c r="EJ383" s="78">
        <v>3737023</v>
      </c>
      <c r="EK383" s="78">
        <v>3767089</v>
      </c>
      <c r="EL383" s="78">
        <v>3827853</v>
      </c>
      <c r="EM383" s="78">
        <v>3811590</v>
      </c>
      <c r="EN383" s="78">
        <v>3785568</v>
      </c>
      <c r="EO383" s="78">
        <v>3766902</v>
      </c>
      <c r="EP383" s="78">
        <v>3759480</v>
      </c>
      <c r="EQ383" s="78">
        <v>3725490</v>
      </c>
      <c r="ER383" s="78">
        <v>3741484.1669999999</v>
      </c>
      <c r="ES383" s="78">
        <v>3716724</v>
      </c>
      <c r="ET383" s="78">
        <v>3748617</v>
      </c>
      <c r="EU383" s="78">
        <v>3776375</v>
      </c>
      <c r="EV383" s="78">
        <v>3771656</v>
      </c>
      <c r="EW383" s="78">
        <v>3794487</v>
      </c>
      <c r="EX383" s="78">
        <v>3827309</v>
      </c>
      <c r="EY383" s="78">
        <v>3880495</v>
      </c>
      <c r="EZ383" s="78">
        <v>3838193</v>
      </c>
      <c r="FA383" s="78">
        <v>3841462</v>
      </c>
      <c r="FB383" s="78">
        <v>3810851</v>
      </c>
      <c r="FC383" s="78">
        <v>3792460</v>
      </c>
      <c r="FD383" s="78">
        <v>3769016</v>
      </c>
      <c r="FE383" s="78">
        <v>3797303.75</v>
      </c>
      <c r="FF383" s="78">
        <v>3759430</v>
      </c>
      <c r="FG383" s="78">
        <v>3776627</v>
      </c>
      <c r="FH383" s="78">
        <v>3589401</v>
      </c>
      <c r="FI383" s="78">
        <v>3582751</v>
      </c>
      <c r="FJ383" s="78">
        <v>3641807</v>
      </c>
      <c r="FK383" s="78">
        <v>3716724</v>
      </c>
      <c r="FL383" s="78">
        <v>3798333</v>
      </c>
      <c r="FM383" s="78">
        <v>3792765</v>
      </c>
      <c r="FN383" s="78">
        <v>3799479</v>
      </c>
      <c r="FO383" s="78">
        <v>3765765</v>
      </c>
      <c r="FP383" s="78">
        <v>3737477</v>
      </c>
      <c r="FQ383" s="78">
        <v>3645408</v>
      </c>
      <c r="FR383" s="78">
        <v>3717163.9169999999</v>
      </c>
      <c r="FS383" s="78">
        <v>3630847</v>
      </c>
      <c r="FT383" s="78">
        <v>3664047</v>
      </c>
      <c r="FU383" s="78">
        <v>3734400</v>
      </c>
      <c r="FV383" s="78">
        <v>3757447</v>
      </c>
      <c r="FW383" s="78">
        <v>3807625</v>
      </c>
      <c r="FX383" s="78">
        <v>3858420</v>
      </c>
      <c r="FY383" s="78">
        <v>3895217</v>
      </c>
      <c r="FZ383" s="78">
        <v>3890940</v>
      </c>
      <c r="GA383" s="78">
        <v>3893054</v>
      </c>
      <c r="GB383" s="78">
        <v>3874113</v>
      </c>
      <c r="GC383" s="78">
        <v>3854056</v>
      </c>
      <c r="GD383" s="78">
        <v>3813305</v>
      </c>
      <c r="GE383" s="78">
        <v>3804941</v>
      </c>
      <c r="GF383" s="78">
        <v>3822082</v>
      </c>
      <c r="GG383" s="78">
        <v>3860194</v>
      </c>
      <c r="GH383" s="78">
        <v>3894739</v>
      </c>
      <c r="GI383" s="78">
        <v>3872891</v>
      </c>
      <c r="GJ383" s="78">
        <v>3912744</v>
      </c>
      <c r="GK383" s="78">
        <v>3944561</v>
      </c>
      <c r="GL383" s="78">
        <v>3970042</v>
      </c>
      <c r="GM383" s="78">
        <v>3961477</v>
      </c>
      <c r="GN383" s="78">
        <v>3961312</v>
      </c>
      <c r="GO383" s="78">
        <v>3939117</v>
      </c>
      <c r="GP383" s="78">
        <v>3934433</v>
      </c>
      <c r="GQ383" s="78">
        <v>3890009</v>
      </c>
      <c r="GR383" s="78">
        <v>3913633.4169999999</v>
      </c>
      <c r="GS383" s="78">
        <v>3893575</v>
      </c>
      <c r="GT383" s="78">
        <v>3921326</v>
      </c>
      <c r="GU383" s="78">
        <v>3949783</v>
      </c>
      <c r="GV383" s="78">
        <v>3921960</v>
      </c>
      <c r="GW383" s="78">
        <v>3957760</v>
      </c>
      <c r="GX383" s="78">
        <v>3987748</v>
      </c>
      <c r="GY383" s="78">
        <v>4025182</v>
      </c>
      <c r="GZ383" s="78">
        <v>3999557</v>
      </c>
      <c r="HA383" s="78">
        <v>3985329</v>
      </c>
      <c r="HB383" s="78">
        <v>3967604</v>
      </c>
      <c r="HC383" s="78">
        <v>3954906</v>
      </c>
      <c r="HD383" s="78">
        <v>3910353</v>
      </c>
      <c r="HE383" s="78">
        <v>3956256.9169999999</v>
      </c>
      <c r="HF383" s="78">
        <v>3900754</v>
      </c>
      <c r="HG383" s="78">
        <v>3927176</v>
      </c>
      <c r="HH383" s="78">
        <v>3947559</v>
      </c>
      <c r="HI383" s="78">
        <v>0</v>
      </c>
    </row>
    <row r="384" spans="1:217" ht="30.75" x14ac:dyDescent="0.3">
      <c r="A384" s="1" t="str">
        <f t="shared" si="83"/>
        <v>Österreichdarunter UB AusländerInnenGesamt</v>
      </c>
      <c r="B384" s="1">
        <v>384</v>
      </c>
      <c r="C384" s="77" t="s">
        <v>10</v>
      </c>
      <c r="D384" s="77" t="s">
        <v>121</v>
      </c>
      <c r="E384" s="77" t="s">
        <v>132</v>
      </c>
      <c r="F384" s="78">
        <v>414010</v>
      </c>
      <c r="G384" s="78">
        <v>424289</v>
      </c>
      <c r="H384" s="78">
        <v>433869</v>
      </c>
      <c r="I384" s="78">
        <v>429118</v>
      </c>
      <c r="J384" s="78">
        <v>439843</v>
      </c>
      <c r="K384" s="78">
        <v>450748</v>
      </c>
      <c r="L384" s="78">
        <v>455594</v>
      </c>
      <c r="M384" s="78">
        <v>450547</v>
      </c>
      <c r="N384" s="78">
        <v>455237</v>
      </c>
      <c r="O384" s="78">
        <v>440097</v>
      </c>
      <c r="P384" s="78">
        <v>426924</v>
      </c>
      <c r="Q384" s="78">
        <v>424383</v>
      </c>
      <c r="R384" s="78">
        <v>437054.9167</v>
      </c>
      <c r="S384" s="78">
        <v>421844</v>
      </c>
      <c r="T384" s="78">
        <v>423627</v>
      </c>
      <c r="U384" s="78">
        <v>428225</v>
      </c>
      <c r="V384" s="78">
        <v>400435</v>
      </c>
      <c r="W384" s="78">
        <v>432767</v>
      </c>
      <c r="X384" s="78">
        <v>442094</v>
      </c>
      <c r="Y384" s="78">
        <v>447468</v>
      </c>
      <c r="Z384" s="78">
        <v>446790</v>
      </c>
      <c r="AA384" s="78">
        <v>449444</v>
      </c>
      <c r="AB384" s="78">
        <v>432069</v>
      </c>
      <c r="AC384" s="78">
        <v>427757</v>
      </c>
      <c r="AD384" s="78">
        <v>426103</v>
      </c>
      <c r="AE384" s="78">
        <v>431551.9167</v>
      </c>
      <c r="AF384" s="78">
        <v>422540</v>
      </c>
      <c r="AG384" s="78">
        <v>427461</v>
      </c>
      <c r="AH384" s="78">
        <v>442660</v>
      </c>
      <c r="AI384" s="78">
        <v>435852</v>
      </c>
      <c r="AJ384" s="78">
        <v>449901</v>
      </c>
      <c r="AK384" s="78">
        <v>462951</v>
      </c>
      <c r="AL384" s="78">
        <v>467216</v>
      </c>
      <c r="AM384" s="78">
        <v>469161</v>
      </c>
      <c r="AN384" s="78">
        <v>473865</v>
      </c>
      <c r="AO384" s="78">
        <v>458310</v>
      </c>
      <c r="AP384" s="78">
        <v>453301</v>
      </c>
      <c r="AQ384" s="78">
        <v>452090</v>
      </c>
      <c r="AR384" s="78">
        <v>451275.6667</v>
      </c>
      <c r="AS384" s="78">
        <v>453431</v>
      </c>
      <c r="AT384" s="78">
        <v>461909</v>
      </c>
      <c r="AU384" s="78">
        <v>468442</v>
      </c>
      <c r="AV384" s="78">
        <v>464215</v>
      </c>
      <c r="AW384" s="78">
        <v>487078</v>
      </c>
      <c r="AX384" s="78">
        <v>502625</v>
      </c>
      <c r="AY384" s="78">
        <v>507277</v>
      </c>
      <c r="AZ384" s="78">
        <v>512695</v>
      </c>
      <c r="BA384" s="78">
        <v>516041</v>
      </c>
      <c r="BB384" s="78">
        <v>502184</v>
      </c>
      <c r="BC384" s="78">
        <v>496895</v>
      </c>
      <c r="BD384" s="78">
        <v>494412</v>
      </c>
      <c r="BE384" s="78">
        <v>488933.6667</v>
      </c>
      <c r="BF384" s="78">
        <v>497560</v>
      </c>
      <c r="BG384" s="78">
        <v>502719</v>
      </c>
      <c r="BH384" s="78">
        <v>514615</v>
      </c>
      <c r="BI384" s="78">
        <v>508004</v>
      </c>
      <c r="BJ384" s="78">
        <v>526929</v>
      </c>
      <c r="BK384" s="78">
        <v>537611</v>
      </c>
      <c r="BL384" s="78">
        <v>549004</v>
      </c>
      <c r="BM384" s="78">
        <v>549965</v>
      </c>
      <c r="BN384" s="78">
        <v>548143</v>
      </c>
      <c r="BO384" s="78">
        <v>536219</v>
      </c>
      <c r="BP384" s="78">
        <v>530449</v>
      </c>
      <c r="BQ384" s="78">
        <v>523525</v>
      </c>
      <c r="BR384" s="78">
        <v>527061.91669999994</v>
      </c>
      <c r="BS384" s="78">
        <v>526472</v>
      </c>
      <c r="BT384" s="78">
        <v>532921</v>
      </c>
      <c r="BU384" s="78">
        <v>543757</v>
      </c>
      <c r="BV384" s="78">
        <v>538222</v>
      </c>
      <c r="BW384" s="78">
        <v>557216</v>
      </c>
      <c r="BX384" s="78">
        <v>569402</v>
      </c>
      <c r="BY384" s="78">
        <v>580770</v>
      </c>
      <c r="BZ384" s="78">
        <v>576878</v>
      </c>
      <c r="CA384" s="78">
        <v>581106</v>
      </c>
      <c r="CB384" s="78">
        <v>565945</v>
      </c>
      <c r="CC384" s="78">
        <v>553444</v>
      </c>
      <c r="CD384" s="78">
        <v>554892</v>
      </c>
      <c r="CE384" s="78">
        <v>556752.08330000006</v>
      </c>
      <c r="CF384" s="78">
        <v>559676</v>
      </c>
      <c r="CG384" s="78">
        <v>569411</v>
      </c>
      <c r="CH384" s="78">
        <v>574257</v>
      </c>
      <c r="CI384" s="78">
        <v>571845</v>
      </c>
      <c r="CJ384" s="78">
        <v>586423</v>
      </c>
      <c r="CK384" s="78">
        <v>604818</v>
      </c>
      <c r="CL384" s="78">
        <v>613082</v>
      </c>
      <c r="CM384" s="78">
        <v>607652</v>
      </c>
      <c r="CN384" s="78">
        <v>613131</v>
      </c>
      <c r="CO384" s="78">
        <v>594736</v>
      </c>
      <c r="CP384" s="78">
        <v>584665</v>
      </c>
      <c r="CQ384" s="78">
        <v>584967</v>
      </c>
      <c r="CR384" s="78">
        <v>588721.91669999994</v>
      </c>
      <c r="CS384" s="78">
        <v>585305</v>
      </c>
      <c r="CT384" s="78">
        <v>591999</v>
      </c>
      <c r="CU384" s="78">
        <v>605773</v>
      </c>
      <c r="CV384" s="78">
        <v>594737</v>
      </c>
      <c r="CW384" s="78">
        <v>611758</v>
      </c>
      <c r="CX384" s="78">
        <v>630756</v>
      </c>
      <c r="CY384" s="78">
        <v>639923</v>
      </c>
      <c r="CZ384" s="78">
        <v>637459</v>
      </c>
      <c r="DA384" s="78">
        <v>0</v>
      </c>
      <c r="DB384" s="78">
        <v>619715</v>
      </c>
      <c r="DC384" s="78">
        <v>616754</v>
      </c>
      <c r="DD384" s="78">
        <v>613237</v>
      </c>
      <c r="DE384" s="78">
        <v>615680.58330000006</v>
      </c>
      <c r="DF384" s="78">
        <v>614172</v>
      </c>
      <c r="DG384" s="78">
        <v>628024</v>
      </c>
      <c r="DH384" s="78">
        <v>639293</v>
      </c>
      <c r="DI384" s="78">
        <v>626681</v>
      </c>
      <c r="DJ384" s="78">
        <v>648091</v>
      </c>
      <c r="DK384" s="78">
        <v>666887</v>
      </c>
      <c r="DL384" s="78">
        <v>672590</v>
      </c>
      <c r="DM384" s="78">
        <v>676394</v>
      </c>
      <c r="DN384" s="78">
        <v>677587</v>
      </c>
      <c r="DO384" s="78">
        <v>660197</v>
      </c>
      <c r="DP384" s="78">
        <v>659074</v>
      </c>
      <c r="DQ384" s="78">
        <v>651287</v>
      </c>
      <c r="DR384" s="78">
        <v>651689.75</v>
      </c>
      <c r="DS384" s="78">
        <v>654829</v>
      </c>
      <c r="DT384" s="78">
        <v>670612</v>
      </c>
      <c r="DU384" s="78">
        <v>681209</v>
      </c>
      <c r="DV384" s="78">
        <v>670210</v>
      </c>
      <c r="DW384" s="78">
        <v>694501</v>
      </c>
      <c r="DX384" s="78">
        <v>714459</v>
      </c>
      <c r="DY384" s="78">
        <v>724107</v>
      </c>
      <c r="DZ384" s="78">
        <v>724552</v>
      </c>
      <c r="EA384" s="78">
        <v>723137</v>
      </c>
      <c r="EB384" s="78">
        <v>712049</v>
      </c>
      <c r="EC384" s="78">
        <v>710566</v>
      </c>
      <c r="ED384" s="78">
        <v>701911</v>
      </c>
      <c r="EE384" s="78">
        <v>698511.83330000006</v>
      </c>
      <c r="EF384" s="78">
        <v>714974</v>
      </c>
      <c r="EG384" s="78">
        <v>721836</v>
      </c>
      <c r="EH384" s="78">
        <v>736280</v>
      </c>
      <c r="EI384" s="78">
        <v>728304</v>
      </c>
      <c r="EJ384" s="78">
        <v>751003</v>
      </c>
      <c r="EK384" s="78">
        <v>768040</v>
      </c>
      <c r="EL384" s="78">
        <v>778561</v>
      </c>
      <c r="EM384" s="78">
        <v>780739</v>
      </c>
      <c r="EN384" s="78">
        <v>775796</v>
      </c>
      <c r="EO384" s="78">
        <v>764057</v>
      </c>
      <c r="EP384" s="78">
        <v>762455</v>
      </c>
      <c r="EQ384" s="78">
        <v>752664</v>
      </c>
      <c r="ER384" s="78">
        <v>752892.33330000006</v>
      </c>
      <c r="ES384" s="78">
        <v>763262</v>
      </c>
      <c r="ET384" s="78">
        <v>780267</v>
      </c>
      <c r="EU384" s="78">
        <v>787562</v>
      </c>
      <c r="EV384" s="78">
        <v>779003</v>
      </c>
      <c r="EW384" s="78">
        <v>795846</v>
      </c>
      <c r="EX384" s="78">
        <v>816428</v>
      </c>
      <c r="EY384" s="78">
        <v>825734</v>
      </c>
      <c r="EZ384" s="78">
        <v>817929</v>
      </c>
      <c r="FA384" s="78">
        <v>825779</v>
      </c>
      <c r="FB384" s="78">
        <v>807385</v>
      </c>
      <c r="FC384" s="78">
        <v>799744</v>
      </c>
      <c r="FD384" s="78">
        <v>794861</v>
      </c>
      <c r="FE384" s="78">
        <v>799483.33330000006</v>
      </c>
      <c r="FF384" s="78">
        <v>804971</v>
      </c>
      <c r="FG384" s="78">
        <v>815328</v>
      </c>
      <c r="FH384" s="78">
        <v>705244</v>
      </c>
      <c r="FI384" s="78">
        <v>707095</v>
      </c>
      <c r="FJ384" s="78">
        <v>739796</v>
      </c>
      <c r="FK384" s="78">
        <v>779450</v>
      </c>
      <c r="FL384" s="78">
        <v>807266</v>
      </c>
      <c r="FM384" s="78">
        <v>814185</v>
      </c>
      <c r="FN384" s="78">
        <v>822644</v>
      </c>
      <c r="FO384" s="78">
        <v>802396</v>
      </c>
      <c r="FP384" s="78">
        <v>788613</v>
      </c>
      <c r="FQ384" s="78">
        <v>740255</v>
      </c>
      <c r="FR384" s="78">
        <v>777270.25</v>
      </c>
      <c r="FS384" s="78">
        <v>746723</v>
      </c>
      <c r="FT384" s="78">
        <v>763725</v>
      </c>
      <c r="FU384" s="78">
        <v>793330</v>
      </c>
      <c r="FV384" s="78">
        <v>806287</v>
      </c>
      <c r="FW384" s="78">
        <v>839727</v>
      </c>
      <c r="FX384" s="78">
        <v>869451</v>
      </c>
      <c r="FY384" s="78">
        <v>876236</v>
      </c>
      <c r="FZ384" s="78">
        <v>882431</v>
      </c>
      <c r="GA384" s="78">
        <v>892728</v>
      </c>
      <c r="GB384" s="78">
        <v>879411</v>
      </c>
      <c r="GC384" s="78">
        <v>870813</v>
      </c>
      <c r="GD384" s="78">
        <v>854720</v>
      </c>
      <c r="GE384" s="78">
        <v>839631.83330000006</v>
      </c>
      <c r="GF384" s="78">
        <v>874624</v>
      </c>
      <c r="GG384" s="78">
        <v>896832</v>
      </c>
      <c r="GH384" s="78">
        <v>909428</v>
      </c>
      <c r="GI384" s="78">
        <v>894176</v>
      </c>
      <c r="GJ384" s="78">
        <v>924681</v>
      </c>
      <c r="GK384" s="78">
        <v>947104</v>
      </c>
      <c r="GL384" s="78">
        <v>946983</v>
      </c>
      <c r="GM384" s="78">
        <v>952177</v>
      </c>
      <c r="GN384" s="78">
        <v>958574</v>
      </c>
      <c r="GO384" s="78">
        <v>944740</v>
      </c>
      <c r="GP384" s="78">
        <v>944748</v>
      </c>
      <c r="GQ384" s="78">
        <v>929739</v>
      </c>
      <c r="GR384" s="78">
        <v>926983.83330000006</v>
      </c>
      <c r="GS384" s="78">
        <v>948013</v>
      </c>
      <c r="GT384" s="78">
        <v>966376</v>
      </c>
      <c r="GU384" s="78">
        <v>972554</v>
      </c>
      <c r="GV384" s="78">
        <v>951280</v>
      </c>
      <c r="GW384" s="78">
        <v>978960</v>
      </c>
      <c r="GX384" s="78">
        <v>1001121</v>
      </c>
      <c r="GY384" s="78">
        <v>1004925</v>
      </c>
      <c r="GZ384" s="78">
        <v>1001316</v>
      </c>
      <c r="HA384" s="78">
        <v>1000840</v>
      </c>
      <c r="HB384" s="78">
        <v>987563</v>
      </c>
      <c r="HC384" s="78">
        <v>983699</v>
      </c>
      <c r="HD384" s="78">
        <v>973193</v>
      </c>
      <c r="HE384" s="78">
        <v>980820</v>
      </c>
      <c r="HF384" s="78">
        <v>980567</v>
      </c>
      <c r="HG384" s="78">
        <v>994216</v>
      </c>
      <c r="HH384" s="78">
        <v>997418</v>
      </c>
      <c r="HI384" s="78">
        <v>0</v>
      </c>
    </row>
    <row r="385" spans="1:217" ht="15.75" x14ac:dyDescent="0.3">
      <c r="A385" s="1" t="str">
        <f t="shared" si="83"/>
        <v>ÖsterreichGeringfügig BeschäftigteGesamt</v>
      </c>
      <c r="B385" s="1">
        <v>385</v>
      </c>
      <c r="C385" s="77" t="s">
        <v>10</v>
      </c>
      <c r="D385" s="77" t="s">
        <v>122</v>
      </c>
      <c r="E385" s="77" t="s">
        <v>132</v>
      </c>
      <c r="F385" s="78">
        <v>307759</v>
      </c>
      <c r="G385" s="78">
        <v>312866</v>
      </c>
      <c r="H385" s="78">
        <v>319447</v>
      </c>
      <c r="I385" s="78">
        <v>318101</v>
      </c>
      <c r="J385" s="78">
        <v>320490</v>
      </c>
      <c r="K385" s="78">
        <v>325058</v>
      </c>
      <c r="L385" s="78">
        <v>312673</v>
      </c>
      <c r="M385" s="78">
        <v>301798</v>
      </c>
      <c r="N385" s="78">
        <v>310151</v>
      </c>
      <c r="O385" s="78">
        <v>320982</v>
      </c>
      <c r="P385" s="78">
        <v>325752</v>
      </c>
      <c r="Q385" s="78">
        <v>329143</v>
      </c>
      <c r="R385" s="78">
        <v>317018.3333</v>
      </c>
      <c r="S385" s="78">
        <v>323241</v>
      </c>
      <c r="T385" s="78">
        <v>324936</v>
      </c>
      <c r="U385" s="78">
        <v>329564</v>
      </c>
      <c r="V385" s="78">
        <v>322603</v>
      </c>
      <c r="W385" s="78">
        <v>329946</v>
      </c>
      <c r="X385" s="78">
        <v>329953</v>
      </c>
      <c r="Y385" s="78">
        <v>321063</v>
      </c>
      <c r="Z385" s="78">
        <v>313024</v>
      </c>
      <c r="AA385" s="78">
        <v>319030</v>
      </c>
      <c r="AB385" s="78">
        <v>327095</v>
      </c>
      <c r="AC385" s="78">
        <v>333920</v>
      </c>
      <c r="AD385" s="78">
        <v>336674</v>
      </c>
      <c r="AE385" s="78">
        <v>325920.75</v>
      </c>
      <c r="AF385" s="78">
        <v>331608</v>
      </c>
      <c r="AG385" s="78">
        <v>332544</v>
      </c>
      <c r="AH385" s="78">
        <v>339626</v>
      </c>
      <c r="AI385" s="78">
        <v>332593</v>
      </c>
      <c r="AJ385" s="78">
        <v>336343</v>
      </c>
      <c r="AK385" s="78">
        <v>337373</v>
      </c>
      <c r="AL385" s="78">
        <v>326293</v>
      </c>
      <c r="AM385" s="78">
        <v>319740</v>
      </c>
      <c r="AN385" s="78">
        <v>325245</v>
      </c>
      <c r="AO385" s="78">
        <v>334725</v>
      </c>
      <c r="AP385" s="78">
        <v>344763</v>
      </c>
      <c r="AQ385" s="78">
        <v>346357</v>
      </c>
      <c r="AR385" s="78">
        <v>333934.1667</v>
      </c>
      <c r="AS385" s="78">
        <v>341061</v>
      </c>
      <c r="AT385" s="78">
        <v>344283</v>
      </c>
      <c r="AU385" s="78">
        <v>347254</v>
      </c>
      <c r="AV385" s="78">
        <v>341326</v>
      </c>
      <c r="AW385" s="78">
        <v>346610</v>
      </c>
      <c r="AX385" s="78">
        <v>347463</v>
      </c>
      <c r="AY385" s="78">
        <v>335207</v>
      </c>
      <c r="AZ385" s="78">
        <v>328673</v>
      </c>
      <c r="BA385" s="78">
        <v>334966</v>
      </c>
      <c r="BB385" s="78">
        <v>344004</v>
      </c>
      <c r="BC385" s="78">
        <v>352590</v>
      </c>
      <c r="BD385" s="78">
        <v>353849</v>
      </c>
      <c r="BE385" s="78">
        <v>343107.1667</v>
      </c>
      <c r="BF385" s="78">
        <v>350353</v>
      </c>
      <c r="BG385" s="78">
        <v>351978</v>
      </c>
      <c r="BH385" s="78">
        <v>356664</v>
      </c>
      <c r="BI385" s="78">
        <v>350795</v>
      </c>
      <c r="BJ385" s="78">
        <v>354410</v>
      </c>
      <c r="BK385" s="78">
        <v>355317</v>
      </c>
      <c r="BL385" s="78">
        <v>343578</v>
      </c>
      <c r="BM385" s="78">
        <v>335918</v>
      </c>
      <c r="BN385" s="78">
        <v>340657</v>
      </c>
      <c r="BO385" s="78">
        <v>352805</v>
      </c>
      <c r="BP385" s="78">
        <v>359529</v>
      </c>
      <c r="BQ385" s="78">
        <v>360646</v>
      </c>
      <c r="BR385" s="78">
        <v>351054.1667</v>
      </c>
      <c r="BS385" s="78">
        <v>355604</v>
      </c>
      <c r="BT385" s="78">
        <v>357160</v>
      </c>
      <c r="BU385" s="78">
        <v>362303</v>
      </c>
      <c r="BV385" s="78">
        <v>357425</v>
      </c>
      <c r="BW385" s="78">
        <v>360072</v>
      </c>
      <c r="BX385" s="78">
        <v>359209</v>
      </c>
      <c r="BY385" s="78">
        <v>349771</v>
      </c>
      <c r="BZ385" s="78">
        <v>340724</v>
      </c>
      <c r="CA385" s="78">
        <v>347318</v>
      </c>
      <c r="CB385" s="78">
        <v>356186</v>
      </c>
      <c r="CC385" s="78">
        <v>364910</v>
      </c>
      <c r="CD385" s="78">
        <v>367118</v>
      </c>
      <c r="CE385" s="78">
        <v>356483.3333</v>
      </c>
      <c r="CF385" s="78">
        <v>363628</v>
      </c>
      <c r="CG385" s="78">
        <v>366645</v>
      </c>
      <c r="CH385" s="78">
        <v>369275</v>
      </c>
      <c r="CI385" s="78">
        <v>364856</v>
      </c>
      <c r="CJ385" s="78">
        <v>366678</v>
      </c>
      <c r="CK385" s="78">
        <v>367940</v>
      </c>
      <c r="CL385" s="78">
        <v>355428</v>
      </c>
      <c r="CM385" s="78">
        <v>346128</v>
      </c>
      <c r="CN385" s="78">
        <v>355456</v>
      </c>
      <c r="CO385" s="78">
        <v>365954</v>
      </c>
      <c r="CP385" s="78">
        <v>372684</v>
      </c>
      <c r="CQ385" s="78">
        <v>375134</v>
      </c>
      <c r="CR385" s="78">
        <v>364150.5</v>
      </c>
      <c r="CS385" s="78">
        <v>370356</v>
      </c>
      <c r="CT385" s="78">
        <v>372096</v>
      </c>
      <c r="CU385" s="78">
        <v>378005</v>
      </c>
      <c r="CV385" s="78">
        <v>371726</v>
      </c>
      <c r="CW385" s="78">
        <v>374724</v>
      </c>
      <c r="CX385" s="78">
        <v>376949</v>
      </c>
      <c r="CY385" s="78">
        <v>365331</v>
      </c>
      <c r="CZ385" s="78">
        <v>355835</v>
      </c>
      <c r="DA385" s="78">
        <v>362406</v>
      </c>
      <c r="DB385" s="78">
        <v>370102</v>
      </c>
      <c r="DC385" s="78">
        <v>379634</v>
      </c>
      <c r="DD385" s="78">
        <v>378678</v>
      </c>
      <c r="DE385" s="78">
        <v>371320.1667</v>
      </c>
      <c r="DF385" s="78">
        <v>374201</v>
      </c>
      <c r="DG385" s="78">
        <v>377233</v>
      </c>
      <c r="DH385" s="78">
        <v>381704</v>
      </c>
      <c r="DI385" s="78">
        <v>374728</v>
      </c>
      <c r="DJ385" s="78">
        <v>377989</v>
      </c>
      <c r="DK385" s="78">
        <v>379361</v>
      </c>
      <c r="DL385" s="78">
        <v>364955</v>
      </c>
      <c r="DM385" s="78">
        <v>357605</v>
      </c>
      <c r="DN385" s="78">
        <v>364764</v>
      </c>
      <c r="DO385" s="78">
        <v>373414</v>
      </c>
      <c r="DP385" s="78">
        <v>381292</v>
      </c>
      <c r="DQ385" s="78">
        <v>381086</v>
      </c>
      <c r="DR385" s="78">
        <v>374027.6667</v>
      </c>
      <c r="DS385" s="78">
        <v>376665</v>
      </c>
      <c r="DT385" s="78">
        <v>379997</v>
      </c>
      <c r="DU385" s="78">
        <v>384289</v>
      </c>
      <c r="DV385" s="78">
        <v>374918</v>
      </c>
      <c r="DW385" s="78">
        <v>379086</v>
      </c>
      <c r="DX385" s="78">
        <v>382180</v>
      </c>
      <c r="DY385" s="78">
        <v>369196</v>
      </c>
      <c r="DZ385" s="78">
        <v>359497</v>
      </c>
      <c r="EA385" s="78">
        <v>366609</v>
      </c>
      <c r="EB385" s="78">
        <v>372827</v>
      </c>
      <c r="EC385" s="78">
        <v>380937</v>
      </c>
      <c r="ED385" s="78">
        <v>382992</v>
      </c>
      <c r="EE385" s="78">
        <v>375766.0833</v>
      </c>
      <c r="EF385" s="78">
        <v>376892</v>
      </c>
      <c r="EG385" s="78">
        <v>379527</v>
      </c>
      <c r="EH385" s="78">
        <v>381980</v>
      </c>
      <c r="EI385" s="78">
        <v>374353</v>
      </c>
      <c r="EJ385" s="78">
        <v>377028</v>
      </c>
      <c r="EK385" s="78">
        <v>379515</v>
      </c>
      <c r="EL385" s="78">
        <v>364203</v>
      </c>
      <c r="EM385" s="78">
        <v>357515</v>
      </c>
      <c r="EN385" s="78">
        <v>361013</v>
      </c>
      <c r="EO385" s="78">
        <v>372483</v>
      </c>
      <c r="EP385" s="78">
        <v>381653</v>
      </c>
      <c r="EQ385" s="78">
        <v>382769</v>
      </c>
      <c r="ER385" s="78">
        <v>374077.5833</v>
      </c>
      <c r="ES385" s="78">
        <v>376531</v>
      </c>
      <c r="ET385" s="78">
        <v>380065</v>
      </c>
      <c r="EU385" s="78">
        <v>382362</v>
      </c>
      <c r="EV385" s="78">
        <v>376013</v>
      </c>
      <c r="EW385" s="78">
        <v>379111</v>
      </c>
      <c r="EX385" s="78">
        <v>379104</v>
      </c>
      <c r="EY385" s="78">
        <v>365226</v>
      </c>
      <c r="EZ385" s="78">
        <v>356327</v>
      </c>
      <c r="FA385" s="78">
        <v>361984</v>
      </c>
      <c r="FB385" s="78">
        <v>372944</v>
      </c>
      <c r="FC385" s="78">
        <v>380734</v>
      </c>
      <c r="FD385" s="78">
        <v>382679</v>
      </c>
      <c r="FE385" s="78">
        <v>374423.3333</v>
      </c>
      <c r="FF385" s="78">
        <v>376713</v>
      </c>
      <c r="FG385" s="78">
        <v>377413</v>
      </c>
      <c r="FH385" s="78">
        <v>316687</v>
      </c>
      <c r="FI385" s="78">
        <v>294994</v>
      </c>
      <c r="FJ385" s="78">
        <v>328866</v>
      </c>
      <c r="FK385" s="78">
        <v>345828</v>
      </c>
      <c r="FL385" s="78">
        <v>347860</v>
      </c>
      <c r="FM385" s="78">
        <v>341622</v>
      </c>
      <c r="FN385" s="78">
        <v>348226</v>
      </c>
      <c r="FO385" s="78">
        <v>349695</v>
      </c>
      <c r="FP385" s="78">
        <v>341928</v>
      </c>
      <c r="FQ385" s="78">
        <v>338976</v>
      </c>
      <c r="FR385" s="78">
        <v>342400.6667</v>
      </c>
      <c r="FS385" s="78">
        <v>332822</v>
      </c>
      <c r="FT385" s="78">
        <v>334902</v>
      </c>
      <c r="FU385" s="78">
        <v>343785</v>
      </c>
      <c r="FV385" s="78">
        <v>338372</v>
      </c>
      <c r="FW385" s="78">
        <v>354851</v>
      </c>
      <c r="FX385" s="78">
        <v>363875</v>
      </c>
      <c r="FY385" s="78">
        <v>355874</v>
      </c>
      <c r="FZ385" s="78">
        <v>348377</v>
      </c>
      <c r="GA385" s="78">
        <v>355497</v>
      </c>
      <c r="GB385" s="78">
        <v>361116</v>
      </c>
      <c r="GC385" s="78">
        <v>353481</v>
      </c>
      <c r="GD385" s="78">
        <v>356609</v>
      </c>
      <c r="GE385" s="78">
        <v>349963.4167</v>
      </c>
      <c r="GF385" s="78">
        <v>355359</v>
      </c>
      <c r="GG385" s="78">
        <v>361517</v>
      </c>
      <c r="GH385" s="78">
        <v>369072</v>
      </c>
      <c r="GI385" s="78">
        <v>363965</v>
      </c>
      <c r="GJ385" s="78">
        <v>369865</v>
      </c>
      <c r="GK385" s="78">
        <v>373011</v>
      </c>
      <c r="GL385" s="78">
        <v>355953</v>
      </c>
      <c r="GM385" s="78">
        <v>347032</v>
      </c>
      <c r="GN385" s="78">
        <v>353088</v>
      </c>
      <c r="GO385" s="78">
        <v>360937</v>
      </c>
      <c r="GP385" s="78">
        <v>369997</v>
      </c>
      <c r="GQ385" s="78">
        <v>372121</v>
      </c>
      <c r="GR385" s="78">
        <v>362659.75</v>
      </c>
      <c r="GS385" s="78">
        <v>366601</v>
      </c>
      <c r="GT385" s="78">
        <v>369207</v>
      </c>
      <c r="GU385" s="78">
        <v>373738</v>
      </c>
      <c r="GV385" s="78">
        <v>365274</v>
      </c>
      <c r="GW385" s="78">
        <v>370158</v>
      </c>
      <c r="GX385" s="78">
        <v>375423</v>
      </c>
      <c r="GY385" s="78">
        <v>357606</v>
      </c>
      <c r="GZ385" s="78">
        <v>347242</v>
      </c>
      <c r="HA385" s="78">
        <v>355083</v>
      </c>
      <c r="HB385" s="78">
        <v>361579</v>
      </c>
      <c r="HC385" s="78">
        <v>370241</v>
      </c>
      <c r="HD385" s="78">
        <v>373375</v>
      </c>
      <c r="HE385" s="78">
        <v>365460.5833</v>
      </c>
      <c r="HF385" s="78">
        <v>365175</v>
      </c>
      <c r="HG385" s="78">
        <v>365659</v>
      </c>
      <c r="HH385" s="78">
        <v>367732</v>
      </c>
      <c r="HI385" s="78">
        <v>0</v>
      </c>
    </row>
    <row r="386" spans="1:217" ht="15.75" x14ac:dyDescent="0.3">
      <c r="A386" s="1" t="str">
        <f t="shared" si="83"/>
        <v>ÖsterreichArbeitslosenquote in %Gesamt</v>
      </c>
      <c r="B386" s="1">
        <v>386</v>
      </c>
      <c r="C386" s="77" t="s">
        <v>10</v>
      </c>
      <c r="D386" s="77" t="s">
        <v>123</v>
      </c>
      <c r="E386" s="77" t="s">
        <v>132</v>
      </c>
      <c r="F386" s="78">
        <v>7.5256893620000001E-2</v>
      </c>
      <c r="G386" s="78">
        <v>6.8267993580999997E-2</v>
      </c>
      <c r="H386" s="78">
        <v>5.8899752093000003E-2</v>
      </c>
      <c r="I386" s="78">
        <v>5.7513083711000001E-2</v>
      </c>
      <c r="J386" s="78">
        <v>5.1786161625E-2</v>
      </c>
      <c r="K386" s="78">
        <v>4.7986441573999998E-2</v>
      </c>
      <c r="L386" s="78">
        <v>4.8708594123E-2</v>
      </c>
      <c r="M386" s="78">
        <v>5.0683513314999998E-2</v>
      </c>
      <c r="N386" s="78">
        <v>5.0582272655000003E-2</v>
      </c>
      <c r="O386" s="78">
        <v>5.6139491165999998E-2</v>
      </c>
      <c r="P386" s="78">
        <v>6.2693372188000002E-2</v>
      </c>
      <c r="Q386" s="78">
        <v>7.9101328993E-2</v>
      </c>
      <c r="R386" s="78">
        <v>5.8944897000000003E-2</v>
      </c>
      <c r="S386" s="78">
        <v>8.3686573274000003E-2</v>
      </c>
      <c r="T386" s="78">
        <v>8.3800907741999997E-2</v>
      </c>
      <c r="U386" s="78">
        <v>7.5424369352999995E-2</v>
      </c>
      <c r="V386" s="78">
        <v>7.2893205976999997E-2</v>
      </c>
      <c r="W386" s="78">
        <v>6.7027516903000003E-2</v>
      </c>
      <c r="X386" s="78">
        <v>6.3935127856000001E-2</v>
      </c>
      <c r="Y386" s="78">
        <v>6.3594772458000007E-2</v>
      </c>
      <c r="Z386" s="78">
        <v>6.5758777364000001E-2</v>
      </c>
      <c r="AA386" s="78">
        <v>6.4913153863999998E-2</v>
      </c>
      <c r="AB386" s="78">
        <v>6.8448312008000001E-2</v>
      </c>
      <c r="AC386" s="78">
        <v>7.1866710944000003E-2</v>
      </c>
      <c r="AD386" s="78">
        <v>8.6603653527999994E-2</v>
      </c>
      <c r="AE386" s="78">
        <v>7.2320852000000005E-2</v>
      </c>
      <c r="AF386" s="78">
        <v>9.0274484907999997E-2</v>
      </c>
      <c r="AG386" s="78">
        <v>8.7310040126999999E-2</v>
      </c>
      <c r="AH386" s="78">
        <v>7.4122460703000007E-2</v>
      </c>
      <c r="AI386" s="78">
        <v>6.9859019524000004E-2</v>
      </c>
      <c r="AJ386" s="78">
        <v>6.3430519965000001E-2</v>
      </c>
      <c r="AK386" s="78">
        <v>5.9101027022999998E-2</v>
      </c>
      <c r="AL386" s="78">
        <v>5.7968978260999997E-2</v>
      </c>
      <c r="AM386" s="78">
        <v>5.9801743357000003E-2</v>
      </c>
      <c r="AN386" s="78">
        <v>5.8936356814000002E-2</v>
      </c>
      <c r="AO386" s="78">
        <v>6.2593729914999993E-2</v>
      </c>
      <c r="AP386" s="78">
        <v>6.7494550764999994E-2</v>
      </c>
      <c r="AQ386" s="78">
        <v>8.2904906703999998E-2</v>
      </c>
      <c r="AR386" s="78">
        <v>6.9449074E-2</v>
      </c>
      <c r="AS386" s="78">
        <v>8.5226176249000002E-2</v>
      </c>
      <c r="AT386" s="78">
        <v>8.0395261526999995E-2</v>
      </c>
      <c r="AU386" s="78">
        <v>6.9569741608999994E-2</v>
      </c>
      <c r="AV386" s="78">
        <v>6.5360131547000003E-2</v>
      </c>
      <c r="AW386" s="78">
        <v>6.0840279596000003E-2</v>
      </c>
      <c r="AX386" s="78">
        <v>5.6825703064999997E-2</v>
      </c>
      <c r="AY386" s="78">
        <v>5.6521277501E-2</v>
      </c>
      <c r="AZ386" s="78">
        <v>5.8971036150000003E-2</v>
      </c>
      <c r="BA386" s="78">
        <v>5.8979886124999999E-2</v>
      </c>
      <c r="BB386" s="78">
        <v>6.3773088660000005E-2</v>
      </c>
      <c r="BC386" s="78">
        <v>6.8706946660999996E-2</v>
      </c>
      <c r="BD386" s="78">
        <v>8.2193580089999996E-2</v>
      </c>
      <c r="BE386" s="78">
        <v>6.7249663000000001E-2</v>
      </c>
      <c r="BF386" s="78">
        <v>8.5909104538000006E-2</v>
      </c>
      <c r="BG386" s="78">
        <v>8.3757753421000003E-2</v>
      </c>
      <c r="BH386" s="78">
        <v>7.1339070049999995E-2</v>
      </c>
      <c r="BI386" s="78">
        <v>6.8380549981000002E-2</v>
      </c>
      <c r="BJ386" s="78">
        <v>6.2506830178999995E-2</v>
      </c>
      <c r="BK386" s="78">
        <v>5.9328533742999998E-2</v>
      </c>
      <c r="BL386" s="78">
        <v>6.0124714407999998E-2</v>
      </c>
      <c r="BM386" s="78">
        <v>6.1643957202999998E-2</v>
      </c>
      <c r="BN386" s="78">
        <v>6.1300767353000003E-2</v>
      </c>
      <c r="BO386" s="78">
        <v>6.6898341353999996E-2</v>
      </c>
      <c r="BP386" s="78">
        <v>7.2370605924000006E-2</v>
      </c>
      <c r="BQ386" s="78">
        <v>8.6123214104000007E-2</v>
      </c>
      <c r="BR386" s="78">
        <v>6.9950743999999995E-2</v>
      </c>
      <c r="BS386" s="78">
        <v>9.0418963291999999E-2</v>
      </c>
      <c r="BT386" s="78">
        <v>8.7237679720000003E-2</v>
      </c>
      <c r="BU386" s="78">
        <v>7.7572963437E-2</v>
      </c>
      <c r="BV386" s="78">
        <v>7.3315917108000006E-2</v>
      </c>
      <c r="BW386" s="78">
        <v>6.7388361566000005E-2</v>
      </c>
      <c r="BX386" s="78">
        <v>6.4577821709999997E-2</v>
      </c>
      <c r="BY386" s="78">
        <v>6.6805576897999999E-2</v>
      </c>
      <c r="BZ386" s="78">
        <v>6.9140590712000002E-2</v>
      </c>
      <c r="CA386" s="78">
        <v>6.8862131032999999E-2</v>
      </c>
      <c r="CB386" s="78">
        <v>7.4104522332999995E-2</v>
      </c>
      <c r="CC386" s="78">
        <v>8.0009816439000001E-2</v>
      </c>
      <c r="CD386" s="78">
        <v>9.4823336977999995E-2</v>
      </c>
      <c r="CE386" s="78">
        <v>7.6178010000000004E-2</v>
      </c>
      <c r="CF386" s="78">
        <v>9.7410273253000002E-2</v>
      </c>
      <c r="CG386" s="78">
        <v>9.3857119968000002E-2</v>
      </c>
      <c r="CH386" s="78">
        <v>8.4184986204000001E-2</v>
      </c>
      <c r="CI386" s="78">
        <v>8.1267770561E-2</v>
      </c>
      <c r="CJ386" s="78">
        <v>7.6752688858000004E-2</v>
      </c>
      <c r="CK386" s="78">
        <v>7.3682125294999998E-2</v>
      </c>
      <c r="CL386" s="78">
        <v>7.3779340351999997E-2</v>
      </c>
      <c r="CM386" s="78">
        <v>7.6034474461999998E-2</v>
      </c>
      <c r="CN386" s="78">
        <v>7.6018898099999996E-2</v>
      </c>
      <c r="CO386" s="78">
        <v>8.1026867079999995E-2</v>
      </c>
      <c r="CP386" s="78">
        <v>8.6736973544000007E-2</v>
      </c>
      <c r="CQ386" s="78">
        <v>0.101846105209</v>
      </c>
      <c r="CR386" s="78">
        <v>8.3541072999999993E-2</v>
      </c>
      <c r="CS386" s="78">
        <v>0.10546014099999999</v>
      </c>
      <c r="CT386" s="78">
        <v>0.103123274</v>
      </c>
      <c r="CU386" s="78">
        <v>9.3161569E-2</v>
      </c>
      <c r="CV386" s="78">
        <v>9.1466488999999998E-2</v>
      </c>
      <c r="CW386" s="78">
        <v>8.5691590999999998E-2</v>
      </c>
      <c r="CX386" s="78">
        <v>8.2435631999999995E-2</v>
      </c>
      <c r="CY386" s="78">
        <v>8.0992940999999999E-2</v>
      </c>
      <c r="CZ386" s="78">
        <v>8.3326966000000002E-2</v>
      </c>
      <c r="DA386" s="78">
        <v>8.2373452999999999E-2</v>
      </c>
      <c r="DB386" s="78">
        <v>8.7230645999999995E-2</v>
      </c>
      <c r="DC386" s="78">
        <v>9.2092029000000006E-2</v>
      </c>
      <c r="DD386" s="78">
        <v>0.106247338</v>
      </c>
      <c r="DE386" s="78">
        <v>9.1106894999999993E-2</v>
      </c>
      <c r="DF386" s="78">
        <v>0.108614031</v>
      </c>
      <c r="DG386" s="78">
        <v>0.103455249</v>
      </c>
      <c r="DH386" s="78">
        <v>9.3677764999999996E-2</v>
      </c>
      <c r="DI386" s="78">
        <v>9.0800599999999995E-2</v>
      </c>
      <c r="DJ386" s="78">
        <v>8.5412413000000006E-2</v>
      </c>
      <c r="DK386" s="78">
        <v>8.1274023000000001E-2</v>
      </c>
      <c r="DL386" s="78">
        <v>8.0683450000000004E-2</v>
      </c>
      <c r="DM386" s="78">
        <v>8.2746008999999995E-2</v>
      </c>
      <c r="DN386" s="78">
        <v>8.1480785E-2</v>
      </c>
      <c r="DO386" s="78">
        <v>8.6232492999999993E-2</v>
      </c>
      <c r="DP386" s="78">
        <v>8.9817603999999995E-2</v>
      </c>
      <c r="DQ386" s="78">
        <v>0.103234269</v>
      </c>
      <c r="DR386" s="78">
        <v>9.0592302999999999E-2</v>
      </c>
      <c r="DS386" s="78">
        <v>0.10639889600000001</v>
      </c>
      <c r="DT386" s="78">
        <v>0.100741519</v>
      </c>
      <c r="DU386" s="78">
        <v>8.9188295000000001E-2</v>
      </c>
      <c r="DV386" s="78">
        <v>8.5701308000000004E-2</v>
      </c>
      <c r="DW386" s="78">
        <v>8.0195804999999995E-2</v>
      </c>
      <c r="DX386" s="78">
        <v>7.6214950000000004E-2</v>
      </c>
      <c r="DY386" s="78">
        <v>7.5899704999999998E-2</v>
      </c>
      <c r="DZ386" s="78">
        <v>7.7171473000000004E-2</v>
      </c>
      <c r="EA386" s="78">
        <v>7.5556896999999998E-2</v>
      </c>
      <c r="EB386" s="78">
        <v>7.8831920999999999E-2</v>
      </c>
      <c r="EC386" s="78">
        <v>8.1523629E-2</v>
      </c>
      <c r="ED386" s="78">
        <v>9.4098335000000005E-2</v>
      </c>
      <c r="EE386" s="78">
        <v>8.5094474000000003E-2</v>
      </c>
      <c r="EF386" s="78">
        <v>9.4146332999999999E-2</v>
      </c>
      <c r="EG386" s="78">
        <v>9.0556204000000001E-2</v>
      </c>
      <c r="EH386" s="78">
        <v>7.9930801999999995E-2</v>
      </c>
      <c r="EI386" s="78">
        <v>7.7031491999999993E-2</v>
      </c>
      <c r="EJ386" s="78">
        <v>7.1124759999999995E-2</v>
      </c>
      <c r="EK386" s="78">
        <v>6.7957343000000003E-2</v>
      </c>
      <c r="EL386" s="78">
        <v>6.8747694999999998E-2</v>
      </c>
      <c r="EM386" s="78">
        <v>7.0293109000000006E-2</v>
      </c>
      <c r="EN386" s="78">
        <v>6.8847933E-2</v>
      </c>
      <c r="EO386" s="78">
        <v>7.2908181000000002E-2</v>
      </c>
      <c r="EP386" s="78">
        <v>7.5565967999999997E-2</v>
      </c>
      <c r="EQ386" s="78">
        <v>8.7141861000000001E-2</v>
      </c>
      <c r="ER386" s="78">
        <v>7.6995241000000006E-2</v>
      </c>
      <c r="ES386" s="78">
        <v>9.0087087999999996E-2</v>
      </c>
      <c r="ET386" s="78">
        <v>8.3919494999999997E-2</v>
      </c>
      <c r="EU386" s="78">
        <v>7.4596170000000003E-2</v>
      </c>
      <c r="EV386" s="78">
        <v>7.2831859999999998E-2</v>
      </c>
      <c r="EW386" s="78">
        <v>6.8479799999999993E-2</v>
      </c>
      <c r="EX386" s="78">
        <v>6.4645910000000001E-2</v>
      </c>
      <c r="EY386" s="78">
        <v>6.54526E-2</v>
      </c>
      <c r="EZ386" s="78">
        <v>6.7803329999999995E-2</v>
      </c>
      <c r="FA386" s="78">
        <v>6.61466E-2</v>
      </c>
      <c r="FB386" s="78">
        <v>7.027108E-2</v>
      </c>
      <c r="FC386" s="78">
        <v>7.319842E-2</v>
      </c>
      <c r="FD386" s="78">
        <v>8.4926210000000002E-2</v>
      </c>
      <c r="FE386" s="78">
        <v>7.3519130000000002E-2</v>
      </c>
      <c r="FF386" s="78">
        <v>8.6356089999999996E-2</v>
      </c>
      <c r="FG386" s="78">
        <v>8.1249909999999995E-2</v>
      </c>
      <c r="FH386" s="78">
        <v>0.1231989</v>
      </c>
      <c r="FI386" s="78">
        <v>0.12722351000000001</v>
      </c>
      <c r="FJ386" s="78">
        <v>0.11501524</v>
      </c>
      <c r="FK386" s="78">
        <v>0.10039138</v>
      </c>
      <c r="FL386" s="78">
        <v>9.1804140000000006E-2</v>
      </c>
      <c r="FM386" s="78">
        <v>8.9297370000000001E-2</v>
      </c>
      <c r="FN386" s="78">
        <v>8.3664909999999995E-2</v>
      </c>
      <c r="FO386" s="78">
        <v>8.6901549999999994E-2</v>
      </c>
      <c r="FP386" s="78">
        <v>9.4676910000000003E-2</v>
      </c>
      <c r="FQ386" s="78">
        <v>0.11197854</v>
      </c>
      <c r="FR386" s="78">
        <v>9.9263130000000005E-2</v>
      </c>
      <c r="FS386" s="78">
        <v>0.11424976000000001</v>
      </c>
      <c r="FT386" s="78">
        <v>0.10655423</v>
      </c>
      <c r="FU386" s="78">
        <v>9.2587470000000005E-2</v>
      </c>
      <c r="FV386" s="78">
        <v>8.6408159999999998E-2</v>
      </c>
      <c r="FW386" s="78">
        <v>7.6846520000000001E-2</v>
      </c>
      <c r="FX386" s="78">
        <v>6.9650920000000005E-2</v>
      </c>
      <c r="FY386" s="78">
        <v>6.7661949999999998E-2</v>
      </c>
      <c r="FZ386" s="78">
        <v>6.8532949999999995E-2</v>
      </c>
      <c r="GA386" s="78">
        <v>6.4687729999999999E-2</v>
      </c>
      <c r="GB386" s="78">
        <v>6.5043019999999993E-2</v>
      </c>
      <c r="GC386" s="78">
        <v>6.9831610000000002E-2</v>
      </c>
      <c r="GD386" s="78">
        <v>8.1038540000000006E-2</v>
      </c>
      <c r="GE386" s="78">
        <v>8.0195020000000006E-2</v>
      </c>
      <c r="GF386" s="78">
        <v>8.0133079999999995E-2</v>
      </c>
      <c r="GG386" s="78">
        <v>7.2713169999999994E-2</v>
      </c>
      <c r="GH386" s="78">
        <v>6.301147E-2</v>
      </c>
      <c r="GI386" s="78">
        <v>6.1719200000000002E-2</v>
      </c>
      <c r="GJ386" s="78">
        <v>5.729778E-2</v>
      </c>
      <c r="GK386" s="78">
        <v>5.4848376734079003E-2</v>
      </c>
      <c r="GL386" s="78">
        <v>5.5994620000000002E-2</v>
      </c>
      <c r="GM386" s="78">
        <v>5.9142439999999998E-2</v>
      </c>
      <c r="GN386" s="78">
        <v>5.6543169999999997E-2</v>
      </c>
      <c r="GO386" s="78">
        <v>5.9524439999999998E-2</v>
      </c>
      <c r="GP386" s="78">
        <v>6.1430419999999999E-2</v>
      </c>
      <c r="GQ386" s="78">
        <v>7.3732839999999994E-2</v>
      </c>
      <c r="GR386" s="78">
        <v>6.2996410000000003E-2</v>
      </c>
      <c r="GS386" s="78">
        <v>7.5315400000000005E-2</v>
      </c>
      <c r="GT386" s="78">
        <v>6.9761160000000003E-2</v>
      </c>
      <c r="GU386" s="78">
        <v>6.1636080000000003E-2</v>
      </c>
      <c r="GV386" s="78">
        <v>6.1869410999999999E-2</v>
      </c>
      <c r="GW386" s="78">
        <v>5.8999999999999997E-2</v>
      </c>
      <c r="GX386" s="78">
        <v>5.7000000000000002E-2</v>
      </c>
      <c r="GY386" s="78">
        <v>5.8999999999999997E-2</v>
      </c>
      <c r="GZ386" s="78">
        <v>6.1325249999999998E-2</v>
      </c>
      <c r="HA386" s="78">
        <v>5.9436799999999998E-2</v>
      </c>
      <c r="HB386" s="78">
        <v>6.2439090000000003E-2</v>
      </c>
      <c r="HC386" s="78">
        <v>6.5170179999999994E-2</v>
      </c>
      <c r="HD386" s="78">
        <v>7.7677540000000003E-2</v>
      </c>
      <c r="HE386" s="78">
        <v>6.4057420000000004E-2</v>
      </c>
      <c r="HF386" s="78">
        <v>8.1003969999999995E-2</v>
      </c>
      <c r="HG386" s="78">
        <v>7.5704350000000004E-2</v>
      </c>
      <c r="HH386" s="78">
        <v>6.8758231547003598E-2</v>
      </c>
      <c r="HI386" s="78">
        <v>1</v>
      </c>
    </row>
    <row r="387" spans="1:217" ht="15.75" x14ac:dyDescent="0.3">
      <c r="A387" s="1" t="str">
        <f t="shared" si="83"/>
        <v>ÖsterreichArbeitsloseGesamt</v>
      </c>
      <c r="B387" s="1">
        <v>387</v>
      </c>
      <c r="C387" s="77" t="s">
        <v>10</v>
      </c>
      <c r="D387" s="77" t="s">
        <v>124</v>
      </c>
      <c r="E387" s="77" t="s">
        <v>132</v>
      </c>
      <c r="F387" s="78">
        <v>268752</v>
      </c>
      <c r="G387" s="78">
        <v>243853</v>
      </c>
      <c r="H387" s="78">
        <v>210456</v>
      </c>
      <c r="I387" s="78">
        <v>205074</v>
      </c>
      <c r="J387" s="78">
        <v>184810</v>
      </c>
      <c r="K387" s="78">
        <v>172658</v>
      </c>
      <c r="L387" s="78">
        <v>178664</v>
      </c>
      <c r="M387" s="78">
        <v>183929</v>
      </c>
      <c r="N387" s="78">
        <v>183327</v>
      </c>
      <c r="O387" s="78">
        <v>202775</v>
      </c>
      <c r="P387" s="78">
        <v>225590</v>
      </c>
      <c r="Q387" s="78">
        <v>287147</v>
      </c>
      <c r="R387" s="78">
        <v>212252.9167</v>
      </c>
      <c r="S387" s="78">
        <v>301529</v>
      </c>
      <c r="T387" s="78">
        <v>301695</v>
      </c>
      <c r="U387" s="78">
        <v>271127</v>
      </c>
      <c r="V387" s="78">
        <v>258240</v>
      </c>
      <c r="W387" s="78">
        <v>239777</v>
      </c>
      <c r="X387" s="78">
        <v>229603</v>
      </c>
      <c r="Y387" s="78">
        <v>232387</v>
      </c>
      <c r="Z387" s="78">
        <v>238803</v>
      </c>
      <c r="AA387" s="78">
        <v>234505</v>
      </c>
      <c r="AB387" s="78">
        <v>245523</v>
      </c>
      <c r="AC387" s="78">
        <v>257745</v>
      </c>
      <c r="AD387" s="78">
        <v>312771</v>
      </c>
      <c r="AE387" s="78">
        <v>260308.75</v>
      </c>
      <c r="AF387" s="78">
        <v>323651</v>
      </c>
      <c r="AG387" s="78">
        <v>312906</v>
      </c>
      <c r="AH387" s="78">
        <v>266320</v>
      </c>
      <c r="AI387" s="78">
        <v>249679</v>
      </c>
      <c r="AJ387" s="78">
        <v>227089</v>
      </c>
      <c r="AK387" s="78">
        <v>212753</v>
      </c>
      <c r="AL387" s="78">
        <v>211659</v>
      </c>
      <c r="AM387" s="78">
        <v>218398</v>
      </c>
      <c r="AN387" s="78">
        <v>214167</v>
      </c>
      <c r="AO387" s="78">
        <v>226137</v>
      </c>
      <c r="AP387" s="78">
        <v>244346</v>
      </c>
      <c r="AQ387" s="78">
        <v>302279</v>
      </c>
      <c r="AR387" s="78">
        <v>250782</v>
      </c>
      <c r="AS387" s="78">
        <v>309584</v>
      </c>
      <c r="AT387" s="78">
        <v>292258</v>
      </c>
      <c r="AU387" s="78">
        <v>252587</v>
      </c>
      <c r="AV387" s="78">
        <v>236304</v>
      </c>
      <c r="AW387" s="78">
        <v>221369</v>
      </c>
      <c r="AX387" s="78">
        <v>207944</v>
      </c>
      <c r="AY387" s="78">
        <v>209743</v>
      </c>
      <c r="AZ387" s="78">
        <v>219247</v>
      </c>
      <c r="BA387" s="78">
        <v>218207</v>
      </c>
      <c r="BB387" s="78">
        <v>235006</v>
      </c>
      <c r="BC387" s="78">
        <v>253422</v>
      </c>
      <c r="BD387" s="78">
        <v>304753</v>
      </c>
      <c r="BE387" s="78">
        <v>246702</v>
      </c>
      <c r="BF387" s="78">
        <v>318027</v>
      </c>
      <c r="BG387" s="78">
        <v>310064</v>
      </c>
      <c r="BH387" s="78">
        <v>263774</v>
      </c>
      <c r="BI387" s="78">
        <v>251823</v>
      </c>
      <c r="BJ387" s="78">
        <v>231077</v>
      </c>
      <c r="BK387" s="78">
        <v>220070</v>
      </c>
      <c r="BL387" s="78">
        <v>227869</v>
      </c>
      <c r="BM387" s="78">
        <v>232661</v>
      </c>
      <c r="BN387" s="78">
        <v>229025</v>
      </c>
      <c r="BO387" s="78">
        <v>249912</v>
      </c>
      <c r="BP387" s="78">
        <v>270436</v>
      </c>
      <c r="BQ387" s="78">
        <v>322981</v>
      </c>
      <c r="BR387" s="78">
        <v>260643.25</v>
      </c>
      <c r="BS387" s="78">
        <v>338421</v>
      </c>
      <c r="BT387" s="78">
        <v>326401</v>
      </c>
      <c r="BU387" s="78">
        <v>290045</v>
      </c>
      <c r="BV387" s="78">
        <v>273121</v>
      </c>
      <c r="BW387" s="78">
        <v>251895</v>
      </c>
      <c r="BX387" s="78">
        <v>242242</v>
      </c>
      <c r="BY387" s="78">
        <v>256494</v>
      </c>
      <c r="BZ387" s="78">
        <v>263087</v>
      </c>
      <c r="CA387" s="78">
        <v>261259</v>
      </c>
      <c r="CB387" s="78">
        <v>280336</v>
      </c>
      <c r="CC387" s="78">
        <v>301898</v>
      </c>
      <c r="CD387" s="78">
        <v>361279</v>
      </c>
      <c r="CE387" s="78">
        <v>287206.5</v>
      </c>
      <c r="CF387" s="78">
        <v>369837</v>
      </c>
      <c r="CG387" s="78">
        <v>356745</v>
      </c>
      <c r="CH387" s="78">
        <v>319175</v>
      </c>
      <c r="CI387" s="78">
        <v>307517</v>
      </c>
      <c r="CJ387" s="78">
        <v>290892</v>
      </c>
      <c r="CK387" s="78">
        <v>281566</v>
      </c>
      <c r="CL387" s="78">
        <v>286363</v>
      </c>
      <c r="CM387" s="78">
        <v>292321</v>
      </c>
      <c r="CN387" s="78">
        <v>292135</v>
      </c>
      <c r="CO387" s="78">
        <v>310306</v>
      </c>
      <c r="CP387" s="78">
        <v>331756</v>
      </c>
      <c r="CQ387" s="78">
        <v>393674</v>
      </c>
      <c r="CR387" s="78">
        <v>319357.25</v>
      </c>
      <c r="CS387" s="78">
        <v>406239</v>
      </c>
      <c r="CT387" s="78">
        <v>397589</v>
      </c>
      <c r="CU387" s="78">
        <v>360212</v>
      </c>
      <c r="CV387" s="78">
        <v>351985</v>
      </c>
      <c r="CW387" s="78">
        <v>330326</v>
      </c>
      <c r="CX387" s="78">
        <v>320172</v>
      </c>
      <c r="CY387" s="78">
        <v>319880</v>
      </c>
      <c r="CZ387" s="78">
        <v>327145</v>
      </c>
      <c r="DA387" s="78">
        <v>322212</v>
      </c>
      <c r="DB387" s="78">
        <v>339412</v>
      </c>
      <c r="DC387" s="78">
        <v>359293</v>
      </c>
      <c r="DD387" s="78">
        <v>417514</v>
      </c>
      <c r="DE387" s="78">
        <v>354331.5833</v>
      </c>
      <c r="DF387" s="78">
        <v>424989</v>
      </c>
      <c r="DG387" s="78">
        <v>405722</v>
      </c>
      <c r="DH387" s="78">
        <v>367576</v>
      </c>
      <c r="DI387" s="78">
        <v>353874</v>
      </c>
      <c r="DJ387" s="78">
        <v>334389</v>
      </c>
      <c r="DK387" s="78">
        <v>319969</v>
      </c>
      <c r="DL387" s="78">
        <v>321256</v>
      </c>
      <c r="DM387" s="78">
        <v>329862</v>
      </c>
      <c r="DN387" s="78">
        <v>323239</v>
      </c>
      <c r="DO387" s="78">
        <v>340779</v>
      </c>
      <c r="DP387" s="78">
        <v>355669</v>
      </c>
      <c r="DQ387" s="78">
        <v>410429</v>
      </c>
      <c r="DR387" s="78">
        <v>357312.75</v>
      </c>
      <c r="DS387" s="78">
        <v>422262</v>
      </c>
      <c r="DT387" s="78">
        <v>400619</v>
      </c>
      <c r="DU387" s="78">
        <v>354072</v>
      </c>
      <c r="DV387" s="78">
        <v>337923</v>
      </c>
      <c r="DW387" s="78">
        <v>318022</v>
      </c>
      <c r="DX387" s="78">
        <v>303944</v>
      </c>
      <c r="DY387" s="78">
        <v>307191</v>
      </c>
      <c r="DZ387" s="78">
        <v>311492</v>
      </c>
      <c r="EA387" s="78">
        <v>302843</v>
      </c>
      <c r="EB387" s="78">
        <v>315722</v>
      </c>
      <c r="EC387" s="78">
        <v>326876</v>
      </c>
      <c r="ED387" s="78">
        <v>378741</v>
      </c>
      <c r="EE387" s="78">
        <v>339975.5833</v>
      </c>
      <c r="EF387" s="78">
        <v>379209</v>
      </c>
      <c r="EG387" s="78">
        <v>364650</v>
      </c>
      <c r="EH387" s="78">
        <v>321903</v>
      </c>
      <c r="EI387" s="78">
        <v>308859</v>
      </c>
      <c r="EJ387" s="78">
        <v>286147</v>
      </c>
      <c r="EK387" s="78">
        <v>274667</v>
      </c>
      <c r="EL387" s="78">
        <v>282583</v>
      </c>
      <c r="EM387" s="78">
        <v>288186</v>
      </c>
      <c r="EN387" s="78">
        <v>279899</v>
      </c>
      <c r="EO387" s="78">
        <v>296236</v>
      </c>
      <c r="EP387" s="78">
        <v>307311</v>
      </c>
      <c r="EQ387" s="78">
        <v>355637</v>
      </c>
      <c r="ER387" s="78">
        <v>312107.25</v>
      </c>
      <c r="ES387" s="78">
        <v>367979</v>
      </c>
      <c r="ET387" s="78">
        <v>343400</v>
      </c>
      <c r="EU387" s="78">
        <v>304411</v>
      </c>
      <c r="EV387" s="78">
        <v>296275</v>
      </c>
      <c r="EW387" s="78">
        <v>278948</v>
      </c>
      <c r="EX387" s="78">
        <v>264520</v>
      </c>
      <c r="EY387" s="78">
        <v>271777</v>
      </c>
      <c r="EZ387" s="78">
        <v>279171</v>
      </c>
      <c r="FA387" s="78">
        <v>272098</v>
      </c>
      <c r="FB387" s="78">
        <v>288033</v>
      </c>
      <c r="FC387" s="78">
        <v>299527</v>
      </c>
      <c r="FD387" s="78">
        <v>349795</v>
      </c>
      <c r="FE387" s="78">
        <v>301327.8333</v>
      </c>
      <c r="FF387" s="78">
        <v>355335</v>
      </c>
      <c r="FG387" s="78">
        <v>333987</v>
      </c>
      <c r="FH387" s="78">
        <v>504345</v>
      </c>
      <c r="FI387" s="78">
        <v>522253</v>
      </c>
      <c r="FJ387" s="78">
        <v>473300</v>
      </c>
      <c r="FK387" s="78">
        <v>414766</v>
      </c>
      <c r="FL387" s="78">
        <v>383951</v>
      </c>
      <c r="FM387" s="78">
        <v>371893</v>
      </c>
      <c r="FN387" s="78">
        <v>346907</v>
      </c>
      <c r="FO387" s="78">
        <v>358396</v>
      </c>
      <c r="FP387" s="78">
        <v>390858</v>
      </c>
      <c r="FQ387" s="78">
        <v>459682</v>
      </c>
      <c r="FR387" s="78">
        <v>409639.4167</v>
      </c>
      <c r="FS387" s="78">
        <v>468330</v>
      </c>
      <c r="FT387" s="78">
        <v>436982</v>
      </c>
      <c r="FU387" s="78">
        <v>381038</v>
      </c>
      <c r="FV387" s="78">
        <v>355382</v>
      </c>
      <c r="FW387" s="78">
        <v>316960</v>
      </c>
      <c r="FX387" s="78">
        <v>288862</v>
      </c>
      <c r="FY387" s="78">
        <v>282685</v>
      </c>
      <c r="FZ387" s="78">
        <v>286277</v>
      </c>
      <c r="GA387" s="78">
        <v>269250</v>
      </c>
      <c r="GB387" s="78">
        <v>269514</v>
      </c>
      <c r="GC387" s="78">
        <v>289340</v>
      </c>
      <c r="GD387" s="78">
        <v>336276</v>
      </c>
      <c r="GE387" s="78">
        <v>331741.3333</v>
      </c>
      <c r="GF387" s="78">
        <v>332956</v>
      </c>
      <c r="GG387" s="78">
        <v>302697</v>
      </c>
      <c r="GH387" s="78">
        <v>261917</v>
      </c>
      <c r="GI387" s="78">
        <v>254755</v>
      </c>
      <c r="GJ387" s="78">
        <v>237818</v>
      </c>
      <c r="GK387" s="78">
        <v>228908</v>
      </c>
      <c r="GL387" s="78">
        <v>235487</v>
      </c>
      <c r="GM387" s="78">
        <v>249019</v>
      </c>
      <c r="GN387" s="78">
        <v>237409</v>
      </c>
      <c r="GO387" s="78">
        <v>249314</v>
      </c>
      <c r="GP387" s="78">
        <v>257513</v>
      </c>
      <c r="GQ387" s="78">
        <v>309653</v>
      </c>
      <c r="GR387" s="78">
        <v>263120.5</v>
      </c>
      <c r="GS387" s="78">
        <v>317131</v>
      </c>
      <c r="GT387" s="78">
        <v>294071</v>
      </c>
      <c r="GU387" s="78">
        <v>259440</v>
      </c>
      <c r="GV387" s="78">
        <v>258652</v>
      </c>
      <c r="GW387" s="78">
        <v>248037</v>
      </c>
      <c r="GX387" s="78">
        <v>239301</v>
      </c>
      <c r="GY387" s="78">
        <v>250227</v>
      </c>
      <c r="GZ387" s="78">
        <v>261298</v>
      </c>
      <c r="HA387" s="78">
        <v>251844</v>
      </c>
      <c r="HB387" s="78">
        <v>264232</v>
      </c>
      <c r="HC387" s="78">
        <v>275710</v>
      </c>
      <c r="HD387" s="78">
        <v>329328</v>
      </c>
      <c r="HE387" s="78">
        <v>270772.5833</v>
      </c>
      <c r="HF387" s="78">
        <v>343828</v>
      </c>
      <c r="HG387" s="78">
        <v>321655</v>
      </c>
      <c r="HH387" s="78">
        <v>291468</v>
      </c>
      <c r="HI387" s="78">
        <v>287559</v>
      </c>
    </row>
    <row r="388" spans="1:217" ht="15.75" x14ac:dyDescent="0.3">
      <c r="A388" s="1" t="str">
        <f t="shared" si="83"/>
        <v>Österreichdarunter bis 24 JahreGesamt</v>
      </c>
      <c r="B388" s="1">
        <v>388</v>
      </c>
      <c r="C388" s="77" t="s">
        <v>10</v>
      </c>
      <c r="D388" s="77" t="s">
        <v>125</v>
      </c>
      <c r="E388" s="77" t="s">
        <v>132</v>
      </c>
      <c r="F388" s="78">
        <v>39320</v>
      </c>
      <c r="G388" s="78">
        <v>34899</v>
      </c>
      <c r="H388" s="78">
        <v>31642</v>
      </c>
      <c r="I388" s="78">
        <v>32856</v>
      </c>
      <c r="J388" s="78">
        <v>28733</v>
      </c>
      <c r="K388" s="78">
        <v>26638</v>
      </c>
      <c r="L388" s="78">
        <v>29538</v>
      </c>
      <c r="M388" s="78">
        <v>31852</v>
      </c>
      <c r="N388" s="78">
        <v>33075</v>
      </c>
      <c r="O388" s="78">
        <v>35258</v>
      </c>
      <c r="P388" s="78">
        <v>38518</v>
      </c>
      <c r="Q388" s="78">
        <v>46498</v>
      </c>
      <c r="R388" s="78">
        <v>34068.916669999999</v>
      </c>
      <c r="S388" s="78">
        <v>48307</v>
      </c>
      <c r="T388" s="78">
        <v>47428</v>
      </c>
      <c r="U388" s="78">
        <v>44085</v>
      </c>
      <c r="V388" s="78">
        <v>44101</v>
      </c>
      <c r="W388" s="78">
        <v>39729</v>
      </c>
      <c r="X388" s="78">
        <v>36924</v>
      </c>
      <c r="Y388" s="78">
        <v>38969</v>
      </c>
      <c r="Z388" s="78">
        <v>41250</v>
      </c>
      <c r="AA388" s="78">
        <v>41136</v>
      </c>
      <c r="AB388" s="78">
        <v>41252</v>
      </c>
      <c r="AC388" s="78">
        <v>42452</v>
      </c>
      <c r="AD388" s="78">
        <v>49267</v>
      </c>
      <c r="AE388" s="78">
        <v>42908.333330000001</v>
      </c>
      <c r="AF388" s="78">
        <v>50265</v>
      </c>
      <c r="AG388" s="78">
        <v>47627</v>
      </c>
      <c r="AH388" s="78">
        <v>41493</v>
      </c>
      <c r="AI388" s="78">
        <v>40391</v>
      </c>
      <c r="AJ388" s="78">
        <v>35478</v>
      </c>
      <c r="AK388" s="78">
        <v>33183</v>
      </c>
      <c r="AL388" s="78">
        <v>34942</v>
      </c>
      <c r="AM388" s="78">
        <v>37842</v>
      </c>
      <c r="AN388" s="78">
        <v>37607</v>
      </c>
      <c r="AO388" s="78">
        <v>37198</v>
      </c>
      <c r="AP388" s="78">
        <v>38869</v>
      </c>
      <c r="AQ388" s="78">
        <v>46112</v>
      </c>
      <c r="AR388" s="78">
        <v>40083.916669999999</v>
      </c>
      <c r="AS388" s="78">
        <v>46320</v>
      </c>
      <c r="AT388" s="78">
        <v>42775</v>
      </c>
      <c r="AU388" s="78">
        <v>38377</v>
      </c>
      <c r="AV388" s="78">
        <v>37217</v>
      </c>
      <c r="AW388" s="78">
        <v>34208</v>
      </c>
      <c r="AX388" s="78">
        <v>31996</v>
      </c>
      <c r="AY388" s="78">
        <v>33842</v>
      </c>
      <c r="AZ388" s="78">
        <v>36900</v>
      </c>
      <c r="BA388" s="78">
        <v>37849</v>
      </c>
      <c r="BB388" s="78">
        <v>38833</v>
      </c>
      <c r="BC388" s="78">
        <v>40918</v>
      </c>
      <c r="BD388" s="78">
        <v>46932</v>
      </c>
      <c r="BE388" s="78">
        <v>38847.25</v>
      </c>
      <c r="BF388" s="78">
        <v>47692</v>
      </c>
      <c r="BG388" s="78">
        <v>45240</v>
      </c>
      <c r="BH388" s="78">
        <v>39089</v>
      </c>
      <c r="BI388" s="78">
        <v>38903</v>
      </c>
      <c r="BJ388" s="78">
        <v>34680</v>
      </c>
      <c r="BK388" s="78">
        <v>33419</v>
      </c>
      <c r="BL388" s="78">
        <v>36113</v>
      </c>
      <c r="BM388" s="78">
        <v>38066</v>
      </c>
      <c r="BN388" s="78">
        <v>38758</v>
      </c>
      <c r="BO388" s="78">
        <v>40401</v>
      </c>
      <c r="BP388" s="78">
        <v>42732</v>
      </c>
      <c r="BQ388" s="78">
        <v>48455</v>
      </c>
      <c r="BR388" s="78">
        <v>40295.666669999999</v>
      </c>
      <c r="BS388" s="78">
        <v>50199</v>
      </c>
      <c r="BT388" s="78">
        <v>46803</v>
      </c>
      <c r="BU388" s="78">
        <v>42157</v>
      </c>
      <c r="BV388" s="78">
        <v>40891</v>
      </c>
      <c r="BW388" s="78">
        <v>36770</v>
      </c>
      <c r="BX388" s="78">
        <v>35586</v>
      </c>
      <c r="BY388" s="78">
        <v>39413</v>
      </c>
      <c r="BZ388" s="78">
        <v>41274</v>
      </c>
      <c r="CA388" s="78">
        <v>41517</v>
      </c>
      <c r="CB388" s="78">
        <v>42212</v>
      </c>
      <c r="CC388" s="78">
        <v>44478</v>
      </c>
      <c r="CD388" s="78">
        <v>51626</v>
      </c>
      <c r="CE388" s="78">
        <v>42743.833330000001</v>
      </c>
      <c r="CF388" s="78">
        <v>51977</v>
      </c>
      <c r="CG388" s="78">
        <v>48624</v>
      </c>
      <c r="CH388" s="78">
        <v>44338</v>
      </c>
      <c r="CI388" s="78">
        <v>42749</v>
      </c>
      <c r="CJ388" s="78">
        <v>40167</v>
      </c>
      <c r="CK388" s="78">
        <v>39189</v>
      </c>
      <c r="CL388" s="78">
        <v>41543</v>
      </c>
      <c r="CM388" s="78">
        <v>43623</v>
      </c>
      <c r="CN388" s="78">
        <v>44066</v>
      </c>
      <c r="CO388" s="78">
        <v>44433</v>
      </c>
      <c r="CP388" s="78">
        <v>46602</v>
      </c>
      <c r="CQ388" s="78">
        <v>54454</v>
      </c>
      <c r="CR388" s="78">
        <v>45147.083330000001</v>
      </c>
      <c r="CS388" s="78">
        <v>54691</v>
      </c>
      <c r="CT388" s="78">
        <v>51938</v>
      </c>
      <c r="CU388" s="78">
        <v>46863</v>
      </c>
      <c r="CV388" s="78">
        <v>46317</v>
      </c>
      <c r="CW388" s="78">
        <v>42590</v>
      </c>
      <c r="CX388" s="78">
        <v>41348</v>
      </c>
      <c r="CY388" s="78">
        <v>42817</v>
      </c>
      <c r="CZ388" s="78">
        <v>44752</v>
      </c>
      <c r="DA388" s="78">
        <v>44219</v>
      </c>
      <c r="DB388" s="78">
        <v>44678</v>
      </c>
      <c r="DC388" s="78">
        <v>46335</v>
      </c>
      <c r="DD388" s="78">
        <v>53868</v>
      </c>
      <c r="DE388" s="78">
        <v>46701.333330000001</v>
      </c>
      <c r="DF388" s="78">
        <v>54082</v>
      </c>
      <c r="DG388" s="78">
        <v>50354</v>
      </c>
      <c r="DH388" s="78">
        <v>45221</v>
      </c>
      <c r="DI388" s="78">
        <v>44547</v>
      </c>
      <c r="DJ388" s="78">
        <v>40704</v>
      </c>
      <c r="DK388" s="78">
        <v>38569</v>
      </c>
      <c r="DL388" s="78">
        <v>39987</v>
      </c>
      <c r="DM388" s="78">
        <v>42167</v>
      </c>
      <c r="DN388" s="78">
        <v>40911</v>
      </c>
      <c r="DO388" s="78">
        <v>41864</v>
      </c>
      <c r="DP388" s="78">
        <v>42211</v>
      </c>
      <c r="DQ388" s="78">
        <v>49281</v>
      </c>
      <c r="DR388" s="78">
        <v>44158.166669999999</v>
      </c>
      <c r="DS388" s="78">
        <v>48816</v>
      </c>
      <c r="DT388" s="78">
        <v>44910</v>
      </c>
      <c r="DU388" s="78">
        <v>38962</v>
      </c>
      <c r="DV388" s="78">
        <v>37365</v>
      </c>
      <c r="DW388" s="78">
        <v>34183</v>
      </c>
      <c r="DX388" s="78">
        <v>32525</v>
      </c>
      <c r="DY388" s="78">
        <v>34621</v>
      </c>
      <c r="DZ388" s="78">
        <v>36013</v>
      </c>
      <c r="EA388" s="78">
        <v>35024</v>
      </c>
      <c r="EB388" s="78">
        <v>34884</v>
      </c>
      <c r="EC388" s="78">
        <v>34978</v>
      </c>
      <c r="ED388" s="78">
        <v>40791</v>
      </c>
      <c r="EE388" s="78">
        <v>37756</v>
      </c>
      <c r="EF388" s="78">
        <v>39651</v>
      </c>
      <c r="EG388" s="78">
        <v>36741</v>
      </c>
      <c r="EH388" s="78">
        <v>32279</v>
      </c>
      <c r="EI388" s="78">
        <v>31889</v>
      </c>
      <c r="EJ388" s="78">
        <v>28490</v>
      </c>
      <c r="EK388" s="78">
        <v>27549</v>
      </c>
      <c r="EL388" s="78">
        <v>29992</v>
      </c>
      <c r="EM388" s="78">
        <v>31720</v>
      </c>
      <c r="EN388" s="78">
        <v>30933</v>
      </c>
      <c r="EO388" s="78">
        <v>31501</v>
      </c>
      <c r="EP388" s="78">
        <v>31680</v>
      </c>
      <c r="EQ388" s="78">
        <v>36902</v>
      </c>
      <c r="ER388" s="78">
        <v>32443.916669999999</v>
      </c>
      <c r="ES388" s="78">
        <v>37489</v>
      </c>
      <c r="ET388" s="78">
        <v>33752</v>
      </c>
      <c r="EU388" s="78">
        <v>29712</v>
      </c>
      <c r="EV388" s="78">
        <v>29264</v>
      </c>
      <c r="EW388" s="78">
        <v>26696</v>
      </c>
      <c r="EX388" s="78">
        <v>25112</v>
      </c>
      <c r="EY388" s="78">
        <v>27401</v>
      </c>
      <c r="EZ388" s="78">
        <v>29323</v>
      </c>
      <c r="FA388" s="78">
        <v>29052</v>
      </c>
      <c r="FB388" s="78">
        <v>29414</v>
      </c>
      <c r="FC388" s="78">
        <v>30148</v>
      </c>
      <c r="FD388" s="78">
        <v>35878</v>
      </c>
      <c r="FE388" s="78">
        <v>30270.083330000001</v>
      </c>
      <c r="FF388" s="78">
        <v>35332</v>
      </c>
      <c r="FG388" s="78">
        <v>32293</v>
      </c>
      <c r="FH388" s="78">
        <v>57275</v>
      </c>
      <c r="FI388" s="78">
        <v>61216</v>
      </c>
      <c r="FJ388" s="78">
        <v>54397</v>
      </c>
      <c r="FK388" s="78">
        <v>45317</v>
      </c>
      <c r="FL388" s="78">
        <v>41750</v>
      </c>
      <c r="FM388" s="78">
        <v>39795</v>
      </c>
      <c r="FN388" s="78">
        <v>35612</v>
      </c>
      <c r="FO388" s="78">
        <v>35001</v>
      </c>
      <c r="FP388" s="78">
        <v>38056</v>
      </c>
      <c r="FQ388" s="78">
        <v>45386</v>
      </c>
      <c r="FR388" s="78">
        <v>43452.5</v>
      </c>
      <c r="FS388" s="78">
        <v>45365</v>
      </c>
      <c r="FT388" s="78">
        <v>40851</v>
      </c>
      <c r="FU388" s="78">
        <v>33396</v>
      </c>
      <c r="FV388" s="78">
        <v>30334</v>
      </c>
      <c r="FW388" s="78">
        <v>25920</v>
      </c>
      <c r="FX388" s="78">
        <v>23596</v>
      </c>
      <c r="FY388" s="78">
        <v>25327</v>
      </c>
      <c r="FZ388" s="78">
        <v>27178</v>
      </c>
      <c r="GA388" s="78">
        <v>26206</v>
      </c>
      <c r="GB388" s="78">
        <v>25375</v>
      </c>
      <c r="GC388" s="78">
        <v>26982</v>
      </c>
      <c r="GD388" s="78">
        <v>32180</v>
      </c>
      <c r="GE388" s="78">
        <v>30225.833330000001</v>
      </c>
      <c r="GF388" s="78">
        <v>30420</v>
      </c>
      <c r="GG388" s="78">
        <v>26803</v>
      </c>
      <c r="GH388" s="78">
        <v>23003</v>
      </c>
      <c r="GI388" s="78">
        <v>23531</v>
      </c>
      <c r="GJ388" s="78">
        <v>21871</v>
      </c>
      <c r="GK388" s="78">
        <v>21413</v>
      </c>
      <c r="GL388" s="78">
        <v>23660</v>
      </c>
      <c r="GM388" s="78">
        <v>26364</v>
      </c>
      <c r="GN388" s="78">
        <v>25594</v>
      </c>
      <c r="GO388" s="78">
        <v>25762</v>
      </c>
      <c r="GP388" s="78">
        <v>26107</v>
      </c>
      <c r="GQ388" s="78">
        <v>31690</v>
      </c>
      <c r="GR388" s="78">
        <v>25518.166669999999</v>
      </c>
      <c r="GS388" s="78">
        <v>31847</v>
      </c>
      <c r="GT388" s="78">
        <v>28856</v>
      </c>
      <c r="GU388" s="78">
        <v>25298</v>
      </c>
      <c r="GV388" s="78">
        <v>25989</v>
      </c>
      <c r="GW388" s="78">
        <v>24493</v>
      </c>
      <c r="GX388" s="78">
        <v>23650</v>
      </c>
      <c r="GY388" s="78">
        <v>26645</v>
      </c>
      <c r="GZ388" s="78">
        <v>29386</v>
      </c>
      <c r="HA388" s="78">
        <v>29085</v>
      </c>
      <c r="HB388" s="78">
        <v>29120</v>
      </c>
      <c r="HC388" s="78">
        <v>29904</v>
      </c>
      <c r="HD388" s="78">
        <v>35602</v>
      </c>
      <c r="HE388" s="78">
        <v>28322.916669999999</v>
      </c>
      <c r="HF388" s="78">
        <v>36774</v>
      </c>
      <c r="HG388" s="78">
        <v>33193</v>
      </c>
      <c r="HH388" s="78">
        <v>29812</v>
      </c>
      <c r="HI388" s="78">
        <v>29351</v>
      </c>
    </row>
    <row r="389" spans="1:217" ht="15.75" x14ac:dyDescent="0.3">
      <c r="A389" s="1" t="str">
        <f t="shared" si="83"/>
        <v>Österreich50 Jahre und älterGesamt</v>
      </c>
      <c r="B389" s="1">
        <v>389</v>
      </c>
      <c r="C389" s="77" t="s">
        <v>10</v>
      </c>
      <c r="D389" s="77" t="s">
        <v>126</v>
      </c>
      <c r="E389" s="77" t="s">
        <v>132</v>
      </c>
      <c r="F389" s="78">
        <v>54426</v>
      </c>
      <c r="G389" s="78">
        <v>51558</v>
      </c>
      <c r="H389" s="78">
        <v>45695</v>
      </c>
      <c r="I389" s="78">
        <v>43155</v>
      </c>
      <c r="J389" s="78">
        <v>39546</v>
      </c>
      <c r="K389" s="78">
        <v>37173</v>
      </c>
      <c r="L389" s="78">
        <v>36845</v>
      </c>
      <c r="M389" s="78">
        <v>36559</v>
      </c>
      <c r="N389" s="78">
        <v>36784</v>
      </c>
      <c r="O389" s="78">
        <v>40977</v>
      </c>
      <c r="P389" s="78">
        <v>45355</v>
      </c>
      <c r="Q389" s="78">
        <v>55369</v>
      </c>
      <c r="R389" s="78">
        <v>43620.166669999999</v>
      </c>
      <c r="S389" s="78">
        <v>59194</v>
      </c>
      <c r="T389" s="78">
        <v>60314</v>
      </c>
      <c r="U389" s="78">
        <v>55178</v>
      </c>
      <c r="V389" s="78">
        <v>51081</v>
      </c>
      <c r="W389" s="78">
        <v>48063</v>
      </c>
      <c r="X389" s="78">
        <v>46514</v>
      </c>
      <c r="Y389" s="78">
        <v>46006</v>
      </c>
      <c r="Z389" s="78">
        <v>45936</v>
      </c>
      <c r="AA389" s="78">
        <v>45600</v>
      </c>
      <c r="AB389" s="78">
        <v>49117</v>
      </c>
      <c r="AC389" s="78">
        <v>52186</v>
      </c>
      <c r="AD389" s="78">
        <v>61551</v>
      </c>
      <c r="AE389" s="78">
        <v>51728.333330000001</v>
      </c>
      <c r="AF389" s="78">
        <v>65059</v>
      </c>
      <c r="AG389" s="78">
        <v>64730</v>
      </c>
      <c r="AH389" s="78">
        <v>56938</v>
      </c>
      <c r="AI389" s="78">
        <v>52542</v>
      </c>
      <c r="AJ389" s="78">
        <v>48899</v>
      </c>
      <c r="AK389" s="78">
        <v>45970</v>
      </c>
      <c r="AL389" s="78">
        <v>44678</v>
      </c>
      <c r="AM389" s="78">
        <v>44669</v>
      </c>
      <c r="AN389" s="78">
        <v>44090</v>
      </c>
      <c r="AO389" s="78">
        <v>47437</v>
      </c>
      <c r="AP389" s="78">
        <v>52116</v>
      </c>
      <c r="AQ389" s="78">
        <v>62226</v>
      </c>
      <c r="AR389" s="78">
        <v>52446.166669999999</v>
      </c>
      <c r="AS389" s="78">
        <v>65626</v>
      </c>
      <c r="AT389" s="78">
        <v>63594</v>
      </c>
      <c r="AU389" s="78">
        <v>56774</v>
      </c>
      <c r="AV389" s="78">
        <v>52364</v>
      </c>
      <c r="AW389" s="78">
        <v>49319</v>
      </c>
      <c r="AX389" s="78">
        <v>46546</v>
      </c>
      <c r="AY389" s="78">
        <v>45976</v>
      </c>
      <c r="AZ389" s="78">
        <v>46794</v>
      </c>
      <c r="BA389" s="78">
        <v>46608</v>
      </c>
      <c r="BB389" s="78">
        <v>51232</v>
      </c>
      <c r="BC389" s="78">
        <v>56152</v>
      </c>
      <c r="BD389" s="78">
        <v>65662</v>
      </c>
      <c r="BE389" s="78">
        <v>53887.25</v>
      </c>
      <c r="BF389" s="78">
        <v>70098</v>
      </c>
      <c r="BG389" s="78">
        <v>70150</v>
      </c>
      <c r="BH389" s="78">
        <v>61609</v>
      </c>
      <c r="BI389" s="78">
        <v>57892</v>
      </c>
      <c r="BJ389" s="78">
        <v>54035</v>
      </c>
      <c r="BK389" s="78">
        <v>51621</v>
      </c>
      <c r="BL389" s="78">
        <v>52040</v>
      </c>
      <c r="BM389" s="78">
        <v>51792</v>
      </c>
      <c r="BN389" s="78">
        <v>50967</v>
      </c>
      <c r="BO389" s="78">
        <v>56739</v>
      </c>
      <c r="BP389" s="78">
        <v>61801</v>
      </c>
      <c r="BQ389" s="78">
        <v>71801</v>
      </c>
      <c r="BR389" s="78">
        <v>59212.083330000001</v>
      </c>
      <c r="BS389" s="78">
        <v>76302</v>
      </c>
      <c r="BT389" s="78">
        <v>75674</v>
      </c>
      <c r="BU389" s="78">
        <v>69076</v>
      </c>
      <c r="BV389" s="78">
        <v>65245</v>
      </c>
      <c r="BW389" s="78">
        <v>61560</v>
      </c>
      <c r="BX389" s="78">
        <v>59715</v>
      </c>
      <c r="BY389" s="78">
        <v>62490</v>
      </c>
      <c r="BZ389" s="78">
        <v>63203</v>
      </c>
      <c r="CA389" s="78">
        <v>63659</v>
      </c>
      <c r="CB389" s="78">
        <v>69644</v>
      </c>
      <c r="CC389" s="78">
        <v>75872</v>
      </c>
      <c r="CD389" s="78">
        <v>88287</v>
      </c>
      <c r="CE389" s="78">
        <v>69227.25</v>
      </c>
      <c r="CF389" s="78">
        <v>91846</v>
      </c>
      <c r="CG389" s="78">
        <v>91017</v>
      </c>
      <c r="CH389" s="78">
        <v>82946</v>
      </c>
      <c r="CI389" s="78">
        <v>79733</v>
      </c>
      <c r="CJ389" s="78">
        <v>75747</v>
      </c>
      <c r="CK389" s="78">
        <v>73706</v>
      </c>
      <c r="CL389" s="78">
        <v>73269</v>
      </c>
      <c r="CM389" s="78">
        <v>73197</v>
      </c>
      <c r="CN389" s="78">
        <v>73654</v>
      </c>
      <c r="CO389" s="78">
        <v>79762</v>
      </c>
      <c r="CP389" s="78">
        <v>85758</v>
      </c>
      <c r="CQ389" s="78">
        <v>99324</v>
      </c>
      <c r="CR389" s="78">
        <v>81663.25</v>
      </c>
      <c r="CS389" s="78">
        <v>104472</v>
      </c>
      <c r="CT389" s="78">
        <v>104319</v>
      </c>
      <c r="CU389" s="78">
        <v>96366</v>
      </c>
      <c r="CV389" s="78">
        <v>93450</v>
      </c>
      <c r="CW389" s="78">
        <v>88479</v>
      </c>
      <c r="CX389" s="78">
        <v>85648</v>
      </c>
      <c r="CY389" s="78">
        <v>84545</v>
      </c>
      <c r="CZ389" s="78">
        <v>85429</v>
      </c>
      <c r="DA389" s="78">
        <v>85245</v>
      </c>
      <c r="DB389" s="78">
        <v>91320</v>
      </c>
      <c r="DC389" s="78">
        <v>97318</v>
      </c>
      <c r="DD389" s="78">
        <v>109178</v>
      </c>
      <c r="DE389" s="78">
        <v>93814.083329999994</v>
      </c>
      <c r="DF389" s="78">
        <v>113083</v>
      </c>
      <c r="DG389" s="78">
        <v>110500</v>
      </c>
      <c r="DH389" s="78">
        <v>102287</v>
      </c>
      <c r="DI389" s="78">
        <v>97759</v>
      </c>
      <c r="DJ389" s="78">
        <v>93859</v>
      </c>
      <c r="DK389" s="78">
        <v>89984</v>
      </c>
      <c r="DL389" s="78">
        <v>89510</v>
      </c>
      <c r="DM389" s="78">
        <v>90949</v>
      </c>
      <c r="DN389" s="78">
        <v>90783</v>
      </c>
      <c r="DO389" s="78">
        <v>97128</v>
      </c>
      <c r="DP389" s="78">
        <v>103012</v>
      </c>
      <c r="DQ389" s="78">
        <v>114573</v>
      </c>
      <c r="DR389" s="78">
        <v>99452.25</v>
      </c>
      <c r="DS389" s="78">
        <v>121184</v>
      </c>
      <c r="DT389" s="78">
        <v>118053</v>
      </c>
      <c r="DU389" s="78">
        <v>107362</v>
      </c>
      <c r="DV389" s="78">
        <v>102520</v>
      </c>
      <c r="DW389" s="78">
        <v>97795</v>
      </c>
      <c r="DX389" s="78">
        <v>93162</v>
      </c>
      <c r="DY389" s="78">
        <v>92270</v>
      </c>
      <c r="DZ389" s="78">
        <v>92075</v>
      </c>
      <c r="EA389" s="78">
        <v>90899</v>
      </c>
      <c r="EB389" s="78">
        <v>96492</v>
      </c>
      <c r="EC389" s="78">
        <v>100985</v>
      </c>
      <c r="ED389" s="78">
        <v>112278</v>
      </c>
      <c r="EE389" s="78">
        <v>102089.5833</v>
      </c>
      <c r="EF389" s="78">
        <v>114788</v>
      </c>
      <c r="EG389" s="78">
        <v>112342</v>
      </c>
      <c r="EH389" s="78">
        <v>101579</v>
      </c>
      <c r="EI389" s="78">
        <v>96789</v>
      </c>
      <c r="EJ389" s="78">
        <v>91037</v>
      </c>
      <c r="EK389" s="78">
        <v>87349</v>
      </c>
      <c r="EL389" s="78">
        <v>87921</v>
      </c>
      <c r="EM389" s="78">
        <v>88452</v>
      </c>
      <c r="EN389" s="78">
        <v>87095</v>
      </c>
      <c r="EO389" s="78">
        <v>93811</v>
      </c>
      <c r="EP389" s="78">
        <v>98780</v>
      </c>
      <c r="EQ389" s="78">
        <v>109735</v>
      </c>
      <c r="ER389" s="78">
        <v>97473.166670000006</v>
      </c>
      <c r="ES389" s="78">
        <v>115880</v>
      </c>
      <c r="ET389" s="78">
        <v>110842</v>
      </c>
      <c r="EU389" s="78">
        <v>100299</v>
      </c>
      <c r="EV389" s="78">
        <v>97362</v>
      </c>
      <c r="EW389" s="78">
        <v>92411</v>
      </c>
      <c r="EX389" s="78">
        <v>87886</v>
      </c>
      <c r="EY389" s="78">
        <v>89154</v>
      </c>
      <c r="EZ389" s="78">
        <v>89552</v>
      </c>
      <c r="FA389" s="78">
        <v>89034</v>
      </c>
      <c r="FB389" s="78">
        <v>95063</v>
      </c>
      <c r="FC389" s="78">
        <v>99647</v>
      </c>
      <c r="FD389" s="78">
        <v>110866</v>
      </c>
      <c r="FE389" s="78">
        <v>98166.333329999994</v>
      </c>
      <c r="FF389" s="78">
        <v>115346</v>
      </c>
      <c r="FG389" s="78">
        <v>111091</v>
      </c>
      <c r="FH389" s="78">
        <v>147850</v>
      </c>
      <c r="FI389" s="78">
        <v>150862</v>
      </c>
      <c r="FJ389" s="78">
        <v>138430</v>
      </c>
      <c r="FK389" s="78">
        <v>124773</v>
      </c>
      <c r="FL389" s="78">
        <v>116821</v>
      </c>
      <c r="FM389" s="78">
        <v>113785</v>
      </c>
      <c r="FN389" s="78">
        <v>110350</v>
      </c>
      <c r="FO389" s="78">
        <v>116137</v>
      </c>
      <c r="FP389" s="78">
        <v>125952</v>
      </c>
      <c r="FQ389" s="78">
        <v>143710</v>
      </c>
      <c r="FR389" s="78">
        <v>126258.9167</v>
      </c>
      <c r="FS389" s="78">
        <v>149048</v>
      </c>
      <c r="FT389" s="78">
        <v>142324</v>
      </c>
      <c r="FU389" s="78">
        <v>127844</v>
      </c>
      <c r="FV389" s="78">
        <v>120028</v>
      </c>
      <c r="FW389" s="78">
        <v>109114</v>
      </c>
      <c r="FX389" s="78">
        <v>99948</v>
      </c>
      <c r="FY389" s="78">
        <v>96049</v>
      </c>
      <c r="FZ389" s="78">
        <v>94727</v>
      </c>
      <c r="GA389" s="78">
        <v>91033</v>
      </c>
      <c r="GB389" s="78">
        <v>92897</v>
      </c>
      <c r="GC389" s="78">
        <v>99313</v>
      </c>
      <c r="GD389" s="78">
        <v>110054</v>
      </c>
      <c r="GE389" s="78">
        <v>111031.5833</v>
      </c>
      <c r="GF389" s="78">
        <v>112095</v>
      </c>
      <c r="GG389" s="78">
        <v>104315</v>
      </c>
      <c r="GH389" s="78">
        <v>92146</v>
      </c>
      <c r="GI389" s="78">
        <v>88562</v>
      </c>
      <c r="GJ389" s="78">
        <v>82640</v>
      </c>
      <c r="GK389" s="78">
        <v>78030</v>
      </c>
      <c r="GL389" s="78">
        <v>77784</v>
      </c>
      <c r="GM389" s="78">
        <v>79266</v>
      </c>
      <c r="GN389" s="78">
        <v>77512</v>
      </c>
      <c r="GO389" s="78">
        <v>82428</v>
      </c>
      <c r="GP389" s="78">
        <v>86132</v>
      </c>
      <c r="GQ389" s="78">
        <v>98371</v>
      </c>
      <c r="GR389" s="78">
        <v>88273.416670000006</v>
      </c>
      <c r="GS389" s="78">
        <v>102736</v>
      </c>
      <c r="GT389" s="78">
        <v>97081</v>
      </c>
      <c r="GU389" s="78">
        <v>86260</v>
      </c>
      <c r="GV389" s="78">
        <v>84111</v>
      </c>
      <c r="GW389" s="78">
        <v>80160</v>
      </c>
      <c r="GX389" s="78">
        <v>76049</v>
      </c>
      <c r="GY389" s="78">
        <v>77022</v>
      </c>
      <c r="GZ389" s="78">
        <v>78221</v>
      </c>
      <c r="HA389" s="78">
        <v>76428</v>
      </c>
      <c r="HB389" s="78">
        <v>82165</v>
      </c>
      <c r="HC389" s="78">
        <v>86572</v>
      </c>
      <c r="HD389" s="78">
        <v>99453</v>
      </c>
      <c r="HE389" s="78">
        <v>85521.5</v>
      </c>
      <c r="HF389" s="78">
        <v>105325</v>
      </c>
      <c r="HG389" s="78">
        <v>100302</v>
      </c>
      <c r="HH389" s="78">
        <v>91320</v>
      </c>
      <c r="HI389" s="78">
        <v>89956</v>
      </c>
    </row>
    <row r="390" spans="1:217" ht="15.75" x14ac:dyDescent="0.3">
      <c r="A390" s="1" t="str">
        <f t="shared" ref="A390:A394" si="84">C390&amp;D390&amp;E390</f>
        <v>ÖsterreichAusländerGesamt</v>
      </c>
      <c r="B390" s="1">
        <v>390</v>
      </c>
      <c r="C390" s="77" t="s">
        <v>10</v>
      </c>
      <c r="D390" s="77" t="s">
        <v>127</v>
      </c>
      <c r="E390" s="77" t="s">
        <v>132</v>
      </c>
      <c r="F390" s="78">
        <v>49316</v>
      </c>
      <c r="G390" s="78">
        <v>42849</v>
      </c>
      <c r="H390" s="78">
        <v>37578</v>
      </c>
      <c r="I390" s="78">
        <v>37528</v>
      </c>
      <c r="J390" s="78">
        <v>32665</v>
      </c>
      <c r="K390" s="78">
        <v>29388</v>
      </c>
      <c r="L390" s="78">
        <v>28208</v>
      </c>
      <c r="M390" s="78">
        <v>29744</v>
      </c>
      <c r="N390" s="78">
        <v>32505</v>
      </c>
      <c r="O390" s="78">
        <v>37774</v>
      </c>
      <c r="P390" s="78">
        <v>44120</v>
      </c>
      <c r="Q390" s="78">
        <v>57412</v>
      </c>
      <c r="R390" s="78">
        <v>38257.25</v>
      </c>
      <c r="S390" s="78">
        <v>58739</v>
      </c>
      <c r="T390" s="78">
        <v>58127</v>
      </c>
      <c r="U390" s="78">
        <v>51817</v>
      </c>
      <c r="V390" s="78">
        <v>49400</v>
      </c>
      <c r="W390" s="78">
        <v>44589</v>
      </c>
      <c r="X390" s="78">
        <v>41521</v>
      </c>
      <c r="Y390" s="78">
        <v>38115</v>
      </c>
      <c r="Z390" s="78">
        <v>41182</v>
      </c>
      <c r="AA390" s="78">
        <v>43215</v>
      </c>
      <c r="AB390" s="78">
        <v>47077</v>
      </c>
      <c r="AC390" s="78">
        <v>50306</v>
      </c>
      <c r="AD390" s="78">
        <v>62624</v>
      </c>
      <c r="AE390" s="78">
        <v>48892.666669999999</v>
      </c>
      <c r="AF390" s="78">
        <v>63392</v>
      </c>
      <c r="AG390" s="78">
        <v>60913</v>
      </c>
      <c r="AH390" s="78">
        <v>50559</v>
      </c>
      <c r="AI390" s="78">
        <v>48928</v>
      </c>
      <c r="AJ390" s="78">
        <v>42783</v>
      </c>
      <c r="AK390" s="78">
        <v>38377</v>
      </c>
      <c r="AL390" s="78">
        <v>34927</v>
      </c>
      <c r="AM390" s="78">
        <v>38027</v>
      </c>
      <c r="AN390" s="78">
        <v>40640</v>
      </c>
      <c r="AO390" s="78">
        <v>44997</v>
      </c>
      <c r="AP390" s="78">
        <v>50532</v>
      </c>
      <c r="AQ390" s="78">
        <v>63934</v>
      </c>
      <c r="AR390" s="78">
        <v>48167.416669999999</v>
      </c>
      <c r="AS390" s="78">
        <v>63571</v>
      </c>
      <c r="AT390" s="78">
        <v>59748</v>
      </c>
      <c r="AU390" s="78">
        <v>51587</v>
      </c>
      <c r="AV390" s="78">
        <v>48617</v>
      </c>
      <c r="AW390" s="78">
        <v>44521</v>
      </c>
      <c r="AX390" s="78">
        <v>40461</v>
      </c>
      <c r="AY390" s="78">
        <v>38031</v>
      </c>
      <c r="AZ390" s="78">
        <v>41142</v>
      </c>
      <c r="BA390" s="78">
        <v>44415</v>
      </c>
      <c r="BB390" s="78">
        <v>50610</v>
      </c>
      <c r="BC390" s="78">
        <v>55857</v>
      </c>
      <c r="BD390" s="78">
        <v>68099</v>
      </c>
      <c r="BE390" s="78">
        <v>50554.916669999999</v>
      </c>
      <c r="BF390" s="78">
        <v>69436</v>
      </c>
      <c r="BG390" s="78">
        <v>68092</v>
      </c>
      <c r="BH390" s="78">
        <v>57675</v>
      </c>
      <c r="BI390" s="78">
        <v>55920</v>
      </c>
      <c r="BJ390" s="78">
        <v>49556</v>
      </c>
      <c r="BK390" s="78">
        <v>45738</v>
      </c>
      <c r="BL390" s="78">
        <v>44907</v>
      </c>
      <c r="BM390" s="78">
        <v>46568</v>
      </c>
      <c r="BN390" s="78">
        <v>49607</v>
      </c>
      <c r="BO390" s="78">
        <v>56221</v>
      </c>
      <c r="BP390" s="78">
        <v>62646</v>
      </c>
      <c r="BQ390" s="78">
        <v>76086</v>
      </c>
      <c r="BR390" s="78">
        <v>56871</v>
      </c>
      <c r="BS390" s="78">
        <v>78951</v>
      </c>
      <c r="BT390" s="78">
        <v>75603</v>
      </c>
      <c r="BU390" s="78">
        <v>66527</v>
      </c>
      <c r="BV390" s="78">
        <v>63907</v>
      </c>
      <c r="BW390" s="78">
        <v>57448</v>
      </c>
      <c r="BX390" s="78">
        <v>53930</v>
      </c>
      <c r="BY390" s="78">
        <v>55017</v>
      </c>
      <c r="BZ390" s="78">
        <v>56583</v>
      </c>
      <c r="CA390" s="78">
        <v>60515</v>
      </c>
      <c r="CB390" s="78">
        <v>67307</v>
      </c>
      <c r="CC390" s="78">
        <v>74880</v>
      </c>
      <c r="CD390" s="78">
        <v>90249</v>
      </c>
      <c r="CE390" s="78">
        <v>66743.083329999994</v>
      </c>
      <c r="CF390" s="78">
        <v>91000</v>
      </c>
      <c r="CG390" s="78">
        <v>87838</v>
      </c>
      <c r="CH390" s="78">
        <v>80198</v>
      </c>
      <c r="CI390" s="78">
        <v>78400</v>
      </c>
      <c r="CJ390" s="78">
        <v>73120</v>
      </c>
      <c r="CK390" s="78">
        <v>69628</v>
      </c>
      <c r="CL390" s="78">
        <v>67544</v>
      </c>
      <c r="CM390" s="78">
        <v>69771</v>
      </c>
      <c r="CN390" s="78">
        <v>74502</v>
      </c>
      <c r="CO390" s="78">
        <v>82244</v>
      </c>
      <c r="CP390" s="78">
        <v>89731</v>
      </c>
      <c r="CQ390" s="78">
        <v>106756</v>
      </c>
      <c r="CR390" s="78">
        <v>80894.333329999994</v>
      </c>
      <c r="CS390" s="78">
        <v>108193</v>
      </c>
      <c r="CT390" s="78">
        <v>105833</v>
      </c>
      <c r="CU390" s="78">
        <v>97965</v>
      </c>
      <c r="CV390" s="78">
        <v>97940</v>
      </c>
      <c r="CW390" s="78">
        <v>90814</v>
      </c>
      <c r="CX390" s="78">
        <v>87613</v>
      </c>
      <c r="CY390" s="78">
        <v>82094</v>
      </c>
      <c r="CZ390" s="78">
        <v>84076</v>
      </c>
      <c r="DA390" s="78">
        <v>85709</v>
      </c>
      <c r="DB390" s="78">
        <v>94334</v>
      </c>
      <c r="DC390" s="78">
        <v>102901</v>
      </c>
      <c r="DD390" s="78">
        <v>120256</v>
      </c>
      <c r="DE390" s="78">
        <v>96477.333329999994</v>
      </c>
      <c r="DF390" s="78">
        <v>119088</v>
      </c>
      <c r="DG390" s="78">
        <v>112654</v>
      </c>
      <c r="DH390" s="78">
        <v>103578</v>
      </c>
      <c r="DI390" s="78">
        <v>101635</v>
      </c>
      <c r="DJ390" s="78">
        <v>94976</v>
      </c>
      <c r="DK390" s="78">
        <v>90206</v>
      </c>
      <c r="DL390" s="78">
        <v>87273</v>
      </c>
      <c r="DM390" s="78">
        <v>90699</v>
      </c>
      <c r="DN390" s="78">
        <v>92540</v>
      </c>
      <c r="DO390" s="78">
        <v>99982</v>
      </c>
      <c r="DP390" s="78">
        <v>105282</v>
      </c>
      <c r="DQ390" s="78">
        <v>123592</v>
      </c>
      <c r="DR390" s="78">
        <v>101792.0833</v>
      </c>
      <c r="DS390" s="78">
        <v>123866</v>
      </c>
      <c r="DT390" s="78">
        <v>116531</v>
      </c>
      <c r="DU390" s="78">
        <v>103709</v>
      </c>
      <c r="DV390" s="78">
        <v>99626</v>
      </c>
      <c r="DW390" s="78">
        <v>91952</v>
      </c>
      <c r="DX390" s="78">
        <v>86850</v>
      </c>
      <c r="DY390" s="78">
        <v>84525</v>
      </c>
      <c r="DZ390" s="78">
        <v>86031</v>
      </c>
      <c r="EA390" s="78">
        <v>88196</v>
      </c>
      <c r="EB390" s="78">
        <v>93537</v>
      </c>
      <c r="EC390" s="78">
        <v>98640</v>
      </c>
      <c r="ED390" s="78">
        <v>118753</v>
      </c>
      <c r="EE390" s="78">
        <v>99351.333329999994</v>
      </c>
      <c r="EF390" s="78">
        <v>113911</v>
      </c>
      <c r="EG390" s="78">
        <v>110104</v>
      </c>
      <c r="EH390" s="78">
        <v>97810</v>
      </c>
      <c r="EI390" s="78">
        <v>94929</v>
      </c>
      <c r="EJ390" s="78">
        <v>86546</v>
      </c>
      <c r="EK390" s="78">
        <v>83323</v>
      </c>
      <c r="EL390" s="78">
        <v>83442</v>
      </c>
      <c r="EM390" s="78">
        <v>85229</v>
      </c>
      <c r="EN390" s="78">
        <v>86269</v>
      </c>
      <c r="EO390" s="78">
        <v>92793</v>
      </c>
      <c r="EP390" s="78">
        <v>98406</v>
      </c>
      <c r="EQ390" s="78">
        <v>117545</v>
      </c>
      <c r="ER390" s="78">
        <v>95858.916670000006</v>
      </c>
      <c r="ES390" s="78">
        <v>117404</v>
      </c>
      <c r="ET390" s="78">
        <v>109555</v>
      </c>
      <c r="EU390" s="78">
        <v>98411</v>
      </c>
      <c r="EV390" s="78">
        <v>96576</v>
      </c>
      <c r="EW390" s="78">
        <v>89279</v>
      </c>
      <c r="EX390" s="78">
        <v>83526</v>
      </c>
      <c r="EY390" s="78">
        <v>82435</v>
      </c>
      <c r="EZ390" s="78">
        <v>85513</v>
      </c>
      <c r="FA390" s="78">
        <v>85804</v>
      </c>
      <c r="FB390" s="78">
        <v>92123</v>
      </c>
      <c r="FC390" s="78">
        <v>97579</v>
      </c>
      <c r="FD390" s="78">
        <v>118204</v>
      </c>
      <c r="FE390" s="78">
        <v>96367.416670000006</v>
      </c>
      <c r="FF390" s="78">
        <v>115303</v>
      </c>
      <c r="FG390" s="78">
        <v>108426</v>
      </c>
      <c r="FH390" s="78">
        <v>177194</v>
      </c>
      <c r="FI390" s="78">
        <v>186587</v>
      </c>
      <c r="FJ390" s="78">
        <v>169821</v>
      </c>
      <c r="FK390" s="78">
        <v>145478</v>
      </c>
      <c r="FL390" s="78">
        <v>129419</v>
      </c>
      <c r="FM390" s="78">
        <v>123214</v>
      </c>
      <c r="FN390" s="78">
        <v>115411</v>
      </c>
      <c r="FO390" s="78">
        <v>121250</v>
      </c>
      <c r="FP390" s="78">
        <v>134489</v>
      </c>
      <c r="FQ390" s="78">
        <v>161933</v>
      </c>
      <c r="FR390" s="78">
        <v>140710.4167</v>
      </c>
      <c r="FS390" s="78">
        <v>160892</v>
      </c>
      <c r="FT390" s="78">
        <v>150831</v>
      </c>
      <c r="FU390" s="78">
        <v>132403</v>
      </c>
      <c r="FV390" s="78">
        <v>124666</v>
      </c>
      <c r="FW390" s="78">
        <v>109893</v>
      </c>
      <c r="FX390" s="78">
        <v>97706</v>
      </c>
      <c r="FY390" s="78">
        <v>92123</v>
      </c>
      <c r="FZ390" s="78">
        <v>93522</v>
      </c>
      <c r="GA390" s="78">
        <v>90812</v>
      </c>
      <c r="GB390" s="78">
        <v>91475</v>
      </c>
      <c r="GC390" s="78">
        <v>100735</v>
      </c>
      <c r="GD390" s="78">
        <v>120612</v>
      </c>
      <c r="GE390" s="78">
        <v>113805.8333</v>
      </c>
      <c r="GF390" s="78">
        <v>115286</v>
      </c>
      <c r="GG390" s="78">
        <v>104233</v>
      </c>
      <c r="GH390" s="78">
        <v>91300</v>
      </c>
      <c r="GI390" s="78">
        <v>90007</v>
      </c>
      <c r="GJ390" s="78">
        <v>82858</v>
      </c>
      <c r="GK390" s="78">
        <v>79537</v>
      </c>
      <c r="GL390" s="78">
        <v>78973</v>
      </c>
      <c r="GM390" s="78">
        <v>85262</v>
      </c>
      <c r="GN390" s="78">
        <v>84208</v>
      </c>
      <c r="GO390" s="78">
        <v>90342</v>
      </c>
      <c r="GP390" s="78">
        <v>94557</v>
      </c>
      <c r="GQ390" s="78">
        <v>116299</v>
      </c>
      <c r="GR390" s="78">
        <v>92738.5</v>
      </c>
      <c r="GS390" s="78">
        <v>115085</v>
      </c>
      <c r="GT390" s="78">
        <v>106766</v>
      </c>
      <c r="GU390" s="78">
        <v>96677</v>
      </c>
      <c r="GV390" s="78">
        <v>99383</v>
      </c>
      <c r="GW390" s="78">
        <v>95964</v>
      </c>
      <c r="GX390" s="78">
        <v>91950</v>
      </c>
      <c r="GY390" s="78">
        <v>93552</v>
      </c>
      <c r="GZ390" s="78">
        <v>98712</v>
      </c>
      <c r="HA390" s="78">
        <v>98096</v>
      </c>
      <c r="HB390" s="78">
        <v>104120</v>
      </c>
      <c r="HC390" s="78">
        <v>109967</v>
      </c>
      <c r="HD390" s="78">
        <v>132604</v>
      </c>
      <c r="HE390" s="78">
        <v>103573</v>
      </c>
      <c r="HF390" s="78">
        <v>134408</v>
      </c>
      <c r="HG390" s="78">
        <v>126989</v>
      </c>
      <c r="HH390" s="78">
        <v>117563</v>
      </c>
      <c r="HI390" s="78">
        <v>117111</v>
      </c>
    </row>
    <row r="391" spans="1:217" ht="15.75" x14ac:dyDescent="0.3">
      <c r="A391" s="1" t="str">
        <f t="shared" si="84"/>
        <v>Österreichoffene StellenGesamt</v>
      </c>
      <c r="B391" s="1">
        <v>391</v>
      </c>
      <c r="C391" s="77" t="s">
        <v>10</v>
      </c>
      <c r="D391" s="77" t="s">
        <v>128</v>
      </c>
      <c r="E391" s="77" t="s">
        <v>132</v>
      </c>
      <c r="F391" s="78">
        <v>34025</v>
      </c>
      <c r="G391" s="78">
        <v>37032</v>
      </c>
      <c r="H391" s="78">
        <v>39493</v>
      </c>
      <c r="I391" s="78">
        <v>41033</v>
      </c>
      <c r="J391" s="78">
        <v>42486</v>
      </c>
      <c r="K391" s="78">
        <v>43599</v>
      </c>
      <c r="L391" s="78">
        <v>39521</v>
      </c>
      <c r="M391" s="78">
        <v>39531</v>
      </c>
      <c r="N391" s="78">
        <v>38514</v>
      </c>
      <c r="O391" s="78">
        <v>34987</v>
      </c>
      <c r="P391" s="78">
        <v>29441</v>
      </c>
      <c r="Q391" s="78">
        <v>30313</v>
      </c>
      <c r="R391" s="78">
        <v>37497.916669999999</v>
      </c>
      <c r="S391" s="78">
        <v>26811</v>
      </c>
      <c r="T391" s="78">
        <v>26275</v>
      </c>
      <c r="U391" s="78">
        <v>27439</v>
      </c>
      <c r="V391" s="78">
        <v>27440</v>
      </c>
      <c r="W391" s="78">
        <v>27839</v>
      </c>
      <c r="X391" s="78">
        <v>26940</v>
      </c>
      <c r="Y391" s="78">
        <v>27013</v>
      </c>
      <c r="Z391" s="78">
        <v>29956</v>
      </c>
      <c r="AA391" s="78">
        <v>29157</v>
      </c>
      <c r="AB391" s="78">
        <v>27784</v>
      </c>
      <c r="AC391" s="78">
        <v>25646</v>
      </c>
      <c r="AD391" s="78">
        <v>23683</v>
      </c>
      <c r="AE391" s="78">
        <v>27165.25</v>
      </c>
      <c r="AF391" s="78">
        <v>23354</v>
      </c>
      <c r="AG391" s="78">
        <v>26218</v>
      </c>
      <c r="AH391" s="78">
        <v>28083</v>
      </c>
      <c r="AI391" s="78">
        <v>31145</v>
      </c>
      <c r="AJ391" s="78">
        <v>33115</v>
      </c>
      <c r="AK391" s="78">
        <v>33982</v>
      </c>
      <c r="AL391" s="78">
        <v>35177</v>
      </c>
      <c r="AM391" s="78">
        <v>34445</v>
      </c>
      <c r="AN391" s="78">
        <v>35064</v>
      </c>
      <c r="AO391" s="78">
        <v>32915</v>
      </c>
      <c r="AP391" s="78">
        <v>29716</v>
      </c>
      <c r="AQ391" s="78">
        <v>28890</v>
      </c>
      <c r="AR391" s="78">
        <v>31008.666669999999</v>
      </c>
      <c r="AS391" s="78">
        <v>29236</v>
      </c>
      <c r="AT391" s="78">
        <v>31652</v>
      </c>
      <c r="AU391" s="78">
        <v>32685</v>
      </c>
      <c r="AV391" s="78">
        <v>36025</v>
      </c>
      <c r="AW391" s="78">
        <v>36197</v>
      </c>
      <c r="AX391" s="78">
        <v>36653</v>
      </c>
      <c r="AY391" s="78">
        <v>35765</v>
      </c>
      <c r="AZ391" s="78">
        <v>32141</v>
      </c>
      <c r="BA391" s="78">
        <v>32707</v>
      </c>
      <c r="BB391" s="78">
        <v>30901</v>
      </c>
      <c r="BC391" s="78">
        <v>27045</v>
      </c>
      <c r="BD391" s="78">
        <v>26714</v>
      </c>
      <c r="BE391" s="78">
        <v>32310.083330000001</v>
      </c>
      <c r="BF391" s="78">
        <v>25176</v>
      </c>
      <c r="BG391" s="78">
        <v>27481</v>
      </c>
      <c r="BH391" s="78">
        <v>30102</v>
      </c>
      <c r="BI391" s="78">
        <v>32017</v>
      </c>
      <c r="BJ391" s="78">
        <v>32304</v>
      </c>
      <c r="BK391" s="78">
        <v>32336</v>
      </c>
      <c r="BL391" s="78">
        <v>31965</v>
      </c>
      <c r="BM391" s="78">
        <v>31494</v>
      </c>
      <c r="BN391" s="78">
        <v>31609</v>
      </c>
      <c r="BO391" s="78">
        <v>28520</v>
      </c>
      <c r="BP391" s="78">
        <v>25454</v>
      </c>
      <c r="BQ391" s="78">
        <v>24610</v>
      </c>
      <c r="BR391" s="78">
        <v>29422.333330000001</v>
      </c>
      <c r="BS391" s="78">
        <v>22760</v>
      </c>
      <c r="BT391" s="78">
        <v>24757</v>
      </c>
      <c r="BU391" s="78">
        <v>26520</v>
      </c>
      <c r="BV391" s="78">
        <v>28111</v>
      </c>
      <c r="BW391" s="78">
        <v>28465</v>
      </c>
      <c r="BX391" s="78">
        <v>27835</v>
      </c>
      <c r="BY391" s="78">
        <v>28192</v>
      </c>
      <c r="BZ391" s="78">
        <v>27808</v>
      </c>
      <c r="CA391" s="78">
        <v>28670</v>
      </c>
      <c r="CB391" s="78">
        <v>25562</v>
      </c>
      <c r="CC391" s="78">
        <v>24739</v>
      </c>
      <c r="CD391" s="78">
        <v>23176</v>
      </c>
      <c r="CE391" s="78">
        <v>26382.916669999999</v>
      </c>
      <c r="CF391" s="78">
        <v>21763</v>
      </c>
      <c r="CG391" s="78">
        <v>24554</v>
      </c>
      <c r="CH391" s="78">
        <v>27167</v>
      </c>
      <c r="CI391" s="78">
        <v>27655</v>
      </c>
      <c r="CJ391" s="78">
        <v>29946</v>
      </c>
      <c r="CK391" s="78">
        <v>28987</v>
      </c>
      <c r="CL391" s="78">
        <v>26734</v>
      </c>
      <c r="CM391" s="78">
        <v>27690</v>
      </c>
      <c r="CN391" s="78">
        <v>28516</v>
      </c>
      <c r="CO391" s="78">
        <v>25962</v>
      </c>
      <c r="CP391" s="78">
        <v>24731</v>
      </c>
      <c r="CQ391" s="78">
        <v>22136</v>
      </c>
      <c r="CR391" s="78">
        <v>26320.083330000001</v>
      </c>
      <c r="CS391" s="78">
        <v>22971</v>
      </c>
      <c r="CT391" s="78">
        <v>25362</v>
      </c>
      <c r="CU391" s="78">
        <v>26252</v>
      </c>
      <c r="CV391" s="78">
        <v>27707</v>
      </c>
      <c r="CW391" s="78">
        <v>29502</v>
      </c>
      <c r="CX391" s="78">
        <v>29865</v>
      </c>
      <c r="CY391" s="78">
        <v>31119</v>
      </c>
      <c r="CZ391" s="78">
        <v>32033</v>
      </c>
      <c r="DA391" s="78">
        <v>33770</v>
      </c>
      <c r="DB391" s="78">
        <v>31944</v>
      </c>
      <c r="DC391" s="78">
        <v>31021</v>
      </c>
      <c r="DD391" s="78">
        <v>29461</v>
      </c>
      <c r="DE391" s="78">
        <v>29250.583330000001</v>
      </c>
      <c r="DF391" s="78">
        <v>33431</v>
      </c>
      <c r="DG391" s="78">
        <v>35851</v>
      </c>
      <c r="DH391" s="78">
        <v>36764</v>
      </c>
      <c r="DI391" s="78">
        <v>39359</v>
      </c>
      <c r="DJ391" s="78">
        <v>41591</v>
      </c>
      <c r="DK391" s="78">
        <v>44209</v>
      </c>
      <c r="DL391" s="78">
        <v>43800</v>
      </c>
      <c r="DM391" s="78">
        <v>43120</v>
      </c>
      <c r="DN391" s="78">
        <v>42499</v>
      </c>
      <c r="DO391" s="78">
        <v>40958</v>
      </c>
      <c r="DP391" s="78">
        <v>39897</v>
      </c>
      <c r="DQ391" s="78">
        <v>41841</v>
      </c>
      <c r="DR391" s="78">
        <v>40276.666669999999</v>
      </c>
      <c r="DS391" s="78">
        <v>45165</v>
      </c>
      <c r="DT391" s="78">
        <v>49383</v>
      </c>
      <c r="DU391" s="78">
        <v>53142</v>
      </c>
      <c r="DV391" s="78">
        <v>55530</v>
      </c>
      <c r="DW391" s="78">
        <v>59858</v>
      </c>
      <c r="DX391" s="78">
        <v>61048</v>
      </c>
      <c r="DY391" s="78">
        <v>65038</v>
      </c>
      <c r="DZ391" s="78">
        <v>61868</v>
      </c>
      <c r="EA391" s="78">
        <v>62445</v>
      </c>
      <c r="EB391" s="78">
        <v>59202</v>
      </c>
      <c r="EC391" s="78">
        <v>54745</v>
      </c>
      <c r="ED391" s="78">
        <v>54818</v>
      </c>
      <c r="EE391" s="78">
        <v>56853.5</v>
      </c>
      <c r="EF391" s="78">
        <v>59103</v>
      </c>
      <c r="EG391" s="78">
        <v>62867</v>
      </c>
      <c r="EH391" s="78">
        <v>65877</v>
      </c>
      <c r="EI391" s="78">
        <v>71013</v>
      </c>
      <c r="EJ391" s="78">
        <v>75568</v>
      </c>
      <c r="EK391" s="78">
        <v>79114</v>
      </c>
      <c r="EL391" s="78">
        <v>79099</v>
      </c>
      <c r="EM391" s="78">
        <v>79354</v>
      </c>
      <c r="EN391" s="78">
        <v>79575</v>
      </c>
      <c r="EO391" s="78">
        <v>73725</v>
      </c>
      <c r="EP391" s="78">
        <v>67871</v>
      </c>
      <c r="EQ391" s="78">
        <v>65372</v>
      </c>
      <c r="ER391" s="78">
        <v>71544.833329999994</v>
      </c>
      <c r="ES391" s="78">
        <v>68823</v>
      </c>
      <c r="ET391" s="78">
        <v>72280</v>
      </c>
      <c r="EU391" s="78">
        <v>76421</v>
      </c>
      <c r="EV391" s="78">
        <v>80288</v>
      </c>
      <c r="EW391" s="78">
        <v>82280</v>
      </c>
      <c r="EX391" s="78">
        <v>84473</v>
      </c>
      <c r="EY391" s="78">
        <v>83413</v>
      </c>
      <c r="EZ391" s="78">
        <v>81906</v>
      </c>
      <c r="FA391" s="78">
        <v>82440</v>
      </c>
      <c r="FB391" s="78">
        <v>76177</v>
      </c>
      <c r="FC391" s="78">
        <v>71175</v>
      </c>
      <c r="FD391" s="78">
        <v>65443</v>
      </c>
      <c r="FE391" s="78">
        <v>77093.25</v>
      </c>
      <c r="FF391" s="78">
        <v>71582</v>
      </c>
      <c r="FG391" s="78">
        <v>75404</v>
      </c>
      <c r="FH391" s="78">
        <v>60722</v>
      </c>
      <c r="FI391" s="78">
        <v>53846</v>
      </c>
      <c r="FJ391" s="78">
        <v>57597</v>
      </c>
      <c r="FK391" s="78">
        <v>63194</v>
      </c>
      <c r="FL391" s="78">
        <v>65004</v>
      </c>
      <c r="FM391" s="78">
        <v>66005</v>
      </c>
      <c r="FN391" s="78">
        <v>67119</v>
      </c>
      <c r="FO391" s="78">
        <v>64666</v>
      </c>
      <c r="FP391" s="78">
        <v>58243</v>
      </c>
      <c r="FQ391" s="78">
        <v>50610</v>
      </c>
      <c r="FR391" s="78">
        <v>62832.666669999999</v>
      </c>
      <c r="FS391" s="78">
        <v>58347</v>
      </c>
      <c r="FT391" s="78">
        <v>65444</v>
      </c>
      <c r="FU391" s="78">
        <v>74011</v>
      </c>
      <c r="FV391" s="78">
        <v>81028</v>
      </c>
      <c r="FW391" s="78">
        <v>97632</v>
      </c>
      <c r="FX391" s="78">
        <v>108966</v>
      </c>
      <c r="FY391" s="78">
        <v>112949</v>
      </c>
      <c r="FZ391" s="78">
        <v>113849</v>
      </c>
      <c r="GA391" s="78">
        <v>113690</v>
      </c>
      <c r="GB391" s="78">
        <v>112155</v>
      </c>
      <c r="GC391" s="78">
        <v>100781</v>
      </c>
      <c r="GD391" s="78">
        <v>102193</v>
      </c>
      <c r="GE391" s="78">
        <v>95087.083329999994</v>
      </c>
      <c r="GF391" s="78">
        <v>109534</v>
      </c>
      <c r="GG391" s="78">
        <v>118996</v>
      </c>
      <c r="GH391" s="78">
        <v>123897</v>
      </c>
      <c r="GI391" s="78">
        <v>128777</v>
      </c>
      <c r="GJ391" s="78">
        <v>138134</v>
      </c>
      <c r="GK391" s="78">
        <v>141139</v>
      </c>
      <c r="GL391" s="78">
        <v>137826</v>
      </c>
      <c r="GM391" s="78">
        <v>133428</v>
      </c>
      <c r="GN391" s="78">
        <v>128555</v>
      </c>
      <c r="GO391" s="78">
        <v>122778</v>
      </c>
      <c r="GP391" s="78">
        <v>113180</v>
      </c>
      <c r="GQ391" s="78">
        <v>109797</v>
      </c>
      <c r="GR391" s="78">
        <v>125503.4167</v>
      </c>
      <c r="GS391" s="78">
        <v>107518</v>
      </c>
      <c r="GT391" s="78">
        <v>111362</v>
      </c>
      <c r="GU391" s="78">
        <v>112684</v>
      </c>
      <c r="GV391" s="78">
        <v>115094</v>
      </c>
      <c r="GW391" s="78">
        <v>117168</v>
      </c>
      <c r="GX391" s="78">
        <v>118566</v>
      </c>
      <c r="GY391" s="78">
        <v>113817</v>
      </c>
      <c r="GZ391" s="78">
        <v>109813</v>
      </c>
      <c r="HA391" s="78">
        <v>106414</v>
      </c>
      <c r="HB391" s="78">
        <v>101067</v>
      </c>
      <c r="HC391" s="78">
        <v>95030</v>
      </c>
      <c r="HD391" s="78">
        <v>92284</v>
      </c>
      <c r="HE391" s="78">
        <v>108401.4167</v>
      </c>
      <c r="HF391" s="78">
        <v>87155</v>
      </c>
      <c r="HG391" s="78">
        <v>90329</v>
      </c>
      <c r="HH391" s="78">
        <v>91973</v>
      </c>
      <c r="HI391" s="78">
        <v>93898</v>
      </c>
    </row>
    <row r="392" spans="1:217" ht="15.75" x14ac:dyDescent="0.3">
      <c r="A392" s="1" t="str">
        <f t="shared" si="84"/>
        <v>ÖsterreichStellenandrangzifferGesamt</v>
      </c>
      <c r="B392" s="1">
        <v>392</v>
      </c>
      <c r="C392" s="77" t="s">
        <v>10</v>
      </c>
      <c r="D392" s="77" t="s">
        <v>129</v>
      </c>
      <c r="E392" s="77" t="s">
        <v>132</v>
      </c>
      <c r="F392" s="78">
        <v>7.8986627479790004</v>
      </c>
      <c r="G392" s="78">
        <v>6.5849265500099996</v>
      </c>
      <c r="H392" s="78">
        <v>5.3289443698880001</v>
      </c>
      <c r="I392" s="78">
        <v>4.9977822728039998</v>
      </c>
      <c r="J392" s="78">
        <v>4.3499034976219999</v>
      </c>
      <c r="K392" s="78">
        <v>3.9601367003829999</v>
      </c>
      <c r="L392" s="78">
        <v>4.5207358113399998</v>
      </c>
      <c r="M392" s="78">
        <v>4.6527788318020002</v>
      </c>
      <c r="N392" s="78">
        <v>4.7600093472499996</v>
      </c>
      <c r="O392" s="78">
        <v>5.7957241261029999</v>
      </c>
      <c r="P392" s="78">
        <v>7.6624435311300001</v>
      </c>
      <c r="Q392" s="78">
        <v>9.4727344703590006</v>
      </c>
      <c r="R392" s="78">
        <v>5.6603922439999996</v>
      </c>
      <c r="S392" s="78">
        <v>11.24646600276</v>
      </c>
      <c r="T392" s="78">
        <v>11.482207421503</v>
      </c>
      <c r="U392" s="78">
        <v>9.8810816720719998</v>
      </c>
      <c r="V392" s="78">
        <v>9.4110787172010006</v>
      </c>
      <c r="W392" s="78">
        <v>8.6129889723050006</v>
      </c>
      <c r="X392" s="78">
        <v>8.5227542687450004</v>
      </c>
      <c r="Y392" s="78">
        <v>8.6027838448150007</v>
      </c>
      <c r="Z392" s="78">
        <v>7.9717919615430004</v>
      </c>
      <c r="AA392" s="78">
        <v>8.0428370545660002</v>
      </c>
      <c r="AB392" s="78">
        <v>8.8368485459249992</v>
      </c>
      <c r="AC392" s="78">
        <v>10.050105279575</v>
      </c>
      <c r="AD392" s="78">
        <v>13.206561668707</v>
      </c>
      <c r="AE392" s="78">
        <v>9.5824168739999998</v>
      </c>
      <c r="AF392" s="78">
        <v>13.85848248694</v>
      </c>
      <c r="AG392" s="78">
        <v>11.934777633686</v>
      </c>
      <c r="AH392" s="78">
        <v>9.4833173094040006</v>
      </c>
      <c r="AI392" s="78">
        <v>8.0166639910090005</v>
      </c>
      <c r="AJ392" s="78">
        <v>6.8575871961340003</v>
      </c>
      <c r="AK392" s="78">
        <v>6.2607556941910003</v>
      </c>
      <c r="AL392" s="78">
        <v>6.0169713164849998</v>
      </c>
      <c r="AM392" s="78">
        <v>6.3404848308890003</v>
      </c>
      <c r="AN392" s="78">
        <v>6.1078884325800002</v>
      </c>
      <c r="AO392" s="78">
        <v>6.8703326750720004</v>
      </c>
      <c r="AP392" s="78">
        <v>8.2227083052900003</v>
      </c>
      <c r="AQ392" s="78">
        <v>10.463101419176001</v>
      </c>
      <c r="AR392" s="78">
        <v>8.0874809190000008</v>
      </c>
      <c r="AS392" s="78">
        <v>10.589136680804</v>
      </c>
      <c r="AT392" s="78">
        <v>9.2334765575629998</v>
      </c>
      <c r="AU392" s="78">
        <v>7.7279180052010004</v>
      </c>
      <c r="AV392" s="78">
        <v>6.5594448299790002</v>
      </c>
      <c r="AW392" s="78">
        <v>6.115672569549</v>
      </c>
      <c r="AX392" s="78">
        <v>5.673314599077</v>
      </c>
      <c r="AY392" s="78">
        <v>5.8644764434500001</v>
      </c>
      <c r="AZ392" s="78">
        <v>6.8214119037980003</v>
      </c>
      <c r="BA392" s="78">
        <v>6.6715687773249996</v>
      </c>
      <c r="BB392" s="78">
        <v>7.6051260476999998</v>
      </c>
      <c r="BC392" s="78">
        <v>9.3703826955070006</v>
      </c>
      <c r="BD392" s="78">
        <v>11.40798832073</v>
      </c>
      <c r="BE392" s="78">
        <v>7.6354492020000002</v>
      </c>
      <c r="BF392" s="78">
        <v>12.632149666348001</v>
      </c>
      <c r="BG392" s="78">
        <v>11.282849969069</v>
      </c>
      <c r="BH392" s="78">
        <v>8.7626735765059998</v>
      </c>
      <c r="BI392" s="78">
        <v>7.8652903145200002</v>
      </c>
      <c r="BJ392" s="78">
        <v>7.1532008420000004</v>
      </c>
      <c r="BK392" s="78">
        <v>6.805727362691</v>
      </c>
      <c r="BL392" s="78">
        <v>7.1287032691999999</v>
      </c>
      <c r="BM392" s="78">
        <v>7.3874706293259997</v>
      </c>
      <c r="BN392" s="78">
        <v>7.2455629725710002</v>
      </c>
      <c r="BO392" s="78">
        <v>8.7626928471240007</v>
      </c>
      <c r="BP392" s="78">
        <v>10.624499096409</v>
      </c>
      <c r="BQ392" s="78">
        <v>13.123973994310999</v>
      </c>
      <c r="BR392" s="78">
        <v>8.8586872779999997</v>
      </c>
      <c r="BS392" s="78">
        <v>14.869112478030999</v>
      </c>
      <c r="BT392" s="78">
        <v>13.184190330007</v>
      </c>
      <c r="BU392" s="78">
        <v>10.936840120663</v>
      </c>
      <c r="BV392" s="78">
        <v>9.7158052008109994</v>
      </c>
      <c r="BW392" s="78">
        <v>8.8492886000350008</v>
      </c>
      <c r="BX392" s="78">
        <v>8.7027842644149995</v>
      </c>
      <c r="BY392" s="78">
        <v>9.0981129398410001</v>
      </c>
      <c r="BZ392" s="78">
        <v>9.4608386075940007</v>
      </c>
      <c r="CA392" s="78">
        <v>9.1126264387860001</v>
      </c>
      <c r="CB392" s="78">
        <v>10.966903998122</v>
      </c>
      <c r="CC392" s="78">
        <v>12.203322688870999</v>
      </c>
      <c r="CD392" s="78">
        <v>15.588496720745001</v>
      </c>
      <c r="CE392" s="78">
        <v>10.88607843</v>
      </c>
      <c r="CF392" s="78">
        <v>16.993842760648</v>
      </c>
      <c r="CG392" s="78">
        <v>14.528997312046</v>
      </c>
      <c r="CH392" s="78">
        <v>11.748628851178999</v>
      </c>
      <c r="CI392" s="78">
        <v>11.119761345144999</v>
      </c>
      <c r="CJ392" s="78">
        <v>9.7138849929869995</v>
      </c>
      <c r="CK392" s="78">
        <v>9.7135267533719993</v>
      </c>
      <c r="CL392" s="78">
        <v>10.711565796364001</v>
      </c>
      <c r="CM392" s="78">
        <v>10.556915854099</v>
      </c>
      <c r="CN392" s="78">
        <v>10.244599523073999</v>
      </c>
      <c r="CO392" s="78">
        <v>11.952314921808</v>
      </c>
      <c r="CP392" s="78">
        <v>13.41458089038</v>
      </c>
      <c r="CQ392" s="78">
        <v>17.784333212865</v>
      </c>
      <c r="CR392" s="78">
        <v>12.133595700000001</v>
      </c>
      <c r="CS392" s="79"/>
      <c r="CT392" s="79"/>
      <c r="CU392" s="79"/>
      <c r="CV392" s="79"/>
      <c r="CW392" s="79"/>
      <c r="CX392" s="79"/>
      <c r="CY392" s="79"/>
      <c r="CZ392" s="79"/>
      <c r="DA392" s="79"/>
      <c r="DB392" s="79"/>
      <c r="DC392" s="79"/>
      <c r="DD392" s="79"/>
      <c r="DE392" s="79"/>
      <c r="DF392" s="79"/>
      <c r="DG392" s="79"/>
      <c r="DH392" s="79"/>
      <c r="DI392" s="79"/>
      <c r="DJ392" s="79"/>
      <c r="DK392" s="79"/>
      <c r="DL392" s="79"/>
      <c r="DM392" s="79"/>
      <c r="DN392" s="79"/>
      <c r="DO392" s="79"/>
      <c r="DP392" s="79"/>
      <c r="DQ392" s="79"/>
      <c r="DR392" s="79"/>
      <c r="DS392" s="79"/>
      <c r="DT392" s="79"/>
      <c r="DU392" s="79"/>
      <c r="DV392" s="79"/>
      <c r="DW392" s="79"/>
      <c r="DX392" s="79"/>
      <c r="DY392" s="79"/>
      <c r="DZ392" s="79"/>
      <c r="EA392" s="79"/>
      <c r="EB392" s="79"/>
      <c r="EC392" s="79"/>
      <c r="ED392" s="79"/>
      <c r="EE392" s="79"/>
      <c r="EF392" s="79"/>
      <c r="EG392" s="79"/>
      <c r="EH392" s="79"/>
      <c r="EI392" s="79"/>
      <c r="EJ392" s="79"/>
      <c r="EK392" s="79"/>
      <c r="EL392" s="79"/>
      <c r="EM392" s="79"/>
      <c r="EN392" s="79"/>
      <c r="EO392" s="79"/>
      <c r="EP392" s="79"/>
      <c r="EQ392" s="79"/>
      <c r="ER392" s="79"/>
      <c r="ES392" s="79"/>
      <c r="ET392" s="79"/>
      <c r="EU392" s="79"/>
      <c r="EV392" s="79"/>
      <c r="EW392" s="79"/>
      <c r="EX392" s="79"/>
      <c r="EY392" s="79"/>
      <c r="EZ392" s="79"/>
      <c r="FA392" s="79"/>
      <c r="FB392" s="79"/>
      <c r="FC392" s="79"/>
      <c r="FD392" s="79"/>
      <c r="FE392" s="79"/>
      <c r="FF392" s="79"/>
      <c r="FG392" s="79"/>
      <c r="FH392" s="79"/>
      <c r="FI392" s="79"/>
      <c r="FJ392" s="79"/>
      <c r="FK392" s="79"/>
      <c r="FL392" s="79"/>
      <c r="FM392" s="79"/>
      <c r="FN392" s="79"/>
      <c r="FO392" s="79"/>
      <c r="FP392" s="79"/>
      <c r="FQ392" s="79"/>
      <c r="FR392" s="79"/>
      <c r="FS392" s="79"/>
      <c r="FT392" s="79"/>
      <c r="FU392" s="79"/>
      <c r="FV392" s="79"/>
      <c r="FW392" s="79"/>
      <c r="FX392" s="79"/>
      <c r="FY392" s="79"/>
      <c r="FZ392" s="79"/>
      <c r="GA392" s="79"/>
      <c r="GB392" s="79"/>
      <c r="GC392" s="79"/>
      <c r="GD392" s="79"/>
      <c r="GE392" s="79"/>
      <c r="GF392" s="79"/>
      <c r="GG392" s="79"/>
      <c r="GH392" s="79"/>
      <c r="GI392" s="79"/>
      <c r="GJ392" s="79"/>
      <c r="GK392" s="79"/>
      <c r="GL392" s="79"/>
      <c r="GM392" s="79"/>
      <c r="GN392" s="79"/>
      <c r="GO392" s="79"/>
      <c r="GP392" s="79"/>
      <c r="GQ392" s="79"/>
      <c r="GR392" s="79"/>
      <c r="GS392" s="79"/>
      <c r="GT392" s="79"/>
      <c r="GU392" s="79"/>
      <c r="GV392" s="79"/>
      <c r="GW392" s="79"/>
      <c r="GX392" s="79"/>
      <c r="GY392" s="79"/>
      <c r="GZ392" s="79"/>
      <c r="HA392" s="79"/>
      <c r="HB392" s="79"/>
      <c r="HC392" s="79"/>
      <c r="HD392" s="79"/>
      <c r="HE392" s="79"/>
      <c r="HF392" s="79"/>
      <c r="HG392" s="79"/>
      <c r="HH392" s="79"/>
      <c r="HI392" s="79"/>
    </row>
    <row r="393" spans="1:217" ht="15.75" x14ac:dyDescent="0.3">
      <c r="A393" s="1" t="str">
        <f t="shared" si="84"/>
        <v>ÖsterreichLehrstellensuchendeGesamt</v>
      </c>
      <c r="B393" s="1">
        <v>393</v>
      </c>
      <c r="C393" s="77" t="s">
        <v>10</v>
      </c>
      <c r="D393" s="77" t="s">
        <v>130</v>
      </c>
      <c r="E393" s="77" t="s">
        <v>132</v>
      </c>
      <c r="F393" s="78">
        <v>4838</v>
      </c>
      <c r="G393" s="78">
        <v>4480</v>
      </c>
      <c r="H393" s="78">
        <v>4283</v>
      </c>
      <c r="I393" s="78">
        <v>3924</v>
      </c>
      <c r="J393" s="78">
        <v>3855</v>
      </c>
      <c r="K393" s="78">
        <v>3979</v>
      </c>
      <c r="L393" s="78">
        <v>9083</v>
      </c>
      <c r="M393" s="78">
        <v>8576</v>
      </c>
      <c r="N393" s="78">
        <v>7470</v>
      </c>
      <c r="O393" s="78">
        <v>6470</v>
      </c>
      <c r="P393" s="78">
        <v>6075</v>
      </c>
      <c r="Q393" s="78">
        <v>5305</v>
      </c>
      <c r="R393" s="78">
        <v>5694.8333329999996</v>
      </c>
      <c r="S393" s="78">
        <v>5076</v>
      </c>
      <c r="T393" s="78">
        <v>4998</v>
      </c>
      <c r="U393" s="78">
        <v>4566</v>
      </c>
      <c r="V393" s="78">
        <v>4485</v>
      </c>
      <c r="W393" s="78">
        <v>4384</v>
      </c>
      <c r="X393" s="78">
        <v>4269</v>
      </c>
      <c r="Y393" s="78">
        <v>10336</v>
      </c>
      <c r="Z393" s="78">
        <v>8538</v>
      </c>
      <c r="AA393" s="78">
        <v>7407</v>
      </c>
      <c r="AB393" s="78">
        <v>6145</v>
      </c>
      <c r="AC393" s="78">
        <v>5803</v>
      </c>
      <c r="AD393" s="78">
        <v>5315</v>
      </c>
      <c r="AE393" s="78">
        <v>5943.5</v>
      </c>
      <c r="AF393" s="78">
        <v>5071</v>
      </c>
      <c r="AG393" s="78">
        <v>5278</v>
      </c>
      <c r="AH393" s="78">
        <v>4523</v>
      </c>
      <c r="AI393" s="78">
        <v>4398</v>
      </c>
      <c r="AJ393" s="78">
        <v>4276</v>
      </c>
      <c r="AK393" s="78">
        <v>4185</v>
      </c>
      <c r="AL393" s="78">
        <v>8638</v>
      </c>
      <c r="AM393" s="78">
        <v>8299</v>
      </c>
      <c r="AN393" s="78">
        <v>7323</v>
      </c>
      <c r="AO393" s="78">
        <v>6206</v>
      </c>
      <c r="AP393" s="78">
        <v>5681</v>
      </c>
      <c r="AQ393" s="78">
        <v>5144</v>
      </c>
      <c r="AR393" s="78">
        <v>5751.8333329999996</v>
      </c>
      <c r="AS393" s="78">
        <v>4825</v>
      </c>
      <c r="AT393" s="78">
        <v>4776</v>
      </c>
      <c r="AU393" s="78">
        <v>4654</v>
      </c>
      <c r="AV393" s="78">
        <v>4416</v>
      </c>
      <c r="AW393" s="78">
        <v>4072</v>
      </c>
      <c r="AX393" s="78">
        <v>3959</v>
      </c>
      <c r="AY393" s="78">
        <v>8054</v>
      </c>
      <c r="AZ393" s="78">
        <v>7656</v>
      </c>
      <c r="BA393" s="78">
        <v>7035</v>
      </c>
      <c r="BB393" s="78">
        <v>6160</v>
      </c>
      <c r="BC393" s="78">
        <v>5088</v>
      </c>
      <c r="BD393" s="78">
        <v>5354</v>
      </c>
      <c r="BE393" s="78">
        <v>5504.0833329999996</v>
      </c>
      <c r="BF393" s="78">
        <v>5103</v>
      </c>
      <c r="BG393" s="78">
        <v>4916</v>
      </c>
      <c r="BH393" s="78">
        <v>4725</v>
      </c>
      <c r="BI393" s="78">
        <v>4562</v>
      </c>
      <c r="BJ393" s="78">
        <v>4073</v>
      </c>
      <c r="BK393" s="78">
        <v>4065</v>
      </c>
      <c r="BL393" s="78">
        <v>7930</v>
      </c>
      <c r="BM393" s="78">
        <v>7665</v>
      </c>
      <c r="BN393" s="78">
        <v>6916</v>
      </c>
      <c r="BO393" s="78">
        <v>5750</v>
      </c>
      <c r="BP393" s="78">
        <v>5192</v>
      </c>
      <c r="BQ393" s="78">
        <v>5480</v>
      </c>
      <c r="BR393" s="78">
        <v>5531.4166670000004</v>
      </c>
      <c r="BS393" s="78">
        <v>5170</v>
      </c>
      <c r="BT393" s="78">
        <v>4733</v>
      </c>
      <c r="BU393" s="78">
        <v>4532</v>
      </c>
      <c r="BV393" s="78">
        <v>4266</v>
      </c>
      <c r="BW393" s="78">
        <v>4185</v>
      </c>
      <c r="BX393" s="78">
        <v>4366</v>
      </c>
      <c r="BY393" s="78">
        <v>8462</v>
      </c>
      <c r="BZ393" s="78">
        <v>8725</v>
      </c>
      <c r="CA393" s="78">
        <v>6866</v>
      </c>
      <c r="CB393" s="78">
        <v>5732</v>
      </c>
      <c r="CC393" s="78">
        <v>5636</v>
      </c>
      <c r="CD393" s="78">
        <v>6055</v>
      </c>
      <c r="CE393" s="78">
        <v>5727.3333329999996</v>
      </c>
      <c r="CF393" s="78">
        <v>5544</v>
      </c>
      <c r="CG393" s="78">
        <v>4841</v>
      </c>
      <c r="CH393" s="78">
        <v>4665</v>
      </c>
      <c r="CI393" s="78">
        <v>4448</v>
      </c>
      <c r="CJ393" s="78">
        <v>4289</v>
      </c>
      <c r="CK393" s="78">
        <v>6389</v>
      </c>
      <c r="CL393" s="78">
        <v>8697</v>
      </c>
      <c r="CM393" s="78">
        <v>8562</v>
      </c>
      <c r="CN393" s="78">
        <v>7012</v>
      </c>
      <c r="CO393" s="78">
        <v>6098</v>
      </c>
      <c r="CP393" s="78">
        <v>5880</v>
      </c>
      <c r="CQ393" s="78">
        <v>6383</v>
      </c>
      <c r="CR393" s="78">
        <v>6067.3333329999996</v>
      </c>
      <c r="CS393" s="78">
        <v>6011</v>
      </c>
      <c r="CT393" s="78">
        <v>5303</v>
      </c>
      <c r="CU393" s="78">
        <v>4986</v>
      </c>
      <c r="CV393" s="78">
        <v>4761</v>
      </c>
      <c r="CW393" s="78">
        <v>4792</v>
      </c>
      <c r="CX393" s="78">
        <v>4909</v>
      </c>
      <c r="CY393" s="78">
        <v>8758</v>
      </c>
      <c r="CZ393" s="78">
        <v>8659</v>
      </c>
      <c r="DA393" s="78">
        <v>7482</v>
      </c>
      <c r="DB393" s="78">
        <v>6548</v>
      </c>
      <c r="DC393" s="78">
        <v>6266</v>
      </c>
      <c r="DD393" s="78">
        <v>6598</v>
      </c>
      <c r="DE393" s="78">
        <v>6256.0833329999996</v>
      </c>
      <c r="DF393" s="78">
        <v>6145</v>
      </c>
      <c r="DG393" s="78">
        <v>5767</v>
      </c>
      <c r="DH393" s="78">
        <v>5334</v>
      </c>
      <c r="DI393" s="78">
        <v>5242</v>
      </c>
      <c r="DJ393" s="78">
        <v>4967</v>
      </c>
      <c r="DK393" s="78">
        <v>4879</v>
      </c>
      <c r="DL393" s="78">
        <v>8551</v>
      </c>
      <c r="DM393" s="78">
        <v>8472</v>
      </c>
      <c r="DN393" s="78">
        <v>7312</v>
      </c>
      <c r="DO393" s="78">
        <v>7074</v>
      </c>
      <c r="DP393" s="78">
        <v>6101</v>
      </c>
      <c r="DQ393" s="78">
        <v>6586</v>
      </c>
      <c r="DR393" s="78">
        <v>6369.1666670000004</v>
      </c>
      <c r="DS393" s="78">
        <v>5994</v>
      </c>
      <c r="DT393" s="78">
        <v>5309</v>
      </c>
      <c r="DU393" s="78">
        <v>5330</v>
      </c>
      <c r="DV393" s="78">
        <v>4996</v>
      </c>
      <c r="DW393" s="78">
        <v>4647</v>
      </c>
      <c r="DX393" s="78">
        <v>4746</v>
      </c>
      <c r="DY393" s="78">
        <v>8324</v>
      </c>
      <c r="DZ393" s="78">
        <v>8377</v>
      </c>
      <c r="EA393" s="78">
        <v>7379</v>
      </c>
      <c r="EB393" s="78">
        <v>6794</v>
      </c>
      <c r="EC393" s="78">
        <v>5611</v>
      </c>
      <c r="ED393" s="78">
        <v>6340</v>
      </c>
      <c r="EE393" s="78">
        <v>6153.9166670000004</v>
      </c>
      <c r="EF393" s="78">
        <v>5846</v>
      </c>
      <c r="EG393" s="78">
        <v>5047</v>
      </c>
      <c r="EH393" s="78">
        <v>5117</v>
      </c>
      <c r="EI393" s="78">
        <v>4824</v>
      </c>
      <c r="EJ393" s="78">
        <v>4575</v>
      </c>
      <c r="EK393" s="78">
        <v>4785</v>
      </c>
      <c r="EL393" s="78">
        <v>8183</v>
      </c>
      <c r="EM393" s="78">
        <v>8390</v>
      </c>
      <c r="EN393" s="78">
        <v>7478</v>
      </c>
      <c r="EO393" s="78">
        <v>6873</v>
      </c>
      <c r="EP393" s="78">
        <v>6264</v>
      </c>
      <c r="EQ393" s="78">
        <v>7073</v>
      </c>
      <c r="ER393" s="78">
        <v>6204.5833329999996</v>
      </c>
      <c r="ES393" s="78">
        <v>6572</v>
      </c>
      <c r="ET393" s="78">
        <v>5905</v>
      </c>
      <c r="EU393" s="78">
        <v>5923</v>
      </c>
      <c r="EV393" s="78">
        <v>5407</v>
      </c>
      <c r="EW393" s="78">
        <v>5163</v>
      </c>
      <c r="EX393" s="78">
        <v>5715</v>
      </c>
      <c r="EY393" s="78">
        <v>8812</v>
      </c>
      <c r="EZ393" s="78">
        <v>9250</v>
      </c>
      <c r="FA393" s="78">
        <v>8014</v>
      </c>
      <c r="FB393" s="78">
        <v>7144</v>
      </c>
      <c r="FC393" s="78">
        <v>6659</v>
      </c>
      <c r="FD393" s="78">
        <v>7401</v>
      </c>
      <c r="FE393" s="78">
        <v>6830.4166670000004</v>
      </c>
      <c r="FF393" s="78">
        <v>6442</v>
      </c>
      <c r="FG393" s="78">
        <v>6069</v>
      </c>
      <c r="FH393" s="78">
        <v>7107</v>
      </c>
      <c r="FI393" s="78">
        <v>8366</v>
      </c>
      <c r="FJ393" s="78">
        <v>8835</v>
      </c>
      <c r="FK393" s="78">
        <v>7673</v>
      </c>
      <c r="FL393" s="78">
        <v>11613</v>
      </c>
      <c r="FM393" s="78">
        <v>10483</v>
      </c>
      <c r="FN393" s="78">
        <v>8406</v>
      </c>
      <c r="FO393" s="78">
        <v>7832</v>
      </c>
      <c r="FP393" s="78">
        <v>7264</v>
      </c>
      <c r="FQ393" s="78">
        <v>7813</v>
      </c>
      <c r="FR393" s="78">
        <v>8158.5833329999996</v>
      </c>
      <c r="FS393" s="78">
        <v>7411</v>
      </c>
      <c r="FT393" s="78">
        <v>6519</v>
      </c>
      <c r="FU393" s="78">
        <v>6081</v>
      </c>
      <c r="FV393" s="78">
        <v>5717</v>
      </c>
      <c r="FW393" s="78">
        <v>5443</v>
      </c>
      <c r="FX393" s="78">
        <v>6007</v>
      </c>
      <c r="FY393" s="78">
        <v>9347</v>
      </c>
      <c r="FZ393" s="78">
        <v>8664</v>
      </c>
      <c r="GA393" s="78">
        <v>7319</v>
      </c>
      <c r="GB393" s="78">
        <v>7050</v>
      </c>
      <c r="GC393" s="78">
        <v>6038</v>
      </c>
      <c r="GD393" s="78">
        <v>6789</v>
      </c>
      <c r="GE393" s="78">
        <v>6865.4166670000004</v>
      </c>
      <c r="GF393" s="78">
        <v>6120</v>
      </c>
      <c r="GG393" s="78">
        <v>5328</v>
      </c>
      <c r="GH393" s="78">
        <v>5149</v>
      </c>
      <c r="GI393" s="78">
        <v>4901</v>
      </c>
      <c r="GJ393" s="78">
        <v>4522</v>
      </c>
      <c r="GK393" s="78">
        <v>4617</v>
      </c>
      <c r="GL393" s="78">
        <v>8524</v>
      </c>
      <c r="GM393" s="78">
        <v>8307</v>
      </c>
      <c r="GN393" s="78">
        <v>7446</v>
      </c>
      <c r="GO393" s="78">
        <v>7035</v>
      </c>
      <c r="GP393" s="78">
        <v>6178</v>
      </c>
      <c r="GQ393" s="78">
        <v>7218</v>
      </c>
      <c r="GR393" s="78">
        <v>6278.75</v>
      </c>
      <c r="GS393" s="78">
        <v>6512</v>
      </c>
      <c r="GT393" s="78">
        <v>5560</v>
      </c>
      <c r="GU393" s="78">
        <v>5259</v>
      </c>
      <c r="GV393" s="78">
        <v>5105</v>
      </c>
      <c r="GW393" s="78">
        <v>4880</v>
      </c>
      <c r="GX393" s="78">
        <v>5060</v>
      </c>
      <c r="GY393" s="78">
        <v>8610</v>
      </c>
      <c r="GZ393" s="78">
        <v>8374</v>
      </c>
      <c r="HA393" s="78">
        <v>8166</v>
      </c>
      <c r="HB393" s="78">
        <v>7456</v>
      </c>
      <c r="HC393" s="78">
        <v>6869</v>
      </c>
      <c r="HD393" s="78">
        <v>7706</v>
      </c>
      <c r="HE393" s="78">
        <v>6629.75</v>
      </c>
      <c r="HF393" s="78">
        <v>7071</v>
      </c>
      <c r="HG393" s="78">
        <v>6640</v>
      </c>
      <c r="HH393" s="78">
        <v>6774</v>
      </c>
      <c r="HI393" s="78">
        <v>6166</v>
      </c>
    </row>
    <row r="394" spans="1:217" ht="15.75" x14ac:dyDescent="0.3">
      <c r="A394" s="1" t="str">
        <f t="shared" si="84"/>
        <v>Österreichoffene LehrstellenGesamt</v>
      </c>
      <c r="B394" s="1">
        <v>394</v>
      </c>
      <c r="C394" s="77" t="s">
        <v>10</v>
      </c>
      <c r="D394" s="77" t="s">
        <v>131</v>
      </c>
      <c r="E394" s="77" t="s">
        <v>132</v>
      </c>
      <c r="F394" s="78">
        <v>3097</v>
      </c>
      <c r="G394" s="78">
        <v>3496</v>
      </c>
      <c r="H394" s="78">
        <v>3616</v>
      </c>
      <c r="I394" s="78">
        <v>3502</v>
      </c>
      <c r="J394" s="78">
        <v>3491</v>
      </c>
      <c r="K394" s="78">
        <v>3191</v>
      </c>
      <c r="L394" s="78">
        <v>3994</v>
      </c>
      <c r="M394" s="78">
        <v>4988</v>
      </c>
      <c r="N394" s="78">
        <v>4951</v>
      </c>
      <c r="O394" s="78">
        <v>3548</v>
      </c>
      <c r="P394" s="78">
        <v>2893</v>
      </c>
      <c r="Q394" s="78">
        <v>2827</v>
      </c>
      <c r="R394" s="78">
        <v>3632.833333</v>
      </c>
      <c r="S394" s="78">
        <v>2959</v>
      </c>
      <c r="T394" s="78">
        <v>3157</v>
      </c>
      <c r="U394" s="78">
        <v>3203</v>
      </c>
      <c r="V394" s="78">
        <v>3136</v>
      </c>
      <c r="W394" s="78">
        <v>2971</v>
      </c>
      <c r="X394" s="78">
        <v>2783</v>
      </c>
      <c r="Y394" s="78">
        <v>3431</v>
      </c>
      <c r="Z394" s="78">
        <v>3990</v>
      </c>
      <c r="AA394" s="78">
        <v>4234</v>
      </c>
      <c r="AB394" s="78">
        <v>3537</v>
      </c>
      <c r="AC394" s="78">
        <v>3122</v>
      </c>
      <c r="AD394" s="78">
        <v>2828</v>
      </c>
      <c r="AE394" s="78">
        <v>3279.25</v>
      </c>
      <c r="AF394" s="78">
        <v>2795</v>
      </c>
      <c r="AG394" s="78">
        <v>3152</v>
      </c>
      <c r="AH394" s="78">
        <v>3128</v>
      </c>
      <c r="AI394" s="78">
        <v>2935</v>
      </c>
      <c r="AJ394" s="78">
        <v>2911</v>
      </c>
      <c r="AK394" s="78">
        <v>2912</v>
      </c>
      <c r="AL394" s="78">
        <v>3581</v>
      </c>
      <c r="AM394" s="78">
        <v>4474</v>
      </c>
      <c r="AN394" s="78">
        <v>4934</v>
      </c>
      <c r="AO394" s="78">
        <v>4097</v>
      </c>
      <c r="AP394" s="78">
        <v>3296</v>
      </c>
      <c r="AQ394" s="78">
        <v>2960</v>
      </c>
      <c r="AR394" s="78">
        <v>3431.25</v>
      </c>
      <c r="AS394" s="78">
        <v>2976</v>
      </c>
      <c r="AT394" s="78">
        <v>3314</v>
      </c>
      <c r="AU394" s="78">
        <v>3453</v>
      </c>
      <c r="AV394" s="78">
        <v>3434</v>
      </c>
      <c r="AW394" s="78">
        <v>3301</v>
      </c>
      <c r="AX394" s="78">
        <v>3063</v>
      </c>
      <c r="AY394" s="78">
        <v>3842</v>
      </c>
      <c r="AZ394" s="78">
        <v>4892</v>
      </c>
      <c r="BA394" s="78">
        <v>4991</v>
      </c>
      <c r="BB394" s="78">
        <v>4110</v>
      </c>
      <c r="BC394" s="78">
        <v>3341</v>
      </c>
      <c r="BD394" s="78">
        <v>3080</v>
      </c>
      <c r="BE394" s="78">
        <v>3649.75</v>
      </c>
      <c r="BF394" s="78">
        <v>3206</v>
      </c>
      <c r="BG394" s="78">
        <v>3651</v>
      </c>
      <c r="BH394" s="78">
        <v>3816</v>
      </c>
      <c r="BI394" s="78">
        <v>3714</v>
      </c>
      <c r="BJ394" s="78">
        <v>3525</v>
      </c>
      <c r="BK394" s="78">
        <v>3186</v>
      </c>
      <c r="BL394" s="78">
        <v>3966</v>
      </c>
      <c r="BM394" s="78">
        <v>4870</v>
      </c>
      <c r="BN394" s="78">
        <v>5155</v>
      </c>
      <c r="BO394" s="78">
        <v>4207</v>
      </c>
      <c r="BP394" s="78">
        <v>3490</v>
      </c>
      <c r="BQ394" s="78">
        <v>3103</v>
      </c>
      <c r="BR394" s="78">
        <v>3824.083333</v>
      </c>
      <c r="BS394" s="78">
        <v>2959</v>
      </c>
      <c r="BT394" s="78">
        <v>3311</v>
      </c>
      <c r="BU394" s="78">
        <v>3448</v>
      </c>
      <c r="BV394" s="78">
        <v>3367</v>
      </c>
      <c r="BW394" s="78">
        <v>3084</v>
      </c>
      <c r="BX394" s="78">
        <v>2825</v>
      </c>
      <c r="BY394" s="78">
        <v>3302</v>
      </c>
      <c r="BZ394" s="78">
        <v>4123</v>
      </c>
      <c r="CA394" s="78">
        <v>4911</v>
      </c>
      <c r="CB394" s="78">
        <v>3804</v>
      </c>
      <c r="CC394" s="78">
        <v>3198</v>
      </c>
      <c r="CD394" s="78">
        <v>2710</v>
      </c>
      <c r="CE394" s="78">
        <v>3420.166667</v>
      </c>
      <c r="CF394" s="78">
        <v>2500</v>
      </c>
      <c r="CG394" s="78">
        <v>2906</v>
      </c>
      <c r="CH394" s="78">
        <v>3313</v>
      </c>
      <c r="CI394" s="78">
        <v>3039</v>
      </c>
      <c r="CJ394" s="78">
        <v>2904</v>
      </c>
      <c r="CK394" s="78">
        <v>2704</v>
      </c>
      <c r="CL394" s="78">
        <v>3273</v>
      </c>
      <c r="CM394" s="78">
        <v>4143</v>
      </c>
      <c r="CN394" s="78">
        <v>4599</v>
      </c>
      <c r="CO394" s="78">
        <v>3709</v>
      </c>
      <c r="CP394" s="78">
        <v>3224</v>
      </c>
      <c r="CQ394" s="78">
        <v>2613</v>
      </c>
      <c r="CR394" s="78">
        <v>3243.916667</v>
      </c>
      <c r="CS394" s="78">
        <v>2683</v>
      </c>
      <c r="CT394" s="78">
        <v>2991</v>
      </c>
      <c r="CU394" s="78">
        <v>3196</v>
      </c>
      <c r="CV394" s="78">
        <v>3088</v>
      </c>
      <c r="CW394" s="78">
        <v>2950</v>
      </c>
      <c r="CX394" s="78">
        <v>2684</v>
      </c>
      <c r="CY394" s="78">
        <v>3247</v>
      </c>
      <c r="CZ394" s="78">
        <v>4030</v>
      </c>
      <c r="DA394" s="78">
        <v>5103</v>
      </c>
      <c r="DB394" s="78">
        <v>4185</v>
      </c>
      <c r="DC394" s="78">
        <v>3263</v>
      </c>
      <c r="DD394" s="78">
        <v>2594</v>
      </c>
      <c r="DE394" s="78">
        <v>3334.5</v>
      </c>
      <c r="DF394" s="78">
        <v>2969</v>
      </c>
      <c r="DG394" s="78">
        <v>3383</v>
      </c>
      <c r="DH394" s="78">
        <v>3339</v>
      </c>
      <c r="DI394" s="78">
        <v>3326</v>
      </c>
      <c r="DJ394" s="78">
        <v>3222</v>
      </c>
      <c r="DK394" s="78">
        <v>3027</v>
      </c>
      <c r="DL394" s="78">
        <v>3565</v>
      </c>
      <c r="DM394" s="78">
        <v>4445</v>
      </c>
      <c r="DN394" s="78">
        <v>5453</v>
      </c>
      <c r="DO394" s="78">
        <v>4663</v>
      </c>
      <c r="DP394" s="78">
        <v>3822</v>
      </c>
      <c r="DQ394" s="78">
        <v>3391</v>
      </c>
      <c r="DR394" s="78">
        <v>3717.083333</v>
      </c>
      <c r="DS394" s="78">
        <v>3467</v>
      </c>
      <c r="DT394" s="78">
        <v>4107</v>
      </c>
      <c r="DU394" s="78">
        <v>4256</v>
      </c>
      <c r="DV394" s="78">
        <v>4274</v>
      </c>
      <c r="DW394" s="78">
        <v>4272</v>
      </c>
      <c r="DX394" s="78">
        <v>4102</v>
      </c>
      <c r="DY394" s="78">
        <v>4494</v>
      </c>
      <c r="DZ394" s="78">
        <v>5691</v>
      </c>
      <c r="EA394" s="78">
        <v>6713</v>
      </c>
      <c r="EB394" s="78">
        <v>5429</v>
      </c>
      <c r="EC394" s="78">
        <v>4719</v>
      </c>
      <c r="ED394" s="78">
        <v>4273</v>
      </c>
      <c r="EE394" s="78">
        <v>4649.75</v>
      </c>
      <c r="EF394" s="78">
        <v>4405</v>
      </c>
      <c r="EG394" s="78">
        <v>4947</v>
      </c>
      <c r="EH394" s="78">
        <v>5049</v>
      </c>
      <c r="EI394" s="78">
        <v>4980</v>
      </c>
      <c r="EJ394" s="78">
        <v>4932</v>
      </c>
      <c r="EK394" s="78">
        <v>4811</v>
      </c>
      <c r="EL394" s="78">
        <v>5105</v>
      </c>
      <c r="EM394" s="78">
        <v>6653</v>
      </c>
      <c r="EN394" s="78">
        <v>7715</v>
      </c>
      <c r="EO394" s="78">
        <v>6599</v>
      </c>
      <c r="EP394" s="78">
        <v>5596</v>
      </c>
      <c r="EQ394" s="78">
        <v>4958</v>
      </c>
      <c r="ER394" s="78">
        <v>5479.1666670000004</v>
      </c>
      <c r="ES394" s="78">
        <v>5314</v>
      </c>
      <c r="ET394" s="78">
        <v>5791</v>
      </c>
      <c r="EU394" s="78">
        <v>6109</v>
      </c>
      <c r="EV394" s="78">
        <v>6028</v>
      </c>
      <c r="EW394" s="78">
        <v>5824</v>
      </c>
      <c r="EX394" s="78">
        <v>5693</v>
      </c>
      <c r="EY394" s="78">
        <v>5852</v>
      </c>
      <c r="EZ394" s="78">
        <v>7279</v>
      </c>
      <c r="FA394" s="78">
        <v>8838</v>
      </c>
      <c r="FB394" s="78">
        <v>7300</v>
      </c>
      <c r="FC394" s="78">
        <v>6027</v>
      </c>
      <c r="FD394" s="78">
        <v>4909</v>
      </c>
      <c r="FE394" s="78">
        <v>6247</v>
      </c>
      <c r="FF394" s="78">
        <v>5897</v>
      </c>
      <c r="FG394" s="78">
        <v>6528</v>
      </c>
      <c r="FH394" s="78">
        <v>5548</v>
      </c>
      <c r="FI394" s="78">
        <v>4561</v>
      </c>
      <c r="FJ394" s="78">
        <v>4585</v>
      </c>
      <c r="FK394" s="78">
        <v>4962</v>
      </c>
      <c r="FL394" s="78">
        <v>6130</v>
      </c>
      <c r="FM394" s="78">
        <v>7661</v>
      </c>
      <c r="FN394" s="78">
        <v>8805</v>
      </c>
      <c r="FO394" s="78">
        <v>7319</v>
      </c>
      <c r="FP394" s="78">
        <v>5735</v>
      </c>
      <c r="FQ394" s="78">
        <v>4533</v>
      </c>
      <c r="FR394" s="78">
        <v>6022</v>
      </c>
      <c r="FS394" s="78">
        <v>4740</v>
      </c>
      <c r="FT394" s="78">
        <v>5272</v>
      </c>
      <c r="FU394" s="78">
        <v>5671</v>
      </c>
      <c r="FV394" s="78">
        <v>5795</v>
      </c>
      <c r="FW394" s="78">
        <v>6373</v>
      </c>
      <c r="FX394" s="78">
        <v>6527</v>
      </c>
      <c r="FY394" s="78">
        <v>7363</v>
      </c>
      <c r="FZ394" s="78">
        <v>9269</v>
      </c>
      <c r="GA394" s="78">
        <v>11079</v>
      </c>
      <c r="GB394" s="78">
        <v>10003</v>
      </c>
      <c r="GC394" s="78">
        <v>7904</v>
      </c>
      <c r="GD394" s="78">
        <v>6916</v>
      </c>
      <c r="GE394" s="78">
        <v>7242.6666670000004</v>
      </c>
      <c r="GF394" s="78">
        <v>7710</v>
      </c>
      <c r="GG394" s="78">
        <v>9331</v>
      </c>
      <c r="GH394" s="78">
        <v>9680</v>
      </c>
      <c r="GI394" s="78">
        <v>9721</v>
      </c>
      <c r="GJ394" s="78">
        <v>9763</v>
      </c>
      <c r="GK394" s="78">
        <v>9345</v>
      </c>
      <c r="GL394" s="78">
        <v>9714</v>
      </c>
      <c r="GM394" s="78">
        <v>10946</v>
      </c>
      <c r="GN394" s="78">
        <v>12225</v>
      </c>
      <c r="GO394" s="78">
        <v>10458</v>
      </c>
      <c r="GP394" s="78">
        <v>9175</v>
      </c>
      <c r="GQ394" s="78">
        <v>8262</v>
      </c>
      <c r="GR394" s="78">
        <v>9694.1666669999995</v>
      </c>
      <c r="GS394" s="78">
        <v>8471</v>
      </c>
      <c r="GT394" s="78">
        <v>9147</v>
      </c>
      <c r="GU394" s="78">
        <v>9292</v>
      </c>
      <c r="GV394" s="78">
        <v>9066</v>
      </c>
      <c r="GW394" s="78">
        <v>8652</v>
      </c>
      <c r="GX394" s="78">
        <v>8106</v>
      </c>
      <c r="GY394" s="78">
        <v>8468</v>
      </c>
      <c r="GZ394" s="78">
        <v>9469</v>
      </c>
      <c r="HA394" s="78">
        <v>10988</v>
      </c>
      <c r="HB394" s="78">
        <v>9709</v>
      </c>
      <c r="HC394" s="78">
        <v>8649</v>
      </c>
      <c r="HD394" s="78">
        <v>7954</v>
      </c>
      <c r="HE394" s="78">
        <v>8997.5833330000005</v>
      </c>
      <c r="HF394" s="78">
        <v>8045</v>
      </c>
      <c r="HG394" s="78">
        <v>8366</v>
      </c>
      <c r="HH394" s="78">
        <v>8328</v>
      </c>
      <c r="HI394" s="78">
        <v>8183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/>
  <dimension ref="A1:S30"/>
  <sheetViews>
    <sheetView zoomScaleNormal="100" workbookViewId="0"/>
  </sheetViews>
  <sheetFormatPr baseColWidth="10" defaultRowHeight="12.75" x14ac:dyDescent="0.2"/>
  <cols>
    <col min="1" max="1" width="14.5703125" bestFit="1" customWidth="1"/>
    <col min="5" max="5" width="9.140625" customWidth="1"/>
  </cols>
  <sheetData>
    <row r="1" spans="1:19" ht="16.5" x14ac:dyDescent="0.3">
      <c r="A1" t="s">
        <v>30</v>
      </c>
      <c r="B1" t="s">
        <v>124</v>
      </c>
      <c r="C1" t="s">
        <v>33</v>
      </c>
      <c r="D1" s="18">
        <f>Zeitraum</f>
        <v>45383</v>
      </c>
      <c r="E1" s="18">
        <f>Zeitraum-365</f>
        <v>45018</v>
      </c>
      <c r="F1" t="s">
        <v>11</v>
      </c>
      <c r="G1" t="s">
        <v>13</v>
      </c>
      <c r="H1" t="s">
        <v>12</v>
      </c>
      <c r="I1" s="12" t="s">
        <v>25</v>
      </c>
      <c r="J1" s="12" t="s">
        <v>26</v>
      </c>
      <c r="K1" s="12"/>
      <c r="L1" s="12"/>
      <c r="M1" s="12" t="str">
        <f>"Verae_absolut_"&amp;Auswahl_Bundesland</f>
        <v>Verae_absolut_Burgenland</v>
      </c>
      <c r="N1" s="12" t="str">
        <f>"Verae_Proz_"&amp;Auswahl_Bundesland</f>
        <v>Verae_Proz_Burgenland</v>
      </c>
      <c r="O1" s="12"/>
      <c r="P1" t="s">
        <v>135</v>
      </c>
      <c r="Q1" t="s">
        <v>136</v>
      </c>
    </row>
    <row r="2" spans="1:19" ht="16.5" x14ac:dyDescent="0.3">
      <c r="A2">
        <f t="shared" ref="A2:A11" si="0">VLOOKUP(B2&amp;$B$1&amp;Geschlecht,Arbeitsmarktdaten_Matrix,2,FALSE)</f>
        <v>23</v>
      </c>
      <c r="B2" s="2" t="s">
        <v>1</v>
      </c>
      <c r="C2" s="2" t="str">
        <f t="shared" ref="C2:C11" si="1">Geschlecht</f>
        <v>Männer und altern. Geschl.</v>
      </c>
      <c r="D2" s="13">
        <f t="shared" ref="D2:D9" si="2">INDEX(Arbeitsmarktdaten_Matrix,$A2,Spaltenindex)</f>
        <v>4009</v>
      </c>
      <c r="E2" s="13">
        <f t="shared" ref="E2:E10" si="3">IF(YEAR($D$1)=2008,NA(),INDEX(Arbeitsmarktdaten_Matrix,$A2,Spaltenindex-13))</f>
        <v>3513</v>
      </c>
      <c r="F2" s="5">
        <f>D2*100/$D$11</f>
        <v>2.4964349986611785</v>
      </c>
      <c r="G2" s="3">
        <f>IF(ISERROR(E2),0,D2-E2)</f>
        <v>496</v>
      </c>
      <c r="H2" s="14">
        <f>IF(ISERROR(E2),0,(D2*100/E2)-100)</f>
        <v>14.11898662112155</v>
      </c>
      <c r="I2" s="12">
        <v>7.9</v>
      </c>
      <c r="J2" s="12">
        <v>13700</v>
      </c>
      <c r="K2" s="7" t="s">
        <v>14</v>
      </c>
      <c r="L2" s="8">
        <f>F2</f>
        <v>2.4964349986611785</v>
      </c>
      <c r="M2" s="12">
        <f t="shared" ref="M2:M10" si="4">IF($B2=Auswahl_Bundesland,G2," ")</f>
        <v>496</v>
      </c>
      <c r="N2" s="12">
        <f t="shared" ref="N2:N10" si="5">IF(AND(ISERROR(E2),$B2=Auswahl_Bundesland),H2,IF(OR(ISERROR(E2),$B2=Auswahl_Bundesland),H2,NA()))</f>
        <v>14.11898662112155</v>
      </c>
      <c r="O2" s="12">
        <f>IF(M2&lt;&gt;0,M2,NA())</f>
        <v>496</v>
      </c>
      <c r="P2">
        <f>IF(AND(MAX(G2:G10)&gt;MIN(G2:G10)*-1,MIN(G2:G10)&lt;0),MAX(G2:G10),IF(AND(MAX(G2:G10)&lt;MIN(G2:G10)*-1,MAX(G2:G10)&gt;0),MIN(G2:G10),0))</f>
        <v>0</v>
      </c>
      <c r="Q2">
        <f>IF(AND(MAX(H2:H10)&gt;MIN(H2:H10)*-1,MIN(H2:H10)&lt;0),MAX(H2:H10),IF(AND(MAX(H2:H10)&lt;MIN(H2:H10)*-1,MAX(H2:H10)&gt;0),MIN(H2:H10),0))</f>
        <v>0</v>
      </c>
      <c r="S2" s="15">
        <v>1</v>
      </c>
    </row>
    <row r="3" spans="1:19" ht="16.5" x14ac:dyDescent="0.3">
      <c r="A3">
        <f t="shared" si="0"/>
        <v>62</v>
      </c>
      <c r="B3" s="2" t="s">
        <v>2</v>
      </c>
      <c r="C3" s="2" t="str">
        <f t="shared" si="1"/>
        <v>Männer und altern. Geschl.</v>
      </c>
      <c r="D3" s="13">
        <f t="shared" si="2"/>
        <v>8840</v>
      </c>
      <c r="E3" s="13">
        <f t="shared" si="3"/>
        <v>8252</v>
      </c>
      <c r="F3" s="5">
        <f t="shared" ref="F3:F11" si="6">D3*100/$D$11</f>
        <v>5.5047356917348012</v>
      </c>
      <c r="G3" s="3">
        <f t="shared" ref="G3:G10" si="7">IF(ISERROR(E3),0,D3-E3)</f>
        <v>588</v>
      </c>
      <c r="H3" s="14">
        <f t="shared" ref="H3:H10" si="8">IF(ISERROR(E3),0,(D3*100/E3)-100)</f>
        <v>7.1255453223460989</v>
      </c>
      <c r="I3" s="12">
        <v>5.0999999999999899</v>
      </c>
      <c r="J3" s="12">
        <v>5500</v>
      </c>
      <c r="K3" s="9" t="s">
        <v>15</v>
      </c>
      <c r="L3" s="8">
        <f t="shared" ref="L3:L10" si="9">F3</f>
        <v>5.5047356917348012</v>
      </c>
      <c r="M3" s="12" t="str">
        <f t="shared" si="4"/>
        <v xml:space="preserve"> </v>
      </c>
      <c r="N3" s="12" t="e">
        <f t="shared" si="5"/>
        <v>#N/A</v>
      </c>
      <c r="O3" s="12" t="str">
        <f t="shared" ref="O3:O11" si="10">IF(M3&lt;&gt;0,M3,NA())</f>
        <v xml:space="preserve"> </v>
      </c>
      <c r="P3" t="s">
        <v>137</v>
      </c>
      <c r="Q3" t="s">
        <v>138</v>
      </c>
      <c r="S3" s="15">
        <v>2</v>
      </c>
    </row>
    <row r="4" spans="1:19" ht="16.5" x14ac:dyDescent="0.3">
      <c r="A4">
        <f t="shared" si="0"/>
        <v>101</v>
      </c>
      <c r="B4" s="2" t="s">
        <v>3</v>
      </c>
      <c r="C4" s="2" t="str">
        <f t="shared" si="1"/>
        <v>Männer und altern. Geschl.</v>
      </c>
      <c r="D4" s="13">
        <f t="shared" si="2"/>
        <v>22524</v>
      </c>
      <c r="E4" s="13">
        <f t="shared" si="3"/>
        <v>19883</v>
      </c>
      <c r="F4" s="5">
        <f t="shared" si="6"/>
        <v>14.025867276089894</v>
      </c>
      <c r="G4" s="3">
        <f t="shared" si="7"/>
        <v>2641</v>
      </c>
      <c r="H4" s="14">
        <f t="shared" si="8"/>
        <v>13.282703817331395</v>
      </c>
      <c r="I4" s="12">
        <v>6.75</v>
      </c>
      <c r="J4" s="12">
        <v>22000</v>
      </c>
      <c r="K4" s="9" t="s">
        <v>16</v>
      </c>
      <c r="L4" s="8">
        <f t="shared" si="9"/>
        <v>14.025867276089894</v>
      </c>
      <c r="M4" s="12" t="str">
        <f t="shared" si="4"/>
        <v xml:space="preserve"> </v>
      </c>
      <c r="N4" s="12" t="e">
        <f t="shared" si="5"/>
        <v>#N/A</v>
      </c>
      <c r="O4" s="12" t="str">
        <f t="shared" si="10"/>
        <v xml:space="preserve"> </v>
      </c>
      <c r="P4">
        <f>P2*-1</f>
        <v>0</v>
      </c>
      <c r="Q4">
        <f>Q2*-1</f>
        <v>0</v>
      </c>
      <c r="S4" s="15">
        <v>3</v>
      </c>
    </row>
    <row r="5" spans="1:19" ht="16.5" x14ac:dyDescent="0.3">
      <c r="A5">
        <f t="shared" si="0"/>
        <v>140</v>
      </c>
      <c r="B5" s="2" t="s">
        <v>4</v>
      </c>
      <c r="C5" s="2" t="str">
        <f t="shared" si="1"/>
        <v>Männer und altern. Geschl.</v>
      </c>
      <c r="D5" s="13">
        <f t="shared" si="2"/>
        <v>17259</v>
      </c>
      <c r="E5" s="13">
        <f t="shared" si="3"/>
        <v>14109</v>
      </c>
      <c r="F5" s="5">
        <f t="shared" si="6"/>
        <v>10.747311459689019</v>
      </c>
      <c r="G5" s="3">
        <f t="shared" si="7"/>
        <v>3150</v>
      </c>
      <c r="H5" s="14">
        <f t="shared" si="8"/>
        <v>22.326174782054011</v>
      </c>
      <c r="I5" s="12">
        <v>5.0999999999999899</v>
      </c>
      <c r="J5" s="12">
        <v>19500</v>
      </c>
      <c r="K5" s="9" t="s">
        <v>17</v>
      </c>
      <c r="L5" s="8">
        <f t="shared" si="9"/>
        <v>10.747311459689019</v>
      </c>
      <c r="M5" s="12" t="str">
        <f t="shared" si="4"/>
        <v xml:space="preserve"> </v>
      </c>
      <c r="N5" s="12" t="e">
        <f t="shared" si="5"/>
        <v>#N/A</v>
      </c>
      <c r="O5" s="12" t="str">
        <f t="shared" si="10"/>
        <v xml:space="preserve"> </v>
      </c>
      <c r="S5" s="15">
        <v>4</v>
      </c>
    </row>
    <row r="6" spans="1:19" ht="16.5" x14ac:dyDescent="0.3">
      <c r="A6">
        <f t="shared" si="0"/>
        <v>179</v>
      </c>
      <c r="B6" s="2" t="s">
        <v>5</v>
      </c>
      <c r="C6" s="2" t="str">
        <f t="shared" si="1"/>
        <v>Männer und altern. Geschl.</v>
      </c>
      <c r="D6" s="13">
        <f t="shared" si="2"/>
        <v>7082</v>
      </c>
      <c r="E6" s="13">
        <f t="shared" si="3"/>
        <v>6338</v>
      </c>
      <c r="F6" s="5">
        <f t="shared" si="6"/>
        <v>4.410015629962202</v>
      </c>
      <c r="G6" s="3">
        <f t="shared" si="7"/>
        <v>744</v>
      </c>
      <c r="H6" s="14">
        <f t="shared" si="8"/>
        <v>11.738718838750401</v>
      </c>
      <c r="I6" s="12">
        <v>4.25</v>
      </c>
      <c r="J6" s="12">
        <v>11000</v>
      </c>
      <c r="K6" s="9" t="s">
        <v>18</v>
      </c>
      <c r="L6" s="8">
        <f t="shared" si="9"/>
        <v>4.410015629962202</v>
      </c>
      <c r="M6" s="12" t="str">
        <f t="shared" si="4"/>
        <v xml:space="preserve"> </v>
      </c>
      <c r="N6" s="12" t="e">
        <f t="shared" si="5"/>
        <v>#N/A</v>
      </c>
      <c r="O6" s="12" t="str">
        <f t="shared" si="10"/>
        <v xml:space="preserve"> </v>
      </c>
      <c r="S6" s="15">
        <v>5</v>
      </c>
    </row>
    <row r="7" spans="1:19" ht="16.5" x14ac:dyDescent="0.3">
      <c r="A7">
        <f t="shared" si="0"/>
        <v>218</v>
      </c>
      <c r="B7" s="2" t="s">
        <v>6</v>
      </c>
      <c r="C7" s="2" t="str">
        <f t="shared" si="1"/>
        <v>Männer und altern. Geschl.</v>
      </c>
      <c r="D7" s="13">
        <f t="shared" si="2"/>
        <v>18525</v>
      </c>
      <c r="E7" s="13">
        <f t="shared" si="3"/>
        <v>15900</v>
      </c>
      <c r="F7" s="5">
        <f t="shared" si="6"/>
        <v>11.535659354003077</v>
      </c>
      <c r="G7" s="3">
        <f t="shared" si="7"/>
        <v>2625</v>
      </c>
      <c r="H7" s="14">
        <f t="shared" si="8"/>
        <v>16.509433962264154</v>
      </c>
      <c r="I7" s="12">
        <v>6.25</v>
      </c>
      <c r="J7" s="12">
        <v>12000</v>
      </c>
      <c r="K7" s="9" t="s">
        <v>19</v>
      </c>
      <c r="L7" s="8">
        <f t="shared" si="9"/>
        <v>11.535659354003077</v>
      </c>
      <c r="M7" s="12" t="str">
        <f t="shared" si="4"/>
        <v xml:space="preserve"> </v>
      </c>
      <c r="N7" s="12" t="e">
        <f t="shared" si="5"/>
        <v>#N/A</v>
      </c>
      <c r="O7" s="12" t="str">
        <f t="shared" si="10"/>
        <v xml:space="preserve"> </v>
      </c>
      <c r="S7" s="15">
        <v>6</v>
      </c>
    </row>
    <row r="8" spans="1:19" ht="16.5" x14ac:dyDescent="0.3">
      <c r="A8">
        <f t="shared" si="0"/>
        <v>257</v>
      </c>
      <c r="B8" s="2" t="s">
        <v>7</v>
      </c>
      <c r="C8" s="2" t="str">
        <f t="shared" si="1"/>
        <v>Männer und altern. Geschl.</v>
      </c>
      <c r="D8" s="13">
        <f t="shared" si="2"/>
        <v>10141</v>
      </c>
      <c r="E8" s="13">
        <f t="shared" si="3"/>
        <v>8818</v>
      </c>
      <c r="F8" s="5">
        <f t="shared" si="6"/>
        <v>6.31487835405912</v>
      </c>
      <c r="G8" s="3">
        <f t="shared" si="7"/>
        <v>1323</v>
      </c>
      <c r="H8" s="14">
        <f t="shared" si="8"/>
        <v>15.003402132002719</v>
      </c>
      <c r="I8" s="12">
        <v>2.25</v>
      </c>
      <c r="J8" s="12">
        <v>10500</v>
      </c>
      <c r="K8" s="9" t="s">
        <v>20</v>
      </c>
      <c r="L8" s="8">
        <f t="shared" si="9"/>
        <v>6.31487835405912</v>
      </c>
      <c r="M8" s="12" t="str">
        <f t="shared" si="4"/>
        <v xml:space="preserve"> </v>
      </c>
      <c r="N8" s="12" t="e">
        <f t="shared" si="5"/>
        <v>#N/A</v>
      </c>
      <c r="O8" s="12" t="str">
        <f t="shared" si="10"/>
        <v xml:space="preserve"> </v>
      </c>
      <c r="S8" s="15">
        <v>7</v>
      </c>
    </row>
    <row r="9" spans="1:19" ht="16.5" x14ac:dyDescent="0.3">
      <c r="A9">
        <f t="shared" si="0"/>
        <v>296</v>
      </c>
      <c r="B9" s="2" t="s">
        <v>8</v>
      </c>
      <c r="C9" s="2" t="str">
        <f t="shared" si="1"/>
        <v>Männer und altern. Geschl.</v>
      </c>
      <c r="D9" s="13">
        <f t="shared" si="2"/>
        <v>5918</v>
      </c>
      <c r="E9" s="13">
        <f t="shared" si="3"/>
        <v>5286</v>
      </c>
      <c r="F9" s="5">
        <f t="shared" si="6"/>
        <v>3.6851839167066238</v>
      </c>
      <c r="G9" s="3">
        <f t="shared" si="7"/>
        <v>632</v>
      </c>
      <c r="H9" s="14">
        <f t="shared" si="8"/>
        <v>11.956110480514567</v>
      </c>
      <c r="I9" s="12">
        <v>0.8</v>
      </c>
      <c r="J9" s="12">
        <v>11000</v>
      </c>
      <c r="K9" s="9" t="s">
        <v>21</v>
      </c>
      <c r="L9" s="8">
        <f t="shared" si="9"/>
        <v>3.6851839167066238</v>
      </c>
      <c r="M9" s="12" t="str">
        <f t="shared" si="4"/>
        <v xml:space="preserve"> </v>
      </c>
      <c r="N9" s="12" t="e">
        <f t="shared" si="5"/>
        <v>#N/A</v>
      </c>
      <c r="O9" s="12" t="str">
        <f t="shared" si="10"/>
        <v xml:space="preserve"> </v>
      </c>
      <c r="S9" s="15">
        <v>8</v>
      </c>
    </row>
    <row r="10" spans="1:19" ht="16.5" x14ac:dyDescent="0.3">
      <c r="A10">
        <f t="shared" si="0"/>
        <v>335</v>
      </c>
      <c r="B10" s="2" t="s">
        <v>9</v>
      </c>
      <c r="C10" s="2" t="str">
        <f t="shared" si="1"/>
        <v>Männer und altern. Geschl.</v>
      </c>
      <c r="D10" s="13">
        <f>INDEX(Arbeitsmarktdaten_Matrix,$A10,Spaltenindex)</f>
        <v>66291</v>
      </c>
      <c r="E10" s="13">
        <f t="shared" si="3"/>
        <v>59246</v>
      </c>
      <c r="F10" s="5">
        <f t="shared" si="6"/>
        <v>41.279913319094085</v>
      </c>
      <c r="G10" s="3">
        <f t="shared" si="7"/>
        <v>7045</v>
      </c>
      <c r="H10" s="14">
        <f t="shared" si="8"/>
        <v>11.891098133207308</v>
      </c>
      <c r="I10" s="12">
        <v>7.75</v>
      </c>
      <c r="J10" s="12">
        <v>20000</v>
      </c>
      <c r="K10" s="9" t="s">
        <v>22</v>
      </c>
      <c r="L10" s="8">
        <f t="shared" si="9"/>
        <v>41.279913319094085</v>
      </c>
      <c r="M10" s="12" t="str">
        <f t="shared" si="4"/>
        <v xml:space="preserve"> </v>
      </c>
      <c r="N10" s="12" t="e">
        <f t="shared" si="5"/>
        <v>#N/A</v>
      </c>
      <c r="O10" s="12" t="str">
        <f t="shared" si="10"/>
        <v xml:space="preserve"> </v>
      </c>
      <c r="S10" s="15">
        <v>9</v>
      </c>
    </row>
    <row r="11" spans="1:19" ht="16.5" x14ac:dyDescent="0.3">
      <c r="A11">
        <f t="shared" si="0"/>
        <v>374</v>
      </c>
      <c r="B11" s="4" t="s">
        <v>10</v>
      </c>
      <c r="C11" s="2" t="str">
        <f t="shared" si="1"/>
        <v>Männer und altern. Geschl.</v>
      </c>
      <c r="D11" s="13">
        <f>INDEX(Arbeitsmarktdaten_Matrix,$A11,Spaltenindex)</f>
        <v>160589</v>
      </c>
      <c r="E11" s="13">
        <f>IF(YEAR($D$1)=2008,NA(),INDEX(Arbeitsmarktdaten_Matrix,$A11,Spaltenindex-13))</f>
        <v>141345</v>
      </c>
      <c r="F11" s="5">
        <f t="shared" si="6"/>
        <v>100</v>
      </c>
      <c r="G11" s="3" t="str">
        <f>TEXT(IF(ISERROR(E11),0,D11-E11),"#.###")</f>
        <v>19.244</v>
      </c>
      <c r="H11" s="14" t="str">
        <f>TEXT(IF(ISERROR(E11),0,(D11*100/E11)-100),"##0,0")</f>
        <v>13,6</v>
      </c>
      <c r="I11" s="12">
        <v>2.25</v>
      </c>
      <c r="J11" s="12">
        <v>20000</v>
      </c>
      <c r="K11" s="12"/>
      <c r="L11" s="12"/>
      <c r="M11" s="20">
        <f>D11-E11</f>
        <v>19244</v>
      </c>
      <c r="N11" s="12">
        <f>(D11*100/E11)-100</f>
        <v>13.614913863242421</v>
      </c>
      <c r="O11" s="12">
        <f t="shared" si="10"/>
        <v>19244</v>
      </c>
      <c r="S11" s="15"/>
    </row>
    <row r="12" spans="1:19" ht="16.5" x14ac:dyDescent="0.3">
      <c r="B12" s="12"/>
      <c r="C12" s="2"/>
      <c r="D12" s="13"/>
      <c r="E12" s="13"/>
      <c r="F12" s="12"/>
      <c r="G12" s="12"/>
      <c r="H12" s="12"/>
      <c r="I12" s="12"/>
      <c r="J12" s="12"/>
      <c r="K12" s="12"/>
      <c r="L12" s="12"/>
      <c r="M12" s="20">
        <f t="shared" ref="M12:M13" si="11">D12-E12</f>
        <v>0</v>
      </c>
      <c r="N12" s="12"/>
      <c r="O12" s="12"/>
      <c r="S12" s="15"/>
    </row>
    <row r="13" spans="1:19" ht="16.5" x14ac:dyDescent="0.3">
      <c r="A13">
        <f>VLOOKUP(B13&amp;$B$1&amp;Geschlecht,Arbeitsmarktdaten_Matrix,2,FALSE)</f>
        <v>23</v>
      </c>
      <c r="B13" s="12" t="str">
        <f>Auswahl_Bundesland</f>
        <v>Burgenland</v>
      </c>
      <c r="C13" s="2" t="str">
        <f>Geschlecht</f>
        <v>Männer und altern. Geschl.</v>
      </c>
      <c r="D13" s="13">
        <f>INDEX(Arbeitsmarktdaten_Matrix,$A13,Spaltenindex)</f>
        <v>4009</v>
      </c>
      <c r="E13" s="13">
        <f>IF(YEAR($D$1)=2008,NA(),INDEX(Arbeitsmarktdaten_Matrix,$A13,Spaltenindex-13))</f>
        <v>3513</v>
      </c>
      <c r="F13" s="12"/>
      <c r="G13" s="12" t="str">
        <f>TEXT(VLOOKUP($B$13,$B$2:$J$11,6,FALSE),"#.###")</f>
        <v>496</v>
      </c>
      <c r="H13" s="14" t="str">
        <f>TEXT(VLOOKUP($B$13,$B$2:$J$11,7,FALSE),"##0,0")</f>
        <v>14,1</v>
      </c>
      <c r="I13" s="12">
        <f>VLOOKUP($B$13,$B$2:$J$11,8,FALSE)</f>
        <v>7.9</v>
      </c>
      <c r="J13" s="12">
        <f>VLOOKUP($B$13,$B$2:$J$11,9,FALSE)</f>
        <v>13700</v>
      </c>
      <c r="K13" s="15" t="str">
        <f>INDEX($K$2:$L$10,$S$13,1)</f>
        <v>B</v>
      </c>
      <c r="L13" s="15">
        <f>INDEX($K$2:$L$10,$S$13,2)</f>
        <v>2.4964349986611785</v>
      </c>
      <c r="M13" s="20">
        <f t="shared" si="11"/>
        <v>496</v>
      </c>
      <c r="N13" s="12">
        <f t="shared" ref="N13" si="12">(D13*100/E13)-100</f>
        <v>14.11898662112155</v>
      </c>
      <c r="O13" s="12"/>
      <c r="S13" s="15">
        <f>VLOOKUP(B13,B2:S10,18,FALSE)</f>
        <v>1</v>
      </c>
    </row>
    <row r="14" spans="1:19" ht="16.5" x14ac:dyDescent="0.3"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</row>
    <row r="15" spans="1:19" ht="16.5" x14ac:dyDescent="0.3">
      <c r="A15" s="19">
        <f>Zeitraum</f>
        <v>45383</v>
      </c>
      <c r="B15" s="12" t="str">
        <f>IF(LEFT(Zeitraum_Beschriftung,4)="Jahr","Arbeitslose (" &amp; Geschlecht &amp; ") nach Bundesländern - Jahresdurchschnitt " &amp; TEXT(A15,"JJJJ"),"Arbeitslose (" &amp; Geschlecht &amp; ") nach Bundesländern - " &amp; TEXT(A15,"MMMM JJJJ"))</f>
        <v>Arbeitslose (Männer und altern. Geschl.) nach Bundesländern - April 2024</v>
      </c>
      <c r="C15" s="12"/>
      <c r="D15" s="12"/>
      <c r="E15" s="12"/>
      <c r="F15" s="12"/>
      <c r="G15" s="12"/>
      <c r="H15" s="22"/>
      <c r="I15" s="12"/>
      <c r="J15" s="12"/>
      <c r="K15" s="12"/>
      <c r="L15" s="12"/>
      <c r="M15" s="12"/>
      <c r="N15" s="12"/>
    </row>
    <row r="16" spans="1:19" ht="16.5" x14ac:dyDescent="0.3">
      <c r="B16" s="12" t="str">
        <f>"Anteil in Prozent"</f>
        <v>Anteil in Prozent</v>
      </c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6.5" x14ac:dyDescent="0.3">
      <c r="B17" s="21" t="str">
        <f>IF(LEFT(Zeitraum_Beschriftung,4)="Jahr","Absolute und prozentuelle Veränderung (zum Vorjahr)","Absolute und prozentuelle Veränderung (zum Vorjahresmonat)")</f>
        <v>Absolute und prozentuelle Veränderung (zum Vorjahresmonat)</v>
      </c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</row>
    <row r="18" spans="1:14" ht="16.5" x14ac:dyDescent="0.3">
      <c r="B18" s="12" t="str">
        <f>"Verteilung in Prozent"</f>
        <v>Verteilung in Prozent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6.5" x14ac:dyDescent="0.3"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</row>
    <row r="20" spans="1:14" ht="16.5" x14ac:dyDescent="0.3">
      <c r="B20" s="6" t="s">
        <v>23</v>
      </c>
      <c r="C20" s="2"/>
      <c r="E20" s="12"/>
      <c r="F20" s="12"/>
      <c r="G20" s="12"/>
      <c r="H20" s="12"/>
      <c r="I20" s="12"/>
      <c r="J20" s="12"/>
      <c r="K20" s="12"/>
      <c r="L20" s="12"/>
      <c r="M20" s="12"/>
      <c r="N20" s="12"/>
    </row>
    <row r="21" spans="1:14" ht="16.5" x14ac:dyDescent="0.3">
      <c r="C21" s="9">
        <f>S13</f>
        <v>1</v>
      </c>
      <c r="D21" s="10" t="str">
        <f>K13</f>
        <v>B</v>
      </c>
      <c r="E21" s="11">
        <f>L13</f>
        <v>2.4964349986611785</v>
      </c>
      <c r="F21" s="15">
        <f>C21</f>
        <v>1</v>
      </c>
      <c r="G21" s="15" t="str">
        <f>D21</f>
        <v>B</v>
      </c>
      <c r="H21" s="11">
        <f>E21</f>
        <v>2.4964349986611785</v>
      </c>
      <c r="I21" s="12"/>
      <c r="J21" s="12"/>
      <c r="K21" s="12"/>
      <c r="L21" s="12"/>
      <c r="M21" s="12"/>
      <c r="N21" s="12"/>
    </row>
    <row r="22" spans="1:14" ht="16.5" x14ac:dyDescent="0.3">
      <c r="A22">
        <v>1</v>
      </c>
      <c r="B22" t="s">
        <v>14</v>
      </c>
      <c r="C22" s="10">
        <f>IF(A22&lt;$C$21,A22,A22+1)</f>
        <v>2</v>
      </c>
      <c r="D22" s="11" t="str">
        <f>INDEX($K$2:$L$10,C22,1)</f>
        <v>K</v>
      </c>
      <c r="E22" s="11">
        <f>INDEX($K$2:$L$10,C22,2)</f>
        <v>5.5047356917348012</v>
      </c>
      <c r="F22">
        <v>1</v>
      </c>
      <c r="G22" s="15" t="str">
        <f>INDEX($D$22:$E$30,MATCH(LARGE($E$22:$E$30,F22),$E$22:$E$30,0),1)</f>
        <v>W</v>
      </c>
      <c r="H22" s="15">
        <f>INDEX($D$22:$E$30,MATCH(LARGE($E$22:$E$30,F22),$E$22:$E$30,0),2)</f>
        <v>41.279913319094085</v>
      </c>
      <c r="I22" s="12"/>
      <c r="J22" s="12"/>
      <c r="K22" s="12"/>
      <c r="L22" s="12"/>
      <c r="M22" s="12"/>
      <c r="N22" s="12"/>
    </row>
    <row r="23" spans="1:14" ht="16.5" x14ac:dyDescent="0.3">
      <c r="A23">
        <v>2</v>
      </c>
      <c r="B23" t="s">
        <v>15</v>
      </c>
      <c r="C23" s="10">
        <f t="shared" ref="C23:C29" si="13">IF(A23&lt;$C$21,A23,A23+1)</f>
        <v>3</v>
      </c>
      <c r="D23" s="11" t="str">
        <f t="shared" ref="D23:D29" si="14">INDEX($K$2:$L$10,C23,1)</f>
        <v>NÖ</v>
      </c>
      <c r="E23" s="11">
        <f t="shared" ref="E23:E29" si="15">INDEX($K$2:$L$10,C23,2)</f>
        <v>14.025867276089894</v>
      </c>
      <c r="F23">
        <v>2</v>
      </c>
      <c r="G23" s="15" t="str">
        <f t="shared" ref="G23:G30" si="16">INDEX($D$22:$E$30,MATCH(LARGE($E$22:$E$30,F23),$E$22:$E$30,0),1)</f>
        <v>NÖ</v>
      </c>
      <c r="H23" s="15">
        <f t="shared" ref="H23:H30" si="17">INDEX($D$22:$E$30,MATCH(LARGE($E$22:$E$30,F23),$E$22:$E$30,0),2)</f>
        <v>14.025867276089894</v>
      </c>
      <c r="I23" s="12"/>
      <c r="J23" s="12"/>
      <c r="K23" s="12"/>
      <c r="L23" s="12"/>
      <c r="M23" s="12"/>
      <c r="N23" s="12"/>
    </row>
    <row r="24" spans="1:14" ht="16.5" x14ac:dyDescent="0.3">
      <c r="A24">
        <v>3</v>
      </c>
      <c r="B24" t="s">
        <v>16</v>
      </c>
      <c r="C24" s="10">
        <f t="shared" si="13"/>
        <v>4</v>
      </c>
      <c r="D24" s="11" t="str">
        <f t="shared" si="14"/>
        <v>OÖ</v>
      </c>
      <c r="E24" s="11">
        <f t="shared" si="15"/>
        <v>10.747311459689019</v>
      </c>
      <c r="F24">
        <v>3</v>
      </c>
      <c r="G24" s="15" t="str">
        <f t="shared" si="16"/>
        <v>ST</v>
      </c>
      <c r="H24" s="15">
        <f t="shared" si="17"/>
        <v>11.535659354003077</v>
      </c>
      <c r="I24" s="12"/>
      <c r="J24" s="12"/>
      <c r="K24" s="12"/>
      <c r="L24" s="12"/>
      <c r="M24" s="12"/>
      <c r="N24" s="12"/>
    </row>
    <row r="25" spans="1:14" ht="16.5" x14ac:dyDescent="0.3">
      <c r="A25">
        <v>4</v>
      </c>
      <c r="B25" t="s">
        <v>17</v>
      </c>
      <c r="C25" s="10">
        <f t="shared" si="13"/>
        <v>5</v>
      </c>
      <c r="D25" s="11" t="str">
        <f t="shared" si="14"/>
        <v>S</v>
      </c>
      <c r="E25" s="11">
        <f t="shared" si="15"/>
        <v>4.410015629962202</v>
      </c>
      <c r="F25">
        <v>4</v>
      </c>
      <c r="G25" s="15" t="str">
        <f t="shared" si="16"/>
        <v>OÖ</v>
      </c>
      <c r="H25" s="15">
        <f t="shared" si="17"/>
        <v>10.747311459689019</v>
      </c>
      <c r="I25" s="12"/>
      <c r="J25" s="12"/>
      <c r="K25" s="12"/>
      <c r="L25" s="12"/>
      <c r="M25" s="12"/>
      <c r="N25" s="12"/>
    </row>
    <row r="26" spans="1:14" ht="16.5" x14ac:dyDescent="0.3">
      <c r="A26">
        <v>5</v>
      </c>
      <c r="B26" t="s">
        <v>18</v>
      </c>
      <c r="C26" s="10">
        <f t="shared" si="13"/>
        <v>6</v>
      </c>
      <c r="D26" s="11" t="str">
        <f t="shared" si="14"/>
        <v>ST</v>
      </c>
      <c r="E26" s="11">
        <f t="shared" si="15"/>
        <v>11.535659354003077</v>
      </c>
      <c r="F26">
        <v>5</v>
      </c>
      <c r="G26" s="15" t="str">
        <f t="shared" si="16"/>
        <v>T</v>
      </c>
      <c r="H26" s="15">
        <f t="shared" si="17"/>
        <v>6.31487835405912</v>
      </c>
      <c r="I26" s="12"/>
      <c r="J26" s="12"/>
      <c r="K26" s="12"/>
      <c r="L26" s="12"/>
      <c r="M26" s="12"/>
      <c r="N26" s="12"/>
    </row>
    <row r="27" spans="1:14" ht="16.5" x14ac:dyDescent="0.3">
      <c r="A27">
        <v>6</v>
      </c>
      <c r="B27" t="s">
        <v>19</v>
      </c>
      <c r="C27" s="10">
        <f t="shared" si="13"/>
        <v>7</v>
      </c>
      <c r="D27" s="11" t="str">
        <f t="shared" si="14"/>
        <v>T</v>
      </c>
      <c r="E27" s="11">
        <f t="shared" si="15"/>
        <v>6.31487835405912</v>
      </c>
      <c r="F27">
        <v>6</v>
      </c>
      <c r="G27" s="15" t="str">
        <f t="shared" si="16"/>
        <v>K</v>
      </c>
      <c r="H27" s="15">
        <f t="shared" si="17"/>
        <v>5.5047356917348012</v>
      </c>
      <c r="I27" s="12"/>
      <c r="J27" s="12"/>
      <c r="K27" s="12"/>
      <c r="L27" s="12"/>
      <c r="M27" s="12"/>
      <c r="N27" s="12"/>
    </row>
    <row r="28" spans="1:14" ht="16.5" x14ac:dyDescent="0.3">
      <c r="A28">
        <v>7</v>
      </c>
      <c r="B28" t="s">
        <v>20</v>
      </c>
      <c r="C28" s="10">
        <f t="shared" si="13"/>
        <v>8</v>
      </c>
      <c r="D28" s="11" t="str">
        <f t="shared" si="14"/>
        <v>V</v>
      </c>
      <c r="E28" s="11">
        <f t="shared" si="15"/>
        <v>3.6851839167066238</v>
      </c>
      <c r="F28">
        <v>7</v>
      </c>
      <c r="G28" s="15" t="str">
        <f t="shared" si="16"/>
        <v>S</v>
      </c>
      <c r="H28" s="15">
        <f t="shared" si="17"/>
        <v>4.410015629962202</v>
      </c>
      <c r="I28" s="12"/>
      <c r="J28" s="12"/>
      <c r="K28" s="12"/>
      <c r="L28" s="12"/>
      <c r="M28" s="12"/>
      <c r="N28" s="12"/>
    </row>
    <row r="29" spans="1:14" ht="16.5" x14ac:dyDescent="0.3">
      <c r="A29">
        <v>8</v>
      </c>
      <c r="B29" t="s">
        <v>21</v>
      </c>
      <c r="C29" s="10">
        <f t="shared" si="13"/>
        <v>9</v>
      </c>
      <c r="D29" s="11" t="str">
        <f t="shared" si="14"/>
        <v>W</v>
      </c>
      <c r="E29" s="11">
        <f t="shared" si="15"/>
        <v>41.279913319094085</v>
      </c>
      <c r="F29">
        <v>8</v>
      </c>
      <c r="G29" s="15" t="str">
        <f t="shared" si="16"/>
        <v>V</v>
      </c>
      <c r="H29" s="15">
        <f t="shared" si="17"/>
        <v>3.6851839167066238</v>
      </c>
      <c r="I29" s="12"/>
      <c r="J29" s="12"/>
      <c r="K29" s="12"/>
      <c r="L29" s="12"/>
      <c r="M29" s="12"/>
      <c r="N29" s="12"/>
    </row>
    <row r="30" spans="1:14" ht="16.5" x14ac:dyDescent="0.3">
      <c r="A30">
        <v>9</v>
      </c>
      <c r="B30" t="s">
        <v>22</v>
      </c>
      <c r="F30">
        <v>9</v>
      </c>
      <c r="G30" s="15" t="e">
        <f t="shared" si="16"/>
        <v>#NUM!</v>
      </c>
      <c r="H30" s="15" t="e">
        <f t="shared" si="17"/>
        <v>#NUM!</v>
      </c>
    </row>
  </sheetData>
  <pageMargins left="0.7" right="0.7" top="0.78740157499999996" bottom="0.78740157499999996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16</vt:i4>
      </vt:variant>
    </vt:vector>
  </HeadingPairs>
  <TitlesOfParts>
    <vt:vector size="17" baseType="lpstr">
      <vt:lpstr>Dashboard</vt:lpstr>
      <vt:lpstr>Arbeitsmarktdaten_Matrix</vt:lpstr>
      <vt:lpstr>Auswahl_Bundesland</vt:lpstr>
      <vt:lpstr>Auswahl_Zeitraum</vt:lpstr>
      <vt:lpstr>Dashboard!Druckbereich</vt:lpstr>
      <vt:lpstr>Geschlecht</vt:lpstr>
      <vt:lpstr>Jahresdurchschnitt</vt:lpstr>
      <vt:lpstr>Kartentitel_Kreis</vt:lpstr>
      <vt:lpstr>Kartentitel_Landkarte</vt:lpstr>
      <vt:lpstr>Kartentitel_Veränderung</vt:lpstr>
      <vt:lpstr>Spaltenindex</vt:lpstr>
      <vt:lpstr>Verae_absolut_bld</vt:lpstr>
      <vt:lpstr>Verae_absolut_gesamt</vt:lpstr>
      <vt:lpstr>Verae_proz_bld</vt:lpstr>
      <vt:lpstr>Verae_proz_gesamt</vt:lpstr>
      <vt:lpstr>Zeitraum</vt:lpstr>
      <vt:lpstr>Zeitraum_Beschriftung</vt:lpstr>
    </vt:vector>
  </TitlesOfParts>
  <Company>WKO Inhouse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KollerC</dc:creator>
  <cp:lastModifiedBy>Fally Stefanie | WKOE</cp:lastModifiedBy>
  <cp:lastPrinted>2016-04-18T08:05:57Z</cp:lastPrinted>
  <dcterms:created xsi:type="dcterms:W3CDTF">2009-09-08T10:55:18Z</dcterms:created>
  <dcterms:modified xsi:type="dcterms:W3CDTF">2024-05-02T11:36:09Z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_AdHocReviewCycleID">
    <vt:i4>-955372006</vt:i4>
  </property>
  <property fmtid="{D5CDD505-2E9C-101B-9397-08002B2CF9AE}" pid="4" name="_EmailSubject">
    <vt:lpwstr>Demografie-Check: Früherkennung und grafische Darstellung aktueller wie auch künftiger Personalprobleme</vt:lpwstr>
  </property>
  <property fmtid="{D5CDD505-2E9C-101B-9397-08002B2CF9AE}" pid="5" name="_AuthorEmail">
    <vt:lpwstr>Dirk.Kauffmann@wko.at</vt:lpwstr>
  </property>
  <property fmtid="{D5CDD505-2E9C-101B-9397-08002B2CF9AE}" pid="6" name="_AuthorEmailDisplayName">
    <vt:lpwstr>Kauffmann Dirk, Dipl.-Volksw. WKÖ Wp</vt:lpwstr>
  </property>
  <property fmtid="{D5CDD505-2E9C-101B-9397-08002B2CF9AE}" pid="7" name="_ReviewingToolsShownOnce">
    <vt:lpwstr/>
  </property>
</Properties>
</file>