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Variante 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Franz Th?r</author>
  </authors>
  <commentList>
    <comment ref="J9" authorId="0">
      <text>
        <r>
          <rPr>
            <sz val="8"/>
            <rFont val="Tahoma"/>
            <family val="0"/>
          </rPr>
          <t xml:space="preserve">Gesamte Menge an KWL in der Maschine und am Lager in Kg eingeben.
</t>
        </r>
      </text>
    </comment>
    <comment ref="G11" authorId="0">
      <text>
        <r>
          <rPr>
            <sz val="8"/>
            <rFont val="Tahoma"/>
            <family val="0"/>
          </rPr>
          <t xml:space="preserve">Zugekaufte Lösemittelmenge in Liter eingeben.
</t>
        </r>
      </text>
    </comment>
    <comment ref="J13" authorId="0">
      <text>
        <r>
          <rPr>
            <sz val="8"/>
            <rFont val="Tahoma"/>
            <family val="0"/>
          </rPr>
          <t xml:space="preserve">Verwendete Menge an Imprägniermittel in kg angeben.
</t>
        </r>
      </text>
    </comment>
    <comment ref="C15" authorId="0">
      <text>
        <r>
          <rPr>
            <b/>
            <sz val="8"/>
            <rFont val="Tahoma"/>
            <family val="0"/>
          </rPr>
          <t>Nach Angaben der führenden Hilfsmitel- erzeuger, befinden sich ca. 95 % VOC im Imprägniermittel.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8"/>
            <rFont val="Tahoma"/>
            <family val="0"/>
          </rPr>
          <t>Gesamtmenge an KWL- 
am Lager eingeben.</t>
        </r>
      </text>
    </comment>
    <comment ref="J23" authorId="0">
      <text>
        <r>
          <rPr>
            <sz val="8"/>
            <rFont val="Tahoma"/>
            <family val="0"/>
          </rPr>
          <t xml:space="preserve">Summe in kg des entsorgten Destillationsrückstandes, welcher im Bilanzjahr angefallen ist. Vorsicht auf halbvolle, nicht entsorgte Fässer!
</t>
        </r>
      </text>
    </comment>
    <comment ref="J25" authorId="0">
      <text>
        <r>
          <rPr>
            <b/>
            <sz val="8"/>
            <rFont val="Tahoma"/>
            <family val="0"/>
          </rPr>
          <t xml:space="preserve">Gerechnet muß mit 20 %, Restlösemittelmenge im Schlamm werden. Wird der Grenzwert nicht erreicht, so empfiehlt sich eine Analyse des Rückstandes.
</t>
        </r>
        <r>
          <rPr>
            <sz val="8"/>
            <rFont val="Tahoma"/>
            <family val="0"/>
          </rPr>
          <t xml:space="preserve">
</t>
        </r>
      </text>
    </comment>
    <comment ref="J40" authorId="0">
      <text>
        <r>
          <rPr>
            <sz val="8"/>
            <rFont val="Tahoma"/>
            <family val="0"/>
          </rPr>
          <t>Die Chargen an Imprägnierungen im Trockner errechnen sich aus dem Imprägniermittelverbrauch.
Bei einer Auflage von 40 ml/kg.</t>
        </r>
      </text>
    </comment>
    <comment ref="F41" authorId="0">
      <text>
        <r>
          <rPr>
            <sz val="8"/>
            <rFont val="Tahoma"/>
            <family val="0"/>
          </rPr>
          <t xml:space="preserve">Auflagegewicht in ml/kg eingeben.
</t>
        </r>
      </text>
    </comment>
    <comment ref="I40" authorId="0">
      <text>
        <r>
          <rPr>
            <sz val="8"/>
            <rFont val="Tahoma"/>
            <family val="0"/>
          </rPr>
          <t>Rechenhilfszelle</t>
        </r>
      </text>
    </comment>
  </commentList>
</comments>
</file>

<file path=xl/sharedStrings.xml><?xml version="1.0" encoding="utf-8"?>
<sst xmlns="http://schemas.openxmlformats.org/spreadsheetml/2006/main" count="60" uniqueCount="41">
  <si>
    <t>Lösemittelbilanz für KWL-Maschinen</t>
  </si>
  <si>
    <t>zur Erfüllung der VOC-Richtlinie</t>
  </si>
  <si>
    <t>Betreibername:</t>
  </si>
  <si>
    <t>PLZ/Ort:</t>
  </si>
  <si>
    <t>Straße:</t>
  </si>
  <si>
    <t>1. Ermitteln des Gesamteinsatzes am KWL</t>
  </si>
  <si>
    <t>kg</t>
  </si>
  <si>
    <t>Gesamt Lagerbestand Jahresanfang</t>
  </si>
  <si>
    <t>+</t>
  </si>
  <si>
    <t>gekaufte Lösemittelmenge</t>
  </si>
  <si>
    <t>eingesetzte Menge an Imprägniermittel</t>
  </si>
  <si>
    <t xml:space="preserve">Lösemittelgehalt </t>
  </si>
  <si>
    <t>%</t>
  </si>
  <si>
    <t>Gesamt Lagerbestand Jahresende</t>
  </si>
  <si>
    <t>-</t>
  </si>
  <si>
    <t>Gesamteinsatz am KWL</t>
  </si>
  <si>
    <t>2. Ermitteln der entsorgten KWL - Mengen</t>
  </si>
  <si>
    <t>Summe des Gesichts der entsorgten Rückstände</t>
  </si>
  <si>
    <t xml:space="preserve">Gehalt an Restlösemittel </t>
  </si>
  <si>
    <t>=</t>
  </si>
  <si>
    <t>3. Ermitteln des KWL - Verbrauches</t>
  </si>
  <si>
    <t>entsorgtes KWL</t>
  </si>
  <si>
    <t>KWL - Verbrauch</t>
  </si>
  <si>
    <t>4. Ermitteln der Menge gereinigter Ware</t>
  </si>
  <si>
    <t>Chargenzahl lt Chargenzähler</t>
  </si>
  <si>
    <t xml:space="preserve">Korrekturfaktor für Unterbeladung </t>
  </si>
  <si>
    <t>Beladegewicht der Maschine lt. Typenschild</t>
  </si>
  <si>
    <t>Summe der Menge gereinigter Ware</t>
  </si>
  <si>
    <t>5. Ermitteln der Grenzwerteinhaltung</t>
  </si>
  <si>
    <t>Masse der Menge emittierten Lösemittel in "g" pro "kg"</t>
  </si>
  <si>
    <t>gereinigter und getrockneter Ware</t>
  </si>
  <si>
    <t>Der Grenzwert ist eingehalten wenn das Ergebnis unter 20 liegt.</t>
  </si>
  <si>
    <t>g/kg</t>
  </si>
  <si>
    <t>Unterschrift des Betreibers</t>
  </si>
  <si>
    <t>Datum</t>
  </si>
  <si>
    <t>lt</t>
  </si>
  <si>
    <t>Chargen Imprägnierungen im Trockner</t>
  </si>
  <si>
    <t>ml/kg</t>
  </si>
  <si>
    <t>Korrekturfaktor für Unterbeladung beim Imprägnieren</t>
  </si>
  <si>
    <t>Summe der Menge imprägnierter Ware</t>
  </si>
  <si>
    <t>Summe der Menge behandelter Ware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</si>
</sst>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00000"/>
    <numFmt numFmtId="171" formatCode="0.00000"/>
    <numFmt numFmtId="172" formatCode="0.0000"/>
    <numFmt numFmtId="173" formatCode="0.000"/>
  </numFmts>
  <fonts count="9">
    <font>
      <sz val="10"/>
      <name val="Arial"/>
      <family val="0"/>
    </font>
    <font>
      <sz val="14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J25" sqref="J25"/>
    </sheetView>
  </sheetViews>
  <sheetFormatPr defaultColWidth="11.421875" defaultRowHeight="12.75"/>
  <cols>
    <col min="1" max="1" width="8.57421875" style="0" customWidth="1"/>
    <col min="2" max="2" width="3.140625" style="0" customWidth="1"/>
    <col min="4" max="4" width="3.57421875" style="0" customWidth="1"/>
    <col min="5" max="5" width="4.28125" style="0" customWidth="1"/>
    <col min="6" max="6" width="9.421875" style="0" customWidth="1"/>
    <col min="7" max="7" width="5.8515625" style="0" customWidth="1"/>
    <col min="8" max="8" width="2.8515625" style="0" customWidth="1"/>
    <col min="9" max="9" width="5.28125" style="0" customWidth="1"/>
  </cols>
  <sheetData>
    <row r="1" spans="1:7" ht="18">
      <c r="A1" s="14" t="s">
        <v>0</v>
      </c>
      <c r="B1" s="1"/>
      <c r="C1" s="1"/>
      <c r="D1" s="1"/>
      <c r="G1" s="14" t="s">
        <v>1</v>
      </c>
    </row>
    <row r="2" spans="2:4" ht="6" customHeight="1">
      <c r="B2" s="1"/>
      <c r="C2" s="1"/>
      <c r="D2" s="1"/>
    </row>
    <row r="3" spans="6:11" ht="12.75">
      <c r="F3" t="s">
        <v>2</v>
      </c>
      <c r="H3" s="11"/>
      <c r="I3" s="12"/>
      <c r="J3" s="12"/>
      <c r="K3" s="13"/>
    </row>
    <row r="4" spans="6:11" ht="12.75">
      <c r="F4" t="s">
        <v>3</v>
      </c>
      <c r="H4" s="11"/>
      <c r="I4" s="12"/>
      <c r="J4" s="12"/>
      <c r="K4" s="13"/>
    </row>
    <row r="5" spans="6:11" ht="12.75">
      <c r="F5" t="s">
        <v>4</v>
      </c>
      <c r="H5" s="11"/>
      <c r="I5" s="12"/>
      <c r="J5" s="12"/>
      <c r="K5" s="13"/>
    </row>
    <row r="6" ht="6.75" customHeight="1"/>
    <row r="7" spans="1:11" ht="12.75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13.5" thickBot="1"/>
    <row r="9" spans="3:11" ht="13.5" thickBot="1">
      <c r="C9" t="s">
        <v>7</v>
      </c>
      <c r="J9" s="2"/>
      <c r="K9" t="s">
        <v>6</v>
      </c>
    </row>
    <row r="10" ht="6" customHeight="1" thickBot="1"/>
    <row r="11" spans="2:11" ht="13.5" thickBot="1">
      <c r="B11" s="3" t="s">
        <v>8</v>
      </c>
      <c r="C11" t="s">
        <v>9</v>
      </c>
      <c r="G11" s="16"/>
      <c r="H11" t="s">
        <v>35</v>
      </c>
      <c r="J11" s="9">
        <f>G11*0.75</f>
        <v>0</v>
      </c>
      <c r="K11" t="s">
        <v>6</v>
      </c>
    </row>
    <row r="12" ht="7.5" customHeight="1" thickBot="1"/>
    <row r="13" spans="2:11" ht="13.5" thickBot="1">
      <c r="B13" s="3" t="s">
        <v>8</v>
      </c>
      <c r="C13" t="s">
        <v>10</v>
      </c>
      <c r="J13" s="2">
        <v>0</v>
      </c>
      <c r="K13" t="s">
        <v>6</v>
      </c>
    </row>
    <row r="14" ht="6" customHeight="1">
      <c r="C14" s="4"/>
    </row>
    <row r="15" spans="3:11" ht="12.75">
      <c r="C15" t="s">
        <v>11</v>
      </c>
      <c r="E15">
        <v>95</v>
      </c>
      <c r="F15" t="s">
        <v>12</v>
      </c>
      <c r="J15" s="8">
        <f>J13*E15/100</f>
        <v>0</v>
      </c>
      <c r="K15" t="s">
        <v>6</v>
      </c>
    </row>
    <row r="16" ht="6" customHeight="1" thickBot="1"/>
    <row r="17" spans="2:11" ht="13.5" thickBot="1">
      <c r="B17" s="3" t="s">
        <v>14</v>
      </c>
      <c r="C17" t="s">
        <v>13</v>
      </c>
      <c r="J17" s="2"/>
      <c r="K17" t="s">
        <v>6</v>
      </c>
    </row>
    <row r="18" ht="13.5" thickBot="1"/>
    <row r="19" spans="3:11" ht="13.5" thickBot="1">
      <c r="C19" s="6" t="s">
        <v>15</v>
      </c>
      <c r="J19" s="9">
        <f>J9+J11+J15-J17</f>
        <v>0</v>
      </c>
      <c r="K19" t="s">
        <v>6</v>
      </c>
    </row>
    <row r="21" spans="1:11" ht="12.75">
      <c r="A21" s="19" t="s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ht="13.5" thickBot="1"/>
    <row r="23" spans="3:11" ht="13.5" thickBot="1">
      <c r="C23" t="s">
        <v>17</v>
      </c>
      <c r="J23" s="2"/>
      <c r="K23" t="s">
        <v>6</v>
      </c>
    </row>
    <row r="24" ht="6" customHeight="1"/>
    <row r="25" spans="2:11" ht="12.75">
      <c r="B25" s="3" t="s">
        <v>19</v>
      </c>
      <c r="C25" s="6" t="s">
        <v>18</v>
      </c>
      <c r="J25" s="8">
        <f>J23*20/100</f>
        <v>0</v>
      </c>
      <c r="K25" t="s">
        <v>6</v>
      </c>
    </row>
    <row r="26" ht="12.75">
      <c r="C26" s="5"/>
    </row>
    <row r="28" spans="1:11" s="15" customFormat="1" ht="12.75">
      <c r="A28" s="19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ht="13.5" thickBot="1"/>
    <row r="30" spans="3:11" ht="13.5" thickBot="1">
      <c r="C30" t="s">
        <v>15</v>
      </c>
      <c r="J30" s="9">
        <f>J19</f>
        <v>0</v>
      </c>
      <c r="K30" t="s">
        <v>6</v>
      </c>
    </row>
    <row r="31" spans="2:11" ht="13.5" thickBot="1">
      <c r="B31" s="3" t="s">
        <v>14</v>
      </c>
      <c r="C31" t="s">
        <v>21</v>
      </c>
      <c r="J31" s="9">
        <f>J25</f>
        <v>0</v>
      </c>
      <c r="K31" t="s">
        <v>6</v>
      </c>
    </row>
    <row r="32" ht="6.75" customHeight="1" thickBot="1"/>
    <row r="33" spans="3:11" ht="13.5" thickBot="1">
      <c r="C33" s="6" t="s">
        <v>22</v>
      </c>
      <c r="J33" s="9">
        <f>J30-J31</f>
        <v>0</v>
      </c>
      <c r="K33" t="s">
        <v>6</v>
      </c>
    </row>
    <row r="35" spans="1:11" ht="12.75">
      <c r="A35" s="19" t="s">
        <v>23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ht="13.5" thickBot="1"/>
    <row r="37" spans="3:10" ht="13.5" thickBot="1">
      <c r="C37" t="s">
        <v>24</v>
      </c>
      <c r="J37" s="2">
        <v>0</v>
      </c>
    </row>
    <row r="38" spans="3:10" ht="13.5" thickBot="1">
      <c r="C38" t="s">
        <v>25</v>
      </c>
      <c r="J38" s="9">
        <v>0.8</v>
      </c>
    </row>
    <row r="39" spans="3:11" ht="13.5" thickBot="1">
      <c r="C39" t="s">
        <v>26</v>
      </c>
      <c r="J39" s="2">
        <v>0</v>
      </c>
      <c r="K39" t="s">
        <v>6</v>
      </c>
    </row>
    <row r="40" spans="3:10" ht="13.5" thickBot="1">
      <c r="C40" t="s">
        <v>36</v>
      </c>
      <c r="I40" s="18">
        <f>(F41*J39)</f>
        <v>0</v>
      </c>
      <c r="J40" s="10" t="e">
        <f>J13/I40*1000</f>
        <v>#DIV/0!</v>
      </c>
    </row>
    <row r="41" spans="3:10" ht="13.5" thickBot="1">
      <c r="C41" s="5"/>
      <c r="F41" s="2">
        <v>40</v>
      </c>
      <c r="G41" t="s">
        <v>37</v>
      </c>
      <c r="J41" s="4"/>
    </row>
    <row r="42" spans="3:10" ht="13.5" thickBot="1">
      <c r="C42" t="s">
        <v>38</v>
      </c>
      <c r="J42" s="9">
        <v>0.6</v>
      </c>
    </row>
    <row r="43" ht="12.75">
      <c r="J43" s="17"/>
    </row>
    <row r="44" ht="7.5" customHeight="1" thickBot="1"/>
    <row r="45" spans="3:11" ht="13.5" thickBot="1">
      <c r="C45" t="s">
        <v>27</v>
      </c>
      <c r="J45" s="9">
        <f>(J37*J38*J39)</f>
        <v>0</v>
      </c>
      <c r="K45" t="s">
        <v>6</v>
      </c>
    </row>
    <row r="46" spans="3:11" ht="13.5" thickBot="1">
      <c r="C46" t="s">
        <v>39</v>
      </c>
      <c r="J46" s="9" t="e">
        <f>J40*J39*J42</f>
        <v>#DIV/0!</v>
      </c>
      <c r="K46" t="s">
        <v>6</v>
      </c>
    </row>
    <row r="48" spans="1:11" ht="12.75">
      <c r="A48" s="19" t="s">
        <v>28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ht="13.5" thickBot="1"/>
    <row r="50" spans="3:11" ht="13.5" thickBot="1">
      <c r="C50" t="s">
        <v>22</v>
      </c>
      <c r="J50" s="9">
        <f>J33</f>
        <v>0</v>
      </c>
      <c r="K50" t="s">
        <v>6</v>
      </c>
    </row>
    <row r="51" spans="3:11" ht="13.5" thickBot="1">
      <c r="C51" t="s">
        <v>40</v>
      </c>
      <c r="J51" s="9" t="e">
        <f>J45+J46</f>
        <v>#DIV/0!</v>
      </c>
      <c r="K51" t="s">
        <v>6</v>
      </c>
    </row>
    <row r="52" ht="7.5" customHeight="1"/>
    <row r="53" ht="13.5" thickBot="1">
      <c r="C53" t="s">
        <v>29</v>
      </c>
    </row>
    <row r="54" spans="3:11" ht="13.5" thickBot="1">
      <c r="C54" t="s">
        <v>30</v>
      </c>
      <c r="J54" s="10" t="e">
        <f>J50*1000/J51</f>
        <v>#DIV/0!</v>
      </c>
      <c r="K54" t="s">
        <v>32</v>
      </c>
    </row>
    <row r="56" spans="3:12" ht="12.75">
      <c r="C56" s="6" t="s">
        <v>31</v>
      </c>
      <c r="L56" s="7"/>
    </row>
    <row r="62" spans="2:9" ht="12.75">
      <c r="B62" t="s">
        <v>34</v>
      </c>
      <c r="I62" t="s">
        <v>33</v>
      </c>
    </row>
  </sheetData>
  <mergeCells count="5">
    <mergeCell ref="A48:K48"/>
    <mergeCell ref="A7:K7"/>
    <mergeCell ref="A21:K21"/>
    <mergeCell ref="A28:K28"/>
    <mergeCell ref="A35:K35"/>
  </mergeCells>
  <printOptions/>
  <pageMargins left="0.75" right="0.75" top="0.76" bottom="0.75" header="0.4921259845" footer="0.4921259845"/>
  <pageSetup horizontalDpi="300" verticalDpi="300" orientation="portrait" paperSize="9" r:id="rId3"/>
  <headerFooter alignWithMargins="0">
    <oddHeader>&amp;LVariante 1&amp;CUmlademaschine</oddHeader>
    <oddFooter>&amp;L&amp;P&amp;C&amp;D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Textilpflege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Thür</dc:creator>
  <cp:keywords/>
  <dc:description/>
  <cp:lastModifiedBy>MM</cp:lastModifiedBy>
  <cp:lastPrinted>2003-11-18T10:43:37Z</cp:lastPrinted>
  <dcterms:created xsi:type="dcterms:W3CDTF">2003-11-07T11:15:05Z</dcterms:created>
  <dcterms:modified xsi:type="dcterms:W3CDTF">2003-11-18T10:43:38Z</dcterms:modified>
  <cp:category/>
  <cp:version/>
  <cp:contentType/>
  <cp:contentStatus/>
</cp:coreProperties>
</file>